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325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arangel\Documents\1_ESTUDIOS VIDA\SESAs\Historico\2018\Oficial\Archivos de Trabajo\Envio\"/>
    </mc:Choice>
  </mc:AlternateContent>
  <xr:revisionPtr revIDLastSave="0" documentId="13_ncr:1_{83785BDC-5940-4441-B080-6D9F5F397B72}" xr6:coauthVersionLast="45" xr6:coauthVersionMax="45" xr10:uidLastSave="{00000000-0000-0000-0000-000000000000}"/>
  <bookViews>
    <workbookView xWindow="-103" yWindow="-103" windowWidth="16663" windowHeight="8863" tabRatio="876" activeTab="4" xr2:uid="{00000000-000D-0000-FFFF-FFFF00000000}"/>
  </bookViews>
  <sheets>
    <sheet name="Portada" sheetId="63" r:id="rId1"/>
    <sheet name="Directorio" sheetId="65" r:id="rId2"/>
    <sheet name="Introduccion" sheetId="67" r:id="rId3"/>
    <sheet name="Índice" sheetId="66" r:id="rId4"/>
    <sheet name="1 Total" sheetId="8" r:id="rId5"/>
    <sheet name="1M.N." sheetId="5" r:id="rId6"/>
    <sheet name="1M.E." sheetId="6" r:id="rId7"/>
    <sheet name="1T.I." sheetId="7" r:id="rId8"/>
    <sheet name="2Total" sheetId="10" r:id="rId9"/>
    <sheet name="2A" sheetId="11" state="hidden" r:id="rId10"/>
    <sheet name="2B" sheetId="12" state="hidden" r:id="rId11"/>
    <sheet name="2Total (G)" sheetId="77" r:id="rId12"/>
    <sheet name="2A (G)" sheetId="70" state="hidden" r:id="rId13"/>
    <sheet name="2B (G)" sheetId="69" state="hidden" r:id="rId14"/>
    <sheet name="3Total" sheetId="14" r:id="rId15"/>
    <sheet name="3A" sheetId="15" state="hidden" r:id="rId16"/>
    <sheet name="3B" sheetId="16" state="hidden" r:id="rId17"/>
    <sheet name="3Total (G)" sheetId="78" r:id="rId18"/>
    <sheet name="3A (G)" sheetId="73" state="hidden" r:id="rId19"/>
    <sheet name="3B (G)" sheetId="74" state="hidden" r:id="rId20"/>
    <sheet name="4Total Ind EPP" sheetId="20" r:id="rId21"/>
    <sheet name="4V 4_1 EPP.3" sheetId="21" r:id="rId22"/>
    <sheet name="4V 4_1 EPP.6" sheetId="22" r:id="rId23"/>
    <sheet name="4V 4_1 EPP.9" sheetId="23" r:id="rId24"/>
    <sheet name="4Total Ind PSA" sheetId="24" r:id="rId25"/>
    <sheet name="4V 4_1 PSA.3" sheetId="25" r:id="rId26"/>
    <sheet name="4V 4_1 PSA.6" sheetId="26" r:id="rId27"/>
    <sheet name="4V 4_1 PSA.9" sheetId="27" r:id="rId28"/>
    <sheet name="4Total Ind RPI" sheetId="28" r:id="rId29"/>
    <sheet name="4V 4_1 RPI.3" sheetId="29" r:id="rId30"/>
    <sheet name="4V 4_1 RPI.6" sheetId="30" r:id="rId31"/>
    <sheet name="4Total GPO EPP" sheetId="31" r:id="rId32"/>
    <sheet name="4VG EPP.3" sheetId="32" r:id="rId33"/>
    <sheet name="4VG EPP.6" sheetId="33" r:id="rId34"/>
    <sheet name="4Total GPO PSA" sheetId="34" r:id="rId35"/>
    <sheet name="4VG PSA.3" sheetId="35" r:id="rId36"/>
    <sheet name="4VG PSA.6" sheetId="36" r:id="rId37"/>
    <sheet name="4Total GPO RPI" sheetId="60" r:id="rId38"/>
    <sheet name="4VG RPI.3" sheetId="61" r:id="rId39"/>
    <sheet name="4VG RPI.6" sheetId="62" r:id="rId40"/>
    <sheet name="5INDIVIDUAL" sheetId="38" r:id="rId41"/>
    <sheet name="5GRUPO" sheetId="39" r:id="rId42"/>
    <sheet name="6Individual" sheetId="40" r:id="rId43"/>
    <sheet name="6Grupo" sheetId="75" r:id="rId44"/>
    <sheet name="Hoja1" sheetId="79" state="hidden" r:id="rId45"/>
    <sheet name="7 Individual" sheetId="68" r:id="rId46"/>
    <sheet name="7 Grupo" sheetId="76" r:id="rId47"/>
    <sheet name="8Individual" sheetId="44" r:id="rId48"/>
    <sheet name="8M.N." sheetId="45" r:id="rId49"/>
    <sheet name="8M.E." sheetId="46" r:id="rId50"/>
    <sheet name="8M.T." sheetId="47" r:id="rId51"/>
    <sheet name="8GRUPO" sheetId="48" r:id="rId52"/>
    <sheet name="8GM.N." sheetId="49" r:id="rId53"/>
    <sheet name="8GM.E." sheetId="50" r:id="rId54"/>
    <sheet name="8GM.T." sheetId="51" r:id="rId55"/>
    <sheet name="9Individual" sheetId="52" r:id="rId56"/>
    <sheet name="9M.N." sheetId="53" r:id="rId57"/>
    <sheet name="9M.E." sheetId="54" r:id="rId58"/>
    <sheet name="9M.I." sheetId="55" r:id="rId59"/>
    <sheet name="9Grupo" sheetId="56" r:id="rId60"/>
    <sheet name="9GM.N." sheetId="57" r:id="rId61"/>
    <sheet name="9GM.E." sheetId="58" r:id="rId62"/>
    <sheet name="9GM.I." sheetId="59" r:id="rId63"/>
  </sheets>
  <definedNames>
    <definedName name="_Fill" localSheetId="4" hidden="1">'1 Total'!$D$13:$D$63</definedName>
    <definedName name="_Fill" localSheetId="6" hidden="1">'1M.E.'!$D$13:$D$69</definedName>
    <definedName name="_Fill" localSheetId="5" hidden="1">'1M.N.'!$D$13:$D$69</definedName>
    <definedName name="_Fill" localSheetId="7" hidden="1">'1T.I.'!$D$13:$D$69</definedName>
    <definedName name="_Fill" localSheetId="9" hidden="1">'2A'!$B$138:$B$188</definedName>
    <definedName name="_Fill" localSheetId="12" hidden="1">'2A (G)'!$B$124:$B$174</definedName>
    <definedName name="_Fill" localSheetId="10" hidden="1">'2B'!$B$138:$B$188</definedName>
    <definedName name="_Fill" localSheetId="13" hidden="1">'2B (G)'!$B$124:$B$174</definedName>
    <definedName name="_Fill" localSheetId="8" hidden="1">'2Total'!$B$138:$B$188</definedName>
    <definedName name="_Fill" localSheetId="11" hidden="1">'2Total (G)'!$B$124:$B$174</definedName>
    <definedName name="_Fill" localSheetId="15" hidden="1">'3A'!$B$138:$B$188</definedName>
    <definedName name="_Fill" localSheetId="18" hidden="1">'3A (G)'!$B$123:$B$173</definedName>
    <definedName name="_Fill" localSheetId="16" hidden="1">'3B'!$B$138:$B$188</definedName>
    <definedName name="_Fill" localSheetId="19" hidden="1">'3B (G)'!$B$123:$B$173</definedName>
    <definedName name="_Fill" localSheetId="14" hidden="1">'3Total'!$B$138:$B$188</definedName>
    <definedName name="_Fill" localSheetId="37" hidden="1">#REF!</definedName>
    <definedName name="_Fill" localSheetId="38" hidden="1">#REF!</definedName>
    <definedName name="_Fill" localSheetId="39" hidden="1">#REF!</definedName>
    <definedName name="_Fill" localSheetId="43" hidden="1">'6Grupo'!#REF!</definedName>
    <definedName name="_Fill" localSheetId="42" hidden="1">'6Individual'!#REF!</definedName>
    <definedName name="_Fill" localSheetId="46" hidden="1">'7 Grupo'!#REF!</definedName>
    <definedName name="_Fill" localSheetId="45" hidden="1">'7 Individual'!#REF!</definedName>
    <definedName name="_Fill" localSheetId="53" hidden="1">'8GM.E.'!#REF!</definedName>
    <definedName name="_Fill" localSheetId="52" hidden="1">'8GM.N.'!#REF!</definedName>
    <definedName name="_Fill" localSheetId="54" hidden="1">'8GM.T.'!#REF!</definedName>
    <definedName name="_Fill" localSheetId="51" hidden="1">'8GRUPO'!#REF!</definedName>
    <definedName name="_Fill" localSheetId="47" hidden="1">'8Individual'!#REF!</definedName>
    <definedName name="_Fill" localSheetId="49" hidden="1">'8M.E.'!#REF!</definedName>
    <definedName name="_Fill" localSheetId="48" hidden="1">'8M.N.'!#REF!</definedName>
    <definedName name="_Fill" localSheetId="50" hidden="1">'8M.T.'!#REF!</definedName>
    <definedName name="_Fill" localSheetId="1" hidden="1">#REF!</definedName>
    <definedName name="_Fill" localSheetId="3" hidden="1">#REF!</definedName>
    <definedName name="_Fill" localSheetId="2" hidden="1">#REF!</definedName>
    <definedName name="_xlnm._FilterDatabase" localSheetId="43" hidden="1">'6Grupo'!$Y$44:$AA$73</definedName>
    <definedName name="_xlnm._FilterDatabase" localSheetId="42" hidden="1">'6Individual'!$Y$44:$AA$73</definedName>
    <definedName name="_xlnm._FilterDatabase" localSheetId="46" hidden="1">'7 Grupo'!$Y$44:$AA$73</definedName>
    <definedName name="_xlnm._FilterDatabase" localSheetId="45" hidden="1">'7 Individual'!$Y$44:$AA$73</definedName>
    <definedName name="_Regression_Int" localSheetId="4" hidden="1">1</definedName>
    <definedName name="_Regression_Int" localSheetId="6" hidden="1">1</definedName>
    <definedName name="_Regression_Int" localSheetId="5" hidden="1">1</definedName>
    <definedName name="_Regression_Int" localSheetId="7" hidden="1">1</definedName>
    <definedName name="_Regression_Int" localSheetId="9" hidden="1">1</definedName>
    <definedName name="_Regression_Int" localSheetId="12" hidden="1">1</definedName>
    <definedName name="_Regression_Int" localSheetId="10" hidden="1">1</definedName>
    <definedName name="_Regression_Int" localSheetId="13" hidden="1">1</definedName>
    <definedName name="_Regression_Int" localSheetId="8" hidden="1">1</definedName>
    <definedName name="_Regression_Int" localSheetId="11" hidden="1">1</definedName>
    <definedName name="_Regression_Int" localSheetId="15" hidden="1">1</definedName>
    <definedName name="_Regression_Int" localSheetId="18" hidden="1">1</definedName>
    <definedName name="_Regression_Int" localSheetId="16" hidden="1">1</definedName>
    <definedName name="_Regression_Int" localSheetId="19" hidden="1">1</definedName>
    <definedName name="_Regression_Int" localSheetId="14" hidden="1">1</definedName>
    <definedName name="_Regression_Int" localSheetId="31" hidden="1">1</definedName>
    <definedName name="_Regression_Int" localSheetId="34" hidden="1">1</definedName>
    <definedName name="_Regression_Int" localSheetId="37" hidden="1">1</definedName>
    <definedName name="_Regression_Int" localSheetId="20" hidden="1">1</definedName>
    <definedName name="_Regression_Int" localSheetId="24" hidden="1">1</definedName>
    <definedName name="_Regression_Int" localSheetId="28" hidden="1">1</definedName>
    <definedName name="_Regression_Int" localSheetId="21" hidden="1">1</definedName>
    <definedName name="_Regression_Int" localSheetId="22" hidden="1">1</definedName>
    <definedName name="_Regression_Int" localSheetId="23" hidden="1">1</definedName>
    <definedName name="_Regression_Int" localSheetId="25" hidden="1">1</definedName>
    <definedName name="_Regression_Int" localSheetId="26" hidden="1">1</definedName>
    <definedName name="_Regression_Int" localSheetId="27" hidden="1">1</definedName>
    <definedName name="_Regression_Int" localSheetId="29" hidden="1">1</definedName>
    <definedName name="_Regression_Int" localSheetId="30" hidden="1">1</definedName>
    <definedName name="_Regression_Int" localSheetId="32" hidden="1">1</definedName>
    <definedName name="_Regression_Int" localSheetId="33" hidden="1">1</definedName>
    <definedName name="_Regression_Int" localSheetId="35" hidden="1">1</definedName>
    <definedName name="_Regression_Int" localSheetId="36" hidden="1">1</definedName>
    <definedName name="_Regression_Int" localSheetId="38" hidden="1">1</definedName>
    <definedName name="_Regression_Int" localSheetId="39" hidden="1">1</definedName>
    <definedName name="_Regression_Int" localSheetId="41" hidden="1">1</definedName>
    <definedName name="_Regression_Int" localSheetId="40" hidden="1">1</definedName>
    <definedName name="_Regression_Int" localSheetId="43" hidden="1">1</definedName>
    <definedName name="_Regression_Int" localSheetId="42" hidden="1">1</definedName>
    <definedName name="_Regression_Int" localSheetId="46" hidden="1">1</definedName>
    <definedName name="_Regression_Int" localSheetId="45" hidden="1">1</definedName>
    <definedName name="_Regression_Int" localSheetId="53" hidden="1">1</definedName>
    <definedName name="_Regression_Int" localSheetId="52" hidden="1">1</definedName>
    <definedName name="_Regression_Int" localSheetId="54" hidden="1">1</definedName>
    <definedName name="_Regression_Int" localSheetId="51" hidden="1">1</definedName>
    <definedName name="_Regression_Int" localSheetId="47" hidden="1">1</definedName>
    <definedName name="_Regression_Int" localSheetId="49" hidden="1">1</definedName>
    <definedName name="_Regression_Int" localSheetId="48" hidden="1">1</definedName>
    <definedName name="_Regression_Int" localSheetId="50" hidden="1">1</definedName>
    <definedName name="_Regression_Int" localSheetId="61" hidden="1">1</definedName>
    <definedName name="_Regression_Int" localSheetId="62" hidden="1">1</definedName>
    <definedName name="_Regression_Int" localSheetId="60" hidden="1">1</definedName>
    <definedName name="_Regression_Int" localSheetId="59" hidden="1">1</definedName>
    <definedName name="_Regression_Int" localSheetId="55" hidden="1">1</definedName>
    <definedName name="_Regression_Int" localSheetId="57" hidden="1">1</definedName>
    <definedName name="_Regression_Int" localSheetId="58" hidden="1">1</definedName>
    <definedName name="_Regression_Int" localSheetId="56" hidden="1">1</definedName>
    <definedName name="_xlnm.Print_Area" localSheetId="4">'1 Total'!$A$1:$N$80</definedName>
    <definedName name="_xlnm.Print_Area" localSheetId="6">'1M.E.'!$A$1:$N$80</definedName>
    <definedName name="_xlnm.Print_Area" localSheetId="5">'1M.N.'!$A$1:$N$80</definedName>
    <definedName name="_xlnm.Print_Area" localSheetId="7">'1T.I.'!$A$1:$N$80</definedName>
    <definedName name="_xlnm.Print_Area" localSheetId="9">'2A'!$A$1:$U$117</definedName>
    <definedName name="_xlnm.Print_Area" localSheetId="12">'2A (G)'!$A$1:$U$103</definedName>
    <definedName name="_xlnm.Print_Area" localSheetId="10">'2B'!$A$1:$U$117</definedName>
    <definedName name="_xlnm.Print_Area" localSheetId="13">'2B (G)'!$A$1:$U$103</definedName>
    <definedName name="_xlnm.Print_Area" localSheetId="8">'2Total'!$A$1:$U$116</definedName>
    <definedName name="_xlnm.Print_Area" localSheetId="11">'2Total (G)'!$A$1:$U$103</definedName>
    <definedName name="_xlnm.Print_Area" localSheetId="15">'3A'!$A$1:$S$117</definedName>
    <definedName name="_xlnm.Print_Area" localSheetId="18">'3A (G)'!$A$1:$S$102</definedName>
    <definedName name="_xlnm.Print_Area" localSheetId="16">'3B'!$A$1:$S$118</definedName>
    <definedName name="_xlnm.Print_Area" localSheetId="19">'3B (G)'!$A$1:$S$102</definedName>
    <definedName name="_xlnm.Print_Area" localSheetId="14">'3Total'!$A$1:$S$117</definedName>
    <definedName name="_xlnm.Print_Area" localSheetId="31">'4Total GPO EPP'!$A$1:$E$70</definedName>
    <definedName name="_xlnm.Print_Area" localSheetId="34">'4Total GPO PSA'!$A$1:$E$70</definedName>
    <definedName name="_xlnm.Print_Area" localSheetId="37">'4Total GPO RPI'!$A$1:$E$70</definedName>
    <definedName name="_xlnm.Print_Area" localSheetId="20">'4Total Ind EPP'!$A$1:$E$69</definedName>
    <definedName name="_xlnm.Print_Area" localSheetId="24">'4Total Ind PSA'!$A$3:$E$69</definedName>
    <definedName name="_xlnm.Print_Area" localSheetId="28">'4Total Ind RPI'!$A$3:$E$70</definedName>
    <definedName name="_xlnm.Print_Area" localSheetId="21">'4V 4_1 EPP.3'!$A$1:$E$69</definedName>
    <definedName name="_xlnm.Print_Area" localSheetId="22">'4V 4_1 EPP.6'!$A$3:$E$69</definedName>
    <definedName name="_xlnm.Print_Area" localSheetId="23">'4V 4_1 EPP.9'!$A$3:$E$69</definedName>
    <definedName name="_xlnm.Print_Area" localSheetId="25">'4V 4_1 PSA.3'!$A$3:$E$69</definedName>
    <definedName name="_xlnm.Print_Area" localSheetId="26">'4V 4_1 PSA.6'!$A$3:$E$69</definedName>
    <definedName name="_xlnm.Print_Area" localSheetId="27">'4V 4_1 PSA.9'!$A$3:$E$69</definedName>
    <definedName name="_xlnm.Print_Area" localSheetId="29">'4V 4_1 RPI.3'!$A$3:$E$69</definedName>
    <definedName name="_xlnm.Print_Area" localSheetId="30">'4V 4_1 RPI.6'!$A$3:$E$69</definedName>
    <definedName name="_xlnm.Print_Area" localSheetId="32">'4VG EPP.3'!$A$1:$E$71</definedName>
    <definedName name="_xlnm.Print_Area" localSheetId="33">'4VG EPP.6'!$A$1:$E$71</definedName>
    <definedName name="_xlnm.Print_Area" localSheetId="35">'4VG PSA.3'!$A$1:$E$71</definedName>
    <definedName name="_xlnm.Print_Area" localSheetId="36">'4VG PSA.6'!$A$1:$E$71</definedName>
    <definedName name="_xlnm.Print_Area" localSheetId="38">'4VG RPI.3'!$A$1:$E$71</definedName>
    <definedName name="_xlnm.Print_Area" localSheetId="39">'4VG RPI.6'!$A$1:$E$71</definedName>
    <definedName name="_xlnm.Print_Area" localSheetId="41">'5GRUPO'!$A$1:$J$120</definedName>
    <definedName name="_xlnm.Print_Area" localSheetId="40">'5INDIVIDUAL'!$A$1:$J$119</definedName>
    <definedName name="_xlnm.Print_Area" localSheetId="43">'6Grupo'!$A$1:$U$42</definedName>
    <definedName name="_xlnm.Print_Area" localSheetId="42">'6Individual'!$A$1:$U$42</definedName>
    <definedName name="_xlnm.Print_Area" localSheetId="46">'7 Grupo'!$A$1:$U$42</definedName>
    <definedName name="_xlnm.Print_Area" localSheetId="45">'7 Individual'!$A$1:$U$42</definedName>
    <definedName name="_xlnm.Print_Area" localSheetId="53">'8GM.E.'!$A$1:$O$54</definedName>
    <definedName name="_xlnm.Print_Area" localSheetId="52">'8GM.N.'!$A$1:$O$54</definedName>
    <definedName name="_xlnm.Print_Area" localSheetId="54">'8GM.T.'!$A$1:$O$54</definedName>
    <definedName name="_xlnm.Print_Area" localSheetId="51">'8GRUPO'!$A$1:$O$54</definedName>
    <definedName name="_xlnm.Print_Area" localSheetId="47">'8Individual'!$A$1:$O$52</definedName>
    <definedName name="_xlnm.Print_Area" localSheetId="49">'8M.E.'!$A$1:$O$52</definedName>
    <definedName name="_xlnm.Print_Area" localSheetId="48">'8M.N.'!$A$1:$O$52</definedName>
    <definedName name="_xlnm.Print_Area" localSheetId="50">'8M.T.'!$A$1:$O$52</definedName>
    <definedName name="_xlnm.Print_Area" localSheetId="61">'9GM.E.'!$A$1:$I$103</definedName>
    <definedName name="_xlnm.Print_Area" localSheetId="62">'9GM.I.'!$A$1:$I$103</definedName>
    <definedName name="_xlnm.Print_Area" localSheetId="60">'9GM.N.'!$A$1:$I$103</definedName>
    <definedName name="_xlnm.Print_Area" localSheetId="59">'9Grupo'!$A$1:$I$103</definedName>
    <definedName name="_xlnm.Print_Area" localSheetId="55">'9Individual'!$A$1:$K$101</definedName>
    <definedName name="_xlnm.Print_Area" localSheetId="57">'9M.E.'!$A$1:$K$101</definedName>
    <definedName name="_xlnm.Print_Area" localSheetId="58">'9M.I.'!$A$2:$K$101</definedName>
    <definedName name="_xlnm.Print_Area" localSheetId="56">'9M.N.'!$A$1:$K$101</definedName>
    <definedName name="_xlnm.Print_Area" localSheetId="1">Directorio!$A$1:$J$70</definedName>
    <definedName name="_xlnm.Print_Area" localSheetId="3">Índice!$A$1:$J$68</definedName>
    <definedName name="_xlnm.Print_Area" localSheetId="2">Introduccion!$A$1:$J$64</definedName>
    <definedName name="_xlnm.Print_Area" localSheetId="0">Portada!$A$1:$J$68</definedName>
    <definedName name="CC" localSheetId="12">#REF!</definedName>
    <definedName name="CC" localSheetId="13">#REF!</definedName>
    <definedName name="CC" localSheetId="11">#REF!</definedName>
    <definedName name="CC" localSheetId="37">#REF!</definedName>
    <definedName name="CC" localSheetId="23">#REF!</definedName>
    <definedName name="CC" localSheetId="38">#REF!</definedName>
    <definedName name="CC" localSheetId="39">#REF!</definedName>
    <definedName name="CC" localSheetId="43">#REF!</definedName>
    <definedName name="CC" localSheetId="46">#REF!</definedName>
    <definedName name="CC" localSheetId="45">#REF!</definedName>
    <definedName name="CC" localSheetId="49">#REF!</definedName>
    <definedName name="CC" localSheetId="50">#REF!</definedName>
    <definedName name="CC" localSheetId="61">#REF!</definedName>
    <definedName name="CC" localSheetId="62">#REF!</definedName>
    <definedName name="CC" localSheetId="60">#REF!</definedName>
    <definedName name="CC" localSheetId="59">#REF!</definedName>
    <definedName name="CC" localSheetId="1">#REF!</definedName>
    <definedName name="CC" localSheetId="3">#REF!</definedName>
    <definedName name="CC" localSheetId="2">#REF!</definedName>
    <definedName name="CC">#REF!</definedName>
    <definedName name="COPIA" localSheetId="12">#REF!</definedName>
    <definedName name="COPIA" localSheetId="13">#REF!</definedName>
    <definedName name="COPIA" localSheetId="11">#REF!</definedName>
    <definedName name="COPIA" localSheetId="37">#REF!</definedName>
    <definedName name="COPIA" localSheetId="38">#REF!</definedName>
    <definedName name="COPIA" localSheetId="39">#REF!</definedName>
    <definedName name="COPIA" localSheetId="43">'6Grupo'!$A$13:$U$41</definedName>
    <definedName name="COPIA" localSheetId="42">'6Individual'!$A$13:$U$41</definedName>
    <definedName name="COPIA" localSheetId="46">'7 Grupo'!$A$13:$U$41</definedName>
    <definedName name="COPIA" localSheetId="45">'7 Individual'!$A$13:$U$41</definedName>
    <definedName name="COPIA" localSheetId="1">#REF!</definedName>
    <definedName name="COPIA" localSheetId="3">#REF!</definedName>
    <definedName name="COPIA" localSheetId="2">#REF!</definedName>
    <definedName name="COPIA">#REF!</definedName>
    <definedName name="ENCABEZADO">#N/A</definedName>
    <definedName name="Imprimir_área_IM" localSheetId="4">'1 Total'!$A$2:$O$69</definedName>
    <definedName name="Imprimir_área_IM" localSheetId="6">'1M.E.'!$A$1:$O$69</definedName>
    <definedName name="Imprimir_área_IM" localSheetId="5">'1M.N.'!$A$1:$O$69</definedName>
    <definedName name="Imprimir_área_IM" localSheetId="7">'1T.I.'!$A$1:$O$69</definedName>
    <definedName name="Imprimir_área_IM" localSheetId="9">'2A'!$A$2:$U$117</definedName>
    <definedName name="Imprimir_área_IM" localSheetId="12">'2A (G)'!$A$2:$U$103</definedName>
    <definedName name="Imprimir_área_IM" localSheetId="10">'2B'!$A$2:$U$117</definedName>
    <definedName name="Imprimir_área_IM" localSheetId="13">'2B (G)'!$A$2:$U$103</definedName>
    <definedName name="Imprimir_área_IM" localSheetId="8">'2Total'!$A$2:$U$117</definedName>
    <definedName name="Imprimir_área_IM" localSheetId="11">'2Total (G)'!$A$2:$U$103</definedName>
    <definedName name="Imprimir_área_IM" localSheetId="15">'3A'!$A$2:$S$117</definedName>
    <definedName name="Imprimir_área_IM" localSheetId="18">'3A (G)'!$A$2:$S$102</definedName>
    <definedName name="Imprimir_área_IM" localSheetId="16">'3B'!$A$2:$S$117</definedName>
    <definedName name="Imprimir_área_IM" localSheetId="19">'3B (G)'!$A$2:$S$102</definedName>
    <definedName name="Imprimir_área_IM" localSheetId="14">'3Total'!$A$2:$S$117</definedName>
    <definedName name="Imprimir_área_IM" localSheetId="31">'4Total GPO EPP'!$A$1:$R$46</definedName>
    <definedName name="Imprimir_área_IM" localSheetId="34">'4Total GPO PSA'!$A$1:$R$46</definedName>
    <definedName name="Imprimir_área_IM" localSheetId="37">'4Total GPO RPI'!$A$1:$R$46</definedName>
    <definedName name="Imprimir_área_IM" localSheetId="20">'4Total Ind EPP'!$A$1:$R$46</definedName>
    <definedName name="Imprimir_área_IM" localSheetId="24">'4Total Ind PSA'!$A$1:$R$46</definedName>
    <definedName name="Imprimir_área_IM" localSheetId="28">'4Total Ind RPI'!$A$1:$R$46</definedName>
    <definedName name="Imprimir_área_IM" localSheetId="21">'4V 4_1 EPP.3'!$A$1:$R$46</definedName>
    <definedName name="Imprimir_área_IM" localSheetId="22">'4V 4_1 EPP.6'!$A$1:$R$46</definedName>
    <definedName name="Imprimir_área_IM" localSheetId="23">'4V 4_1 EPP.9'!$A$1:$R$46</definedName>
    <definedName name="Imprimir_área_IM" localSheetId="25">'4V 4_1 PSA.3'!$A$1:$R$46</definedName>
    <definedName name="Imprimir_área_IM" localSheetId="26">'4V 4_1 PSA.6'!$A$1:$R$46</definedName>
    <definedName name="Imprimir_área_IM" localSheetId="27">'4V 4_1 PSA.9'!$A$1:$R$46</definedName>
    <definedName name="Imprimir_área_IM" localSheetId="29">'4V 4_1 RPI.3'!$A$1:$R$46</definedName>
    <definedName name="Imprimir_área_IM" localSheetId="30">'4V 4_1 RPI.6'!$A$1:$R$46</definedName>
    <definedName name="Imprimir_área_IM" localSheetId="32">'4VG EPP.3'!$A$1:$R$46</definedName>
    <definedName name="Imprimir_área_IM" localSheetId="33">'4VG EPP.6'!$A$1:$R$46</definedName>
    <definedName name="Imprimir_área_IM" localSheetId="35">'4VG PSA.3'!$A$1:$R$46</definedName>
    <definedName name="Imprimir_área_IM" localSheetId="36">'4VG PSA.6'!$A$1:$R$46</definedName>
    <definedName name="Imprimir_área_IM" localSheetId="38">'4VG RPI.3'!$A$1:$R$46</definedName>
    <definedName name="Imprimir_área_IM" localSheetId="39">'4VG RPI.6'!$A$1:$R$46</definedName>
    <definedName name="Imprimir_área_IM" localSheetId="41">'5GRUPO'!$B$2:$W$61</definedName>
    <definedName name="Imprimir_área_IM" localSheetId="40">'5INDIVIDUAL'!$B$2:$W$61</definedName>
    <definedName name="Imprimir_área_IM" localSheetId="43">'6Grupo'!$A$1:$T$41</definedName>
    <definedName name="Imprimir_área_IM" localSheetId="42">'6Individual'!$A$1:$T$41</definedName>
    <definedName name="Imprimir_área_IM" localSheetId="46">'7 Grupo'!$A$1:$T$41</definedName>
    <definedName name="Imprimir_área_IM" localSheetId="45">'7 Individual'!$A$1:$T$41</definedName>
    <definedName name="Imprimir_área_IM" localSheetId="53">'8GM.E.'!$A$2:$O$51</definedName>
    <definedName name="Imprimir_área_IM" localSheetId="52">'8GM.N.'!$A$2:$O$51</definedName>
    <definedName name="Imprimir_área_IM" localSheetId="54">'8GM.T.'!$A$2:$O$51</definedName>
    <definedName name="Imprimir_área_IM" localSheetId="51">'8GRUPO'!$A$2:$O$51</definedName>
    <definedName name="Imprimir_área_IM" localSheetId="47">'8Individual'!$A$2:$O$50</definedName>
    <definedName name="Imprimir_área_IM" localSheetId="49">'8M.E.'!$A$2:$O$50</definedName>
    <definedName name="Imprimir_área_IM" localSheetId="48">'8M.N.'!$A$2:$O$50</definedName>
    <definedName name="Imprimir_área_IM" localSheetId="50">'8M.T.'!$A$2:$O$50</definedName>
    <definedName name="Imprimir_área_IM" localSheetId="61">'9GM.E.'!$A$2:$I$101</definedName>
    <definedName name="Imprimir_área_IM" localSheetId="62">'9GM.I.'!$A$2:$I$101</definedName>
    <definedName name="Imprimir_área_IM" localSheetId="60">'9GM.N.'!$A$2:$I$101</definedName>
    <definedName name="Imprimir_área_IM" localSheetId="59">'9Grupo'!$A$2:$I$101</definedName>
    <definedName name="Imprimir_área_IM" localSheetId="55">'9Individual'!$A$2:$K$100</definedName>
    <definedName name="Imprimir_área_IM" localSheetId="57">'9M.E.'!$A$2:$K$100</definedName>
    <definedName name="Imprimir_área_IM" localSheetId="58">'9M.I.'!$A$2:$K$100</definedName>
    <definedName name="Imprimir_área_IM" localSheetId="56">'9M.N.'!$A$2:$K$100</definedName>
    <definedName name="Imprimir_área_IM" localSheetId="1">#REF!</definedName>
    <definedName name="Imprimir_área_IM" localSheetId="3">#REF!</definedName>
    <definedName name="Imprimir_área_IM" localSheetId="2">#REF!</definedName>
    <definedName name="SAGFREAF" localSheetId="12">#REF!</definedName>
    <definedName name="SAGFREAF" localSheetId="13">#REF!</definedName>
    <definedName name="SAGFREAF" localSheetId="11">#REF!</definedName>
    <definedName name="SAGFREAF" localSheetId="37">#REF!</definedName>
    <definedName name="SAGFREAF" localSheetId="38">#REF!</definedName>
    <definedName name="SAGFREAF" localSheetId="39">#REF!</definedName>
    <definedName name="SAGFREAF" localSheetId="43">#REF!</definedName>
    <definedName name="SAGFREAF" localSheetId="46">#REF!</definedName>
    <definedName name="SAGFREAF" localSheetId="45">#REF!</definedName>
    <definedName name="SAGFREAF" localSheetId="1">#REF!</definedName>
    <definedName name="SAGFREAF" localSheetId="3">#REF!</definedName>
    <definedName name="SAGFREAF" localSheetId="2">#REF!</definedName>
    <definedName name="SAGFREAF">#REF!</definedName>
    <definedName name="_xlnm.Print_Titles" localSheetId="9">'2A'!$1:$13</definedName>
    <definedName name="_xlnm.Print_Titles" localSheetId="12">'2A (G)'!$1:$13</definedName>
    <definedName name="_xlnm.Print_Titles" localSheetId="10">'2B'!$1:$13</definedName>
    <definedName name="_xlnm.Print_Titles" localSheetId="13">'2B (G)'!$1:$13</definedName>
    <definedName name="_xlnm.Print_Titles" localSheetId="8">'2Total'!$1:$13</definedName>
    <definedName name="_xlnm.Print_Titles" localSheetId="11">'2Total (G)'!$1:$13</definedName>
    <definedName name="_xlnm.Print_Titles" localSheetId="15">'3A'!$1:$13</definedName>
    <definedName name="_xlnm.Print_Titles" localSheetId="18">'3A (G)'!$1:$13</definedName>
    <definedName name="_xlnm.Print_Titles" localSheetId="16">'3B'!$1:$13</definedName>
    <definedName name="_xlnm.Print_Titles" localSheetId="19">'3B (G)'!$1:$13</definedName>
    <definedName name="_xlnm.Print_Titles" localSheetId="14">'3Total'!$1:$13</definedName>
    <definedName name="_xlnm.Print_Titles" localSheetId="41">'5GRUPO'!$2:$30</definedName>
    <definedName name="_xlnm.Print_Titles" localSheetId="40">'5INDIVIDUAL'!$2:$30</definedName>
    <definedName name="_xlnm.Print_Titles" localSheetId="61">'9GM.E.'!$1:$13</definedName>
    <definedName name="_xlnm.Print_Titles" localSheetId="62">'9GM.I.'!$1:$13</definedName>
    <definedName name="_xlnm.Print_Titles" localSheetId="60">'9GM.N.'!$1:$13</definedName>
    <definedName name="_xlnm.Print_Titles" localSheetId="59">'9Grupo'!$1:$13</definedName>
    <definedName name="_xlnm.Print_Titles" localSheetId="55">'9Individual'!$1:$13</definedName>
    <definedName name="_xlnm.Print_Titles" localSheetId="57">'9M.E.'!$1:$13</definedName>
    <definedName name="_xlnm.Print_Titles" localSheetId="58">'9M.I.'!$1:$13</definedName>
    <definedName name="_xlnm.Print_Titles" localSheetId="56">'9M.N.'!$1:$13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E66" i="8" l="1"/>
  <c r="A5" i="59"/>
  <c r="A5" i="58"/>
  <c r="A5" i="57"/>
  <c r="A5" i="56"/>
  <c r="A5" i="55"/>
  <c r="A5" i="54"/>
  <c r="A5" i="53"/>
  <c r="A5" i="52"/>
  <c r="A6" i="51"/>
  <c r="A6" i="50"/>
  <c r="A6" i="49"/>
  <c r="A5" i="48"/>
  <c r="A6" i="47"/>
  <c r="A6" i="46"/>
  <c r="A6" i="45"/>
  <c r="A5" i="44"/>
  <c r="A5" i="76"/>
  <c r="A5" i="68"/>
  <c r="A5" i="75"/>
  <c r="A5" i="40"/>
  <c r="A5" i="39"/>
  <c r="A5" i="38"/>
  <c r="A6" i="62"/>
  <c r="A6" i="61"/>
  <c r="A6" i="60"/>
  <c r="A6" i="36"/>
  <c r="A6" i="35"/>
  <c r="A6" i="34"/>
  <c r="A6" i="33"/>
  <c r="A6" i="32"/>
  <c r="A6" i="31"/>
  <c r="A6" i="30"/>
  <c r="A6" i="29"/>
  <c r="A6" i="28"/>
  <c r="A6" i="27"/>
  <c r="A6" i="26"/>
  <c r="A6" i="25"/>
  <c r="A6" i="24"/>
  <c r="A6" i="23"/>
  <c r="A6" i="22"/>
  <c r="A6" i="21"/>
  <c r="A6" i="20"/>
  <c r="A5" i="78"/>
  <c r="A5" i="14"/>
  <c r="A5" i="77"/>
  <c r="A5" i="12"/>
  <c r="A5" i="11"/>
  <c r="A5" i="10"/>
  <c r="A3" i="7"/>
  <c r="A3" i="6"/>
  <c r="A3" i="5"/>
  <c r="S108" i="10" l="1"/>
  <c r="U14" i="11" l="1"/>
  <c r="H66" i="8" l="1"/>
  <c r="M66" i="8"/>
  <c r="N66" i="8"/>
  <c r="L66" i="8"/>
  <c r="K66" i="8"/>
  <c r="J66" i="8"/>
  <c r="I66" i="8"/>
  <c r="G66" i="8"/>
  <c r="F66" i="8"/>
  <c r="K100" i="78" l="1"/>
  <c r="J100" i="78"/>
  <c r="R100" i="78"/>
  <c r="S16" i="78"/>
  <c r="S24" i="78"/>
  <c r="S32" i="78"/>
  <c r="S40" i="78"/>
  <c r="S48" i="78"/>
  <c r="S56" i="78"/>
  <c r="S64" i="78"/>
  <c r="S72" i="78"/>
  <c r="S88" i="78"/>
  <c r="H100" i="78"/>
  <c r="P100" i="78"/>
  <c r="I100" i="78"/>
  <c r="Q100" i="78"/>
  <c r="S28" i="78"/>
  <c r="S36" i="78"/>
  <c r="S44" i="78"/>
  <c r="S52" i="78"/>
  <c r="S68" i="78"/>
  <c r="S76" i="78"/>
  <c r="S79" i="78"/>
  <c r="S80" i="78"/>
  <c r="S84" i="78"/>
  <c r="S87" i="78"/>
  <c r="S92" i="78"/>
  <c r="S95" i="78"/>
  <c r="S96" i="78"/>
  <c r="S71" i="78"/>
  <c r="S14" i="78"/>
  <c r="M100" i="78"/>
  <c r="S15" i="78"/>
  <c r="S18" i="78"/>
  <c r="S22" i="78"/>
  <c r="S23" i="78"/>
  <c r="S26" i="78"/>
  <c r="S30" i="78"/>
  <c r="S31" i="78"/>
  <c r="S34" i="78"/>
  <c r="S38" i="78"/>
  <c r="S39" i="78"/>
  <c r="S42" i="78"/>
  <c r="S46" i="78"/>
  <c r="S47" i="78"/>
  <c r="S50" i="78"/>
  <c r="S54" i="78"/>
  <c r="S55" i="78"/>
  <c r="S58" i="78"/>
  <c r="S62" i="78"/>
  <c r="S63" i="78"/>
  <c r="S66" i="78"/>
  <c r="S70" i="78"/>
  <c r="S74" i="78"/>
  <c r="S78" i="78"/>
  <c r="S82" i="78"/>
  <c r="S86" i="78"/>
  <c r="S90" i="78"/>
  <c r="S94" i="78"/>
  <c r="S98" i="78"/>
  <c r="F100" i="78"/>
  <c r="N100" i="78"/>
  <c r="G100" i="78"/>
  <c r="O100" i="78"/>
  <c r="S17" i="78"/>
  <c r="S21" i="78"/>
  <c r="S25" i="78"/>
  <c r="S29" i="78"/>
  <c r="S33" i="78"/>
  <c r="S37" i="78"/>
  <c r="S41" i="78"/>
  <c r="S45" i="78"/>
  <c r="S49" i="78"/>
  <c r="S53" i="78"/>
  <c r="S57" i="78"/>
  <c r="S61" i="78"/>
  <c r="S65" i="78"/>
  <c r="S69" i="78"/>
  <c r="S73" i="78"/>
  <c r="S77" i="78"/>
  <c r="S81" i="78"/>
  <c r="S85" i="78"/>
  <c r="S89" i="78"/>
  <c r="S93" i="78"/>
  <c r="S97" i="78"/>
  <c r="L100" i="78"/>
  <c r="S19" i="78"/>
  <c r="S20" i="78"/>
  <c r="S27" i="78"/>
  <c r="S35" i="78"/>
  <c r="S43" i="78"/>
  <c r="S51" i="78"/>
  <c r="S59" i="78"/>
  <c r="S60" i="78"/>
  <c r="S67" i="78"/>
  <c r="S75" i="78"/>
  <c r="S83" i="78"/>
  <c r="S91" i="78"/>
  <c r="S99" i="78"/>
  <c r="E100" i="78"/>
  <c r="S100" i="78" l="1"/>
  <c r="D118" i="39" l="1"/>
  <c r="B50" i="48" l="1"/>
  <c r="T99" i="77" l="1"/>
  <c r="S99" i="77"/>
  <c r="R99" i="77"/>
  <c r="Q99" i="77"/>
  <c r="P99" i="77"/>
  <c r="O99" i="77"/>
  <c r="N99" i="77"/>
  <c r="M99" i="77"/>
  <c r="L99" i="77"/>
  <c r="K99" i="77"/>
  <c r="J99" i="77"/>
  <c r="I99" i="77"/>
  <c r="H99" i="77"/>
  <c r="G99" i="77"/>
  <c r="F99" i="77"/>
  <c r="E99" i="77"/>
  <c r="T98" i="77"/>
  <c r="S98" i="77"/>
  <c r="R98" i="77"/>
  <c r="Q98" i="77"/>
  <c r="P98" i="77"/>
  <c r="O98" i="77"/>
  <c r="N98" i="77"/>
  <c r="M98" i="77"/>
  <c r="L98" i="77"/>
  <c r="K98" i="77"/>
  <c r="J98" i="77"/>
  <c r="I98" i="77"/>
  <c r="H98" i="77"/>
  <c r="G98" i="77"/>
  <c r="F98" i="77"/>
  <c r="E98" i="77"/>
  <c r="T97" i="77"/>
  <c r="S97" i="77"/>
  <c r="R97" i="77"/>
  <c r="Q97" i="77"/>
  <c r="P97" i="77"/>
  <c r="O97" i="77"/>
  <c r="N97" i="77"/>
  <c r="M97" i="77"/>
  <c r="L97" i="77"/>
  <c r="K97" i="77"/>
  <c r="J97" i="77"/>
  <c r="I97" i="77"/>
  <c r="H97" i="77"/>
  <c r="G97" i="77"/>
  <c r="F97" i="77"/>
  <c r="E97" i="77"/>
  <c r="T96" i="77"/>
  <c r="S96" i="77"/>
  <c r="R96" i="77"/>
  <c r="Q96" i="77"/>
  <c r="P96" i="77"/>
  <c r="O96" i="77"/>
  <c r="N96" i="77"/>
  <c r="M96" i="77"/>
  <c r="L96" i="77"/>
  <c r="K96" i="77"/>
  <c r="J96" i="77"/>
  <c r="I96" i="77"/>
  <c r="H96" i="77"/>
  <c r="G96" i="77"/>
  <c r="F96" i="77"/>
  <c r="E96" i="77"/>
  <c r="T95" i="77"/>
  <c r="S95" i="77"/>
  <c r="R95" i="77"/>
  <c r="Q95" i="77"/>
  <c r="P95" i="77"/>
  <c r="O95" i="77"/>
  <c r="N95" i="77"/>
  <c r="M95" i="77"/>
  <c r="L95" i="77"/>
  <c r="K95" i="77"/>
  <c r="J95" i="77"/>
  <c r="I95" i="77"/>
  <c r="H95" i="77"/>
  <c r="G95" i="77"/>
  <c r="F95" i="77"/>
  <c r="E95" i="77"/>
  <c r="T94" i="77"/>
  <c r="S94" i="77"/>
  <c r="R94" i="77"/>
  <c r="Q94" i="77"/>
  <c r="P94" i="77"/>
  <c r="O94" i="77"/>
  <c r="N94" i="77"/>
  <c r="M94" i="77"/>
  <c r="L94" i="77"/>
  <c r="K94" i="77"/>
  <c r="J94" i="77"/>
  <c r="I94" i="77"/>
  <c r="H94" i="77"/>
  <c r="G94" i="77"/>
  <c r="F94" i="77"/>
  <c r="E94" i="77"/>
  <c r="T93" i="77"/>
  <c r="S93" i="77"/>
  <c r="R93" i="77"/>
  <c r="Q93" i="77"/>
  <c r="P93" i="77"/>
  <c r="O93" i="77"/>
  <c r="N93" i="77"/>
  <c r="M93" i="77"/>
  <c r="L93" i="77"/>
  <c r="K93" i="77"/>
  <c r="J93" i="77"/>
  <c r="I93" i="77"/>
  <c r="H93" i="77"/>
  <c r="G93" i="77"/>
  <c r="F93" i="77"/>
  <c r="E93" i="77"/>
  <c r="T92" i="77"/>
  <c r="S92" i="77"/>
  <c r="R92" i="77"/>
  <c r="Q92" i="77"/>
  <c r="P92" i="77"/>
  <c r="O92" i="77"/>
  <c r="N92" i="77"/>
  <c r="M92" i="77"/>
  <c r="L92" i="77"/>
  <c r="K92" i="77"/>
  <c r="J92" i="77"/>
  <c r="I92" i="77"/>
  <c r="H92" i="77"/>
  <c r="G92" i="77"/>
  <c r="F92" i="77"/>
  <c r="E92" i="77"/>
  <c r="T91" i="77"/>
  <c r="S91" i="77"/>
  <c r="R91" i="77"/>
  <c r="Q91" i="77"/>
  <c r="P91" i="77"/>
  <c r="O91" i="77"/>
  <c r="N91" i="77"/>
  <c r="M91" i="77"/>
  <c r="L91" i="77"/>
  <c r="K91" i="77"/>
  <c r="J91" i="77"/>
  <c r="I91" i="77"/>
  <c r="H91" i="77"/>
  <c r="G91" i="77"/>
  <c r="F91" i="77"/>
  <c r="E91" i="77"/>
  <c r="T90" i="77"/>
  <c r="S90" i="77"/>
  <c r="R90" i="77"/>
  <c r="Q90" i="77"/>
  <c r="P90" i="77"/>
  <c r="O90" i="77"/>
  <c r="N90" i="77"/>
  <c r="M90" i="77"/>
  <c r="L90" i="77"/>
  <c r="K90" i="77"/>
  <c r="J90" i="77"/>
  <c r="I90" i="77"/>
  <c r="H90" i="77"/>
  <c r="G90" i="77"/>
  <c r="F90" i="77"/>
  <c r="E90" i="77"/>
  <c r="T89" i="77"/>
  <c r="S89" i="77"/>
  <c r="R89" i="77"/>
  <c r="Q89" i="77"/>
  <c r="P89" i="77"/>
  <c r="O89" i="77"/>
  <c r="N89" i="77"/>
  <c r="M89" i="77"/>
  <c r="L89" i="77"/>
  <c r="K89" i="77"/>
  <c r="J89" i="77"/>
  <c r="I89" i="77"/>
  <c r="H89" i="77"/>
  <c r="G89" i="77"/>
  <c r="F89" i="77"/>
  <c r="E89" i="77"/>
  <c r="T88" i="77"/>
  <c r="S88" i="77"/>
  <c r="R88" i="77"/>
  <c r="Q88" i="77"/>
  <c r="P88" i="77"/>
  <c r="O88" i="77"/>
  <c r="N88" i="77"/>
  <c r="M88" i="77"/>
  <c r="L88" i="77"/>
  <c r="K88" i="77"/>
  <c r="J88" i="77"/>
  <c r="I88" i="77"/>
  <c r="H88" i="77"/>
  <c r="G88" i="77"/>
  <c r="F88" i="77"/>
  <c r="E88" i="77"/>
  <c r="T87" i="77"/>
  <c r="S87" i="77"/>
  <c r="R87" i="77"/>
  <c r="Q87" i="77"/>
  <c r="P87" i="77"/>
  <c r="O87" i="77"/>
  <c r="N87" i="77"/>
  <c r="M87" i="77"/>
  <c r="L87" i="77"/>
  <c r="K87" i="77"/>
  <c r="J87" i="77"/>
  <c r="I87" i="77"/>
  <c r="H87" i="77"/>
  <c r="G87" i="77"/>
  <c r="F87" i="77"/>
  <c r="E87" i="77"/>
  <c r="T86" i="77"/>
  <c r="S86" i="77"/>
  <c r="R86" i="77"/>
  <c r="Q86" i="77"/>
  <c r="P86" i="77"/>
  <c r="O86" i="77"/>
  <c r="N86" i="77"/>
  <c r="M86" i="77"/>
  <c r="L86" i="77"/>
  <c r="K86" i="77"/>
  <c r="J86" i="77"/>
  <c r="I86" i="77"/>
  <c r="H86" i="77"/>
  <c r="G86" i="77"/>
  <c r="F86" i="77"/>
  <c r="E86" i="77"/>
  <c r="T85" i="77"/>
  <c r="S85" i="77"/>
  <c r="R85" i="77"/>
  <c r="Q85" i="77"/>
  <c r="P85" i="77"/>
  <c r="O85" i="77"/>
  <c r="N85" i="77"/>
  <c r="M85" i="77"/>
  <c r="L85" i="77"/>
  <c r="K85" i="77"/>
  <c r="J85" i="77"/>
  <c r="I85" i="77"/>
  <c r="H85" i="77"/>
  <c r="G85" i="77"/>
  <c r="F85" i="77"/>
  <c r="E85" i="77"/>
  <c r="T84" i="77"/>
  <c r="S84" i="77"/>
  <c r="R84" i="77"/>
  <c r="Q84" i="77"/>
  <c r="P84" i="77"/>
  <c r="O84" i="77"/>
  <c r="N84" i="77"/>
  <c r="M84" i="77"/>
  <c r="L84" i="77"/>
  <c r="K84" i="77"/>
  <c r="J84" i="77"/>
  <c r="I84" i="77"/>
  <c r="H84" i="77"/>
  <c r="G84" i="77"/>
  <c r="F84" i="77"/>
  <c r="E84" i="77"/>
  <c r="T83" i="77"/>
  <c r="S83" i="77"/>
  <c r="R83" i="77"/>
  <c r="Q83" i="77"/>
  <c r="P83" i="77"/>
  <c r="O83" i="77"/>
  <c r="N83" i="77"/>
  <c r="M83" i="77"/>
  <c r="L83" i="77"/>
  <c r="K83" i="77"/>
  <c r="J83" i="77"/>
  <c r="I83" i="77"/>
  <c r="H83" i="77"/>
  <c r="G83" i="77"/>
  <c r="F83" i="77"/>
  <c r="E83" i="77"/>
  <c r="T82" i="77"/>
  <c r="S82" i="77"/>
  <c r="R82" i="77"/>
  <c r="Q82" i="77"/>
  <c r="P82" i="77"/>
  <c r="O82" i="77"/>
  <c r="N82" i="77"/>
  <c r="M82" i="77"/>
  <c r="L82" i="77"/>
  <c r="K82" i="77"/>
  <c r="J82" i="77"/>
  <c r="I82" i="77"/>
  <c r="H82" i="77"/>
  <c r="G82" i="77"/>
  <c r="F82" i="77"/>
  <c r="E82" i="77"/>
  <c r="T81" i="77"/>
  <c r="S81" i="77"/>
  <c r="R81" i="77"/>
  <c r="Q81" i="77"/>
  <c r="P81" i="77"/>
  <c r="O81" i="77"/>
  <c r="N81" i="77"/>
  <c r="M81" i="77"/>
  <c r="L81" i="77"/>
  <c r="K81" i="77"/>
  <c r="J81" i="77"/>
  <c r="I81" i="77"/>
  <c r="H81" i="77"/>
  <c r="G81" i="77"/>
  <c r="F81" i="77"/>
  <c r="E81" i="77"/>
  <c r="T80" i="77"/>
  <c r="S80" i="77"/>
  <c r="R80" i="77"/>
  <c r="Q80" i="77"/>
  <c r="P80" i="77"/>
  <c r="O80" i="77"/>
  <c r="N80" i="77"/>
  <c r="M80" i="77"/>
  <c r="L80" i="77"/>
  <c r="K80" i="77"/>
  <c r="J80" i="77"/>
  <c r="I80" i="77"/>
  <c r="H80" i="77"/>
  <c r="G80" i="77"/>
  <c r="F80" i="77"/>
  <c r="E80" i="77"/>
  <c r="T79" i="77"/>
  <c r="S79" i="77"/>
  <c r="R79" i="77"/>
  <c r="Q79" i="77"/>
  <c r="P79" i="77"/>
  <c r="O79" i="77"/>
  <c r="N79" i="77"/>
  <c r="M79" i="77"/>
  <c r="L79" i="77"/>
  <c r="K79" i="77"/>
  <c r="J79" i="77"/>
  <c r="I79" i="77"/>
  <c r="H79" i="77"/>
  <c r="G79" i="77"/>
  <c r="F79" i="77"/>
  <c r="E79" i="77"/>
  <c r="T78" i="77"/>
  <c r="S78" i="77"/>
  <c r="R78" i="77"/>
  <c r="Q78" i="77"/>
  <c r="P78" i="77"/>
  <c r="O78" i="77"/>
  <c r="N78" i="77"/>
  <c r="M78" i="77"/>
  <c r="L78" i="77"/>
  <c r="K78" i="77"/>
  <c r="J78" i="77"/>
  <c r="I78" i="77"/>
  <c r="H78" i="77"/>
  <c r="G78" i="77"/>
  <c r="F78" i="77"/>
  <c r="E78" i="77"/>
  <c r="T77" i="77"/>
  <c r="S77" i="77"/>
  <c r="R77" i="77"/>
  <c r="Q77" i="77"/>
  <c r="P77" i="77"/>
  <c r="O77" i="77"/>
  <c r="N77" i="77"/>
  <c r="M77" i="77"/>
  <c r="L77" i="77"/>
  <c r="K77" i="77"/>
  <c r="J77" i="77"/>
  <c r="I77" i="77"/>
  <c r="H77" i="77"/>
  <c r="G77" i="77"/>
  <c r="F77" i="77"/>
  <c r="E77" i="77"/>
  <c r="T76" i="77"/>
  <c r="S76" i="77"/>
  <c r="R76" i="77"/>
  <c r="Q76" i="77"/>
  <c r="P76" i="77"/>
  <c r="O76" i="77"/>
  <c r="N76" i="77"/>
  <c r="M76" i="77"/>
  <c r="L76" i="77"/>
  <c r="K76" i="77"/>
  <c r="J76" i="77"/>
  <c r="I76" i="77"/>
  <c r="H76" i="77"/>
  <c r="G76" i="77"/>
  <c r="F76" i="77"/>
  <c r="E76" i="77"/>
  <c r="T75" i="77"/>
  <c r="S75" i="77"/>
  <c r="R75" i="77"/>
  <c r="Q75" i="77"/>
  <c r="P75" i="77"/>
  <c r="O75" i="77"/>
  <c r="N75" i="77"/>
  <c r="M75" i="77"/>
  <c r="L75" i="77"/>
  <c r="K75" i="77"/>
  <c r="J75" i="77"/>
  <c r="I75" i="77"/>
  <c r="H75" i="77"/>
  <c r="G75" i="77"/>
  <c r="F75" i="77"/>
  <c r="E75" i="77"/>
  <c r="T74" i="77"/>
  <c r="S74" i="77"/>
  <c r="R74" i="77"/>
  <c r="Q74" i="77"/>
  <c r="P74" i="77"/>
  <c r="O74" i="77"/>
  <c r="N74" i="77"/>
  <c r="M74" i="77"/>
  <c r="L74" i="77"/>
  <c r="K74" i="77"/>
  <c r="J74" i="77"/>
  <c r="I74" i="77"/>
  <c r="H74" i="77"/>
  <c r="G74" i="77"/>
  <c r="F74" i="77"/>
  <c r="E74" i="77"/>
  <c r="T73" i="77"/>
  <c r="S73" i="77"/>
  <c r="R73" i="77"/>
  <c r="Q73" i="77"/>
  <c r="P73" i="77"/>
  <c r="O73" i="77"/>
  <c r="N73" i="77"/>
  <c r="M73" i="77"/>
  <c r="L73" i="77"/>
  <c r="K73" i="77"/>
  <c r="J73" i="77"/>
  <c r="I73" i="77"/>
  <c r="H73" i="77"/>
  <c r="G73" i="77"/>
  <c r="F73" i="77"/>
  <c r="E73" i="77"/>
  <c r="T72" i="77"/>
  <c r="S72" i="77"/>
  <c r="R72" i="77"/>
  <c r="Q72" i="77"/>
  <c r="P72" i="77"/>
  <c r="O72" i="77"/>
  <c r="N72" i="77"/>
  <c r="M72" i="77"/>
  <c r="L72" i="77"/>
  <c r="K72" i="77"/>
  <c r="J72" i="77"/>
  <c r="I72" i="77"/>
  <c r="H72" i="77"/>
  <c r="G72" i="77"/>
  <c r="F72" i="77"/>
  <c r="E72" i="77"/>
  <c r="T71" i="77"/>
  <c r="S71" i="77"/>
  <c r="R71" i="77"/>
  <c r="Q71" i="77"/>
  <c r="P71" i="77"/>
  <c r="O71" i="77"/>
  <c r="N71" i="77"/>
  <c r="M71" i="77"/>
  <c r="L71" i="77"/>
  <c r="K71" i="77"/>
  <c r="J71" i="77"/>
  <c r="I71" i="77"/>
  <c r="H71" i="77"/>
  <c r="G71" i="77"/>
  <c r="F71" i="77"/>
  <c r="E71" i="77"/>
  <c r="T70" i="77"/>
  <c r="S70" i="77"/>
  <c r="R70" i="77"/>
  <c r="Q70" i="77"/>
  <c r="P70" i="77"/>
  <c r="O70" i="77"/>
  <c r="N70" i="77"/>
  <c r="M70" i="77"/>
  <c r="L70" i="77"/>
  <c r="K70" i="77"/>
  <c r="J70" i="77"/>
  <c r="I70" i="77"/>
  <c r="H70" i="77"/>
  <c r="G70" i="77"/>
  <c r="F70" i="77"/>
  <c r="E70" i="77"/>
  <c r="T69" i="77"/>
  <c r="S69" i="77"/>
  <c r="R69" i="77"/>
  <c r="Q69" i="77"/>
  <c r="P69" i="77"/>
  <c r="O69" i="77"/>
  <c r="N69" i="77"/>
  <c r="M69" i="77"/>
  <c r="L69" i="77"/>
  <c r="K69" i="77"/>
  <c r="J69" i="77"/>
  <c r="I69" i="77"/>
  <c r="H69" i="77"/>
  <c r="G69" i="77"/>
  <c r="F69" i="77"/>
  <c r="E69" i="77"/>
  <c r="T68" i="77"/>
  <c r="S68" i="77"/>
  <c r="R68" i="77"/>
  <c r="Q68" i="77"/>
  <c r="P68" i="77"/>
  <c r="O68" i="77"/>
  <c r="N68" i="77"/>
  <c r="M68" i="77"/>
  <c r="L68" i="77"/>
  <c r="K68" i="77"/>
  <c r="J68" i="77"/>
  <c r="I68" i="77"/>
  <c r="H68" i="77"/>
  <c r="G68" i="77"/>
  <c r="F68" i="77"/>
  <c r="E68" i="77"/>
  <c r="T67" i="77"/>
  <c r="S67" i="77"/>
  <c r="R67" i="77"/>
  <c r="Q67" i="77"/>
  <c r="P67" i="77"/>
  <c r="O67" i="77"/>
  <c r="N67" i="77"/>
  <c r="M67" i="77"/>
  <c r="L67" i="77"/>
  <c r="K67" i="77"/>
  <c r="J67" i="77"/>
  <c r="I67" i="77"/>
  <c r="H67" i="77"/>
  <c r="G67" i="77"/>
  <c r="F67" i="77"/>
  <c r="E67" i="77"/>
  <c r="T66" i="77"/>
  <c r="S66" i="77"/>
  <c r="R66" i="77"/>
  <c r="Q66" i="77"/>
  <c r="P66" i="77"/>
  <c r="O66" i="77"/>
  <c r="N66" i="77"/>
  <c r="M66" i="77"/>
  <c r="L66" i="77"/>
  <c r="K66" i="77"/>
  <c r="J66" i="77"/>
  <c r="I66" i="77"/>
  <c r="H66" i="77"/>
  <c r="G66" i="77"/>
  <c r="F66" i="77"/>
  <c r="E66" i="77"/>
  <c r="T65" i="77"/>
  <c r="S65" i="77"/>
  <c r="R65" i="77"/>
  <c r="Q65" i="77"/>
  <c r="P65" i="77"/>
  <c r="O65" i="77"/>
  <c r="N65" i="77"/>
  <c r="M65" i="77"/>
  <c r="L65" i="77"/>
  <c r="K65" i="77"/>
  <c r="J65" i="77"/>
  <c r="I65" i="77"/>
  <c r="H65" i="77"/>
  <c r="G65" i="77"/>
  <c r="F65" i="77"/>
  <c r="E65" i="77"/>
  <c r="T64" i="77"/>
  <c r="S64" i="77"/>
  <c r="R64" i="77"/>
  <c r="Q64" i="77"/>
  <c r="P64" i="77"/>
  <c r="O64" i="77"/>
  <c r="N64" i="77"/>
  <c r="M64" i="77"/>
  <c r="L64" i="77"/>
  <c r="K64" i="77"/>
  <c r="J64" i="77"/>
  <c r="I64" i="77"/>
  <c r="H64" i="77"/>
  <c r="G64" i="77"/>
  <c r="F64" i="77"/>
  <c r="E64" i="77"/>
  <c r="T63" i="77"/>
  <c r="S63" i="77"/>
  <c r="R63" i="77"/>
  <c r="Q63" i="77"/>
  <c r="P63" i="77"/>
  <c r="O63" i="77"/>
  <c r="N63" i="77"/>
  <c r="M63" i="77"/>
  <c r="L63" i="77"/>
  <c r="K63" i="77"/>
  <c r="J63" i="77"/>
  <c r="I63" i="77"/>
  <c r="H63" i="77"/>
  <c r="G63" i="77"/>
  <c r="F63" i="77"/>
  <c r="E63" i="77"/>
  <c r="T62" i="77"/>
  <c r="S62" i="77"/>
  <c r="R62" i="77"/>
  <c r="Q62" i="77"/>
  <c r="P62" i="77"/>
  <c r="O62" i="77"/>
  <c r="N62" i="77"/>
  <c r="M62" i="77"/>
  <c r="L62" i="77"/>
  <c r="K62" i="77"/>
  <c r="J62" i="77"/>
  <c r="I62" i="77"/>
  <c r="H62" i="77"/>
  <c r="G62" i="77"/>
  <c r="F62" i="77"/>
  <c r="E62" i="77"/>
  <c r="T61" i="77"/>
  <c r="S61" i="77"/>
  <c r="R61" i="77"/>
  <c r="Q61" i="77"/>
  <c r="P61" i="77"/>
  <c r="O61" i="77"/>
  <c r="N61" i="77"/>
  <c r="M61" i="77"/>
  <c r="L61" i="77"/>
  <c r="K61" i="77"/>
  <c r="J61" i="77"/>
  <c r="I61" i="77"/>
  <c r="H61" i="77"/>
  <c r="G61" i="77"/>
  <c r="F61" i="77"/>
  <c r="E61" i="77"/>
  <c r="T60" i="77"/>
  <c r="S60" i="77"/>
  <c r="R60" i="77"/>
  <c r="Q60" i="77"/>
  <c r="P60" i="77"/>
  <c r="O60" i="77"/>
  <c r="N60" i="77"/>
  <c r="M60" i="77"/>
  <c r="L60" i="77"/>
  <c r="K60" i="77"/>
  <c r="J60" i="77"/>
  <c r="I60" i="77"/>
  <c r="H60" i="77"/>
  <c r="G60" i="77"/>
  <c r="F60" i="77"/>
  <c r="E60" i="77"/>
  <c r="T59" i="77"/>
  <c r="S59" i="77"/>
  <c r="R59" i="77"/>
  <c r="Q59" i="77"/>
  <c r="P59" i="77"/>
  <c r="O59" i="77"/>
  <c r="N59" i="77"/>
  <c r="M59" i="77"/>
  <c r="L59" i="77"/>
  <c r="K59" i="77"/>
  <c r="J59" i="77"/>
  <c r="I59" i="77"/>
  <c r="H59" i="77"/>
  <c r="G59" i="77"/>
  <c r="F59" i="77"/>
  <c r="E59" i="77"/>
  <c r="T58" i="77"/>
  <c r="S58" i="77"/>
  <c r="R58" i="77"/>
  <c r="Q58" i="77"/>
  <c r="P58" i="77"/>
  <c r="O58" i="77"/>
  <c r="N58" i="77"/>
  <c r="M58" i="77"/>
  <c r="L58" i="77"/>
  <c r="K58" i="77"/>
  <c r="J58" i="77"/>
  <c r="I58" i="77"/>
  <c r="H58" i="77"/>
  <c r="G58" i="77"/>
  <c r="F58" i="77"/>
  <c r="E58" i="77"/>
  <c r="T57" i="77"/>
  <c r="S57" i="77"/>
  <c r="R57" i="77"/>
  <c r="Q57" i="77"/>
  <c r="P57" i="77"/>
  <c r="O57" i="77"/>
  <c r="N57" i="77"/>
  <c r="M57" i="77"/>
  <c r="L57" i="77"/>
  <c r="K57" i="77"/>
  <c r="J57" i="77"/>
  <c r="I57" i="77"/>
  <c r="H57" i="77"/>
  <c r="G57" i="77"/>
  <c r="F57" i="77"/>
  <c r="E57" i="77"/>
  <c r="T56" i="77"/>
  <c r="S56" i="77"/>
  <c r="R56" i="77"/>
  <c r="Q56" i="77"/>
  <c r="P56" i="77"/>
  <c r="O56" i="77"/>
  <c r="N56" i="77"/>
  <c r="M56" i="77"/>
  <c r="L56" i="77"/>
  <c r="K56" i="77"/>
  <c r="J56" i="77"/>
  <c r="I56" i="77"/>
  <c r="H56" i="77"/>
  <c r="G56" i="77"/>
  <c r="F56" i="77"/>
  <c r="E56" i="77"/>
  <c r="T55" i="77"/>
  <c r="S55" i="77"/>
  <c r="R55" i="77"/>
  <c r="Q55" i="77"/>
  <c r="P55" i="77"/>
  <c r="O55" i="77"/>
  <c r="N55" i="77"/>
  <c r="M55" i="77"/>
  <c r="L55" i="77"/>
  <c r="K55" i="77"/>
  <c r="J55" i="77"/>
  <c r="I55" i="77"/>
  <c r="H55" i="77"/>
  <c r="G55" i="77"/>
  <c r="F55" i="77"/>
  <c r="E55" i="77"/>
  <c r="T54" i="77"/>
  <c r="S54" i="77"/>
  <c r="R54" i="77"/>
  <c r="Q54" i="77"/>
  <c r="P54" i="77"/>
  <c r="O54" i="77"/>
  <c r="N54" i="77"/>
  <c r="M54" i="77"/>
  <c r="L54" i="77"/>
  <c r="K54" i="77"/>
  <c r="J54" i="77"/>
  <c r="I54" i="77"/>
  <c r="H54" i="77"/>
  <c r="G54" i="77"/>
  <c r="F54" i="77"/>
  <c r="E54" i="77"/>
  <c r="T53" i="77"/>
  <c r="S53" i="77"/>
  <c r="R53" i="77"/>
  <c r="Q53" i="77"/>
  <c r="P53" i="77"/>
  <c r="O53" i="77"/>
  <c r="N53" i="77"/>
  <c r="M53" i="77"/>
  <c r="L53" i="77"/>
  <c r="K53" i="77"/>
  <c r="J53" i="77"/>
  <c r="I53" i="77"/>
  <c r="H53" i="77"/>
  <c r="G53" i="77"/>
  <c r="F53" i="77"/>
  <c r="E53" i="77"/>
  <c r="T52" i="77"/>
  <c r="S52" i="77"/>
  <c r="R52" i="77"/>
  <c r="Q52" i="77"/>
  <c r="P52" i="77"/>
  <c r="O52" i="77"/>
  <c r="N52" i="77"/>
  <c r="M52" i="77"/>
  <c r="L52" i="77"/>
  <c r="K52" i="77"/>
  <c r="J52" i="77"/>
  <c r="I52" i="77"/>
  <c r="H52" i="77"/>
  <c r="G52" i="77"/>
  <c r="F52" i="77"/>
  <c r="E52" i="77"/>
  <c r="T51" i="77"/>
  <c r="S51" i="77"/>
  <c r="R51" i="77"/>
  <c r="Q51" i="77"/>
  <c r="P51" i="77"/>
  <c r="O51" i="77"/>
  <c r="N51" i="77"/>
  <c r="M51" i="77"/>
  <c r="L51" i="77"/>
  <c r="K51" i="77"/>
  <c r="J51" i="77"/>
  <c r="I51" i="77"/>
  <c r="H51" i="77"/>
  <c r="G51" i="77"/>
  <c r="F51" i="77"/>
  <c r="E51" i="77"/>
  <c r="T50" i="77"/>
  <c r="S50" i="77"/>
  <c r="R50" i="77"/>
  <c r="Q50" i="77"/>
  <c r="P50" i="77"/>
  <c r="O50" i="77"/>
  <c r="N50" i="77"/>
  <c r="M50" i="77"/>
  <c r="L50" i="77"/>
  <c r="K50" i="77"/>
  <c r="J50" i="77"/>
  <c r="I50" i="77"/>
  <c r="H50" i="77"/>
  <c r="G50" i="77"/>
  <c r="F50" i="77"/>
  <c r="E50" i="77"/>
  <c r="T49" i="77"/>
  <c r="S49" i="77"/>
  <c r="R49" i="77"/>
  <c r="Q49" i="77"/>
  <c r="P49" i="77"/>
  <c r="O49" i="77"/>
  <c r="N49" i="77"/>
  <c r="M49" i="77"/>
  <c r="L49" i="77"/>
  <c r="K49" i="77"/>
  <c r="J49" i="77"/>
  <c r="I49" i="77"/>
  <c r="H49" i="77"/>
  <c r="G49" i="77"/>
  <c r="F49" i="77"/>
  <c r="E49" i="77"/>
  <c r="T48" i="77"/>
  <c r="S48" i="77"/>
  <c r="R48" i="77"/>
  <c r="Q48" i="77"/>
  <c r="P48" i="77"/>
  <c r="O48" i="77"/>
  <c r="N48" i="77"/>
  <c r="M48" i="77"/>
  <c r="L48" i="77"/>
  <c r="K48" i="77"/>
  <c r="J48" i="77"/>
  <c r="I48" i="77"/>
  <c r="H48" i="77"/>
  <c r="G48" i="77"/>
  <c r="F48" i="77"/>
  <c r="E48" i="77"/>
  <c r="T47" i="77"/>
  <c r="S47" i="77"/>
  <c r="R47" i="77"/>
  <c r="Q47" i="77"/>
  <c r="P47" i="77"/>
  <c r="O47" i="77"/>
  <c r="N47" i="77"/>
  <c r="M47" i="77"/>
  <c r="L47" i="77"/>
  <c r="K47" i="77"/>
  <c r="J47" i="77"/>
  <c r="I47" i="77"/>
  <c r="H47" i="77"/>
  <c r="G47" i="77"/>
  <c r="F47" i="77"/>
  <c r="E47" i="77"/>
  <c r="T46" i="77"/>
  <c r="S46" i="77"/>
  <c r="R46" i="77"/>
  <c r="Q46" i="77"/>
  <c r="P46" i="77"/>
  <c r="O46" i="77"/>
  <c r="N46" i="77"/>
  <c r="M46" i="77"/>
  <c r="L46" i="77"/>
  <c r="K46" i="77"/>
  <c r="J46" i="77"/>
  <c r="I46" i="77"/>
  <c r="H46" i="77"/>
  <c r="G46" i="77"/>
  <c r="F46" i="77"/>
  <c r="E46" i="77"/>
  <c r="T45" i="77"/>
  <c r="S45" i="77"/>
  <c r="R45" i="77"/>
  <c r="Q45" i="77"/>
  <c r="P45" i="77"/>
  <c r="O45" i="77"/>
  <c r="N45" i="77"/>
  <c r="M45" i="77"/>
  <c r="L45" i="77"/>
  <c r="K45" i="77"/>
  <c r="J45" i="77"/>
  <c r="I45" i="77"/>
  <c r="H45" i="77"/>
  <c r="G45" i="77"/>
  <c r="F45" i="77"/>
  <c r="E45" i="77"/>
  <c r="T44" i="77"/>
  <c r="S44" i="77"/>
  <c r="R44" i="77"/>
  <c r="Q44" i="77"/>
  <c r="P44" i="77"/>
  <c r="O44" i="77"/>
  <c r="N44" i="77"/>
  <c r="M44" i="77"/>
  <c r="L44" i="77"/>
  <c r="K44" i="77"/>
  <c r="J44" i="77"/>
  <c r="I44" i="77"/>
  <c r="H44" i="77"/>
  <c r="G44" i="77"/>
  <c r="F44" i="77"/>
  <c r="E44" i="77"/>
  <c r="T43" i="77"/>
  <c r="S43" i="77"/>
  <c r="R43" i="77"/>
  <c r="Q43" i="77"/>
  <c r="P43" i="77"/>
  <c r="O43" i="77"/>
  <c r="N43" i="77"/>
  <c r="M43" i="77"/>
  <c r="L43" i="77"/>
  <c r="K43" i="77"/>
  <c r="J43" i="77"/>
  <c r="I43" i="77"/>
  <c r="H43" i="77"/>
  <c r="G43" i="77"/>
  <c r="F43" i="77"/>
  <c r="E43" i="77"/>
  <c r="T42" i="77"/>
  <c r="S42" i="77"/>
  <c r="R42" i="77"/>
  <c r="Q42" i="77"/>
  <c r="P42" i="77"/>
  <c r="O42" i="77"/>
  <c r="N42" i="77"/>
  <c r="M42" i="77"/>
  <c r="L42" i="77"/>
  <c r="K42" i="77"/>
  <c r="J42" i="77"/>
  <c r="I42" i="77"/>
  <c r="H42" i="77"/>
  <c r="G42" i="77"/>
  <c r="F42" i="77"/>
  <c r="E42" i="77"/>
  <c r="T41" i="77"/>
  <c r="S41" i="77"/>
  <c r="R41" i="77"/>
  <c r="Q41" i="77"/>
  <c r="P41" i="77"/>
  <c r="O41" i="77"/>
  <c r="N41" i="77"/>
  <c r="M41" i="77"/>
  <c r="L41" i="77"/>
  <c r="K41" i="77"/>
  <c r="J41" i="77"/>
  <c r="I41" i="77"/>
  <c r="H41" i="77"/>
  <c r="G41" i="77"/>
  <c r="F41" i="77"/>
  <c r="E41" i="77"/>
  <c r="T40" i="77"/>
  <c r="S40" i="77"/>
  <c r="R40" i="77"/>
  <c r="Q40" i="77"/>
  <c r="P40" i="77"/>
  <c r="O40" i="77"/>
  <c r="N40" i="77"/>
  <c r="L40" i="77"/>
  <c r="K40" i="77"/>
  <c r="J40" i="77"/>
  <c r="I40" i="77"/>
  <c r="H40" i="77"/>
  <c r="G40" i="77"/>
  <c r="F40" i="77"/>
  <c r="E40" i="77"/>
  <c r="T39" i="77"/>
  <c r="S39" i="77"/>
  <c r="R39" i="77"/>
  <c r="Q39" i="77"/>
  <c r="P39" i="77"/>
  <c r="O39" i="77"/>
  <c r="N39" i="77"/>
  <c r="M39" i="77"/>
  <c r="L39" i="77"/>
  <c r="K39" i="77"/>
  <c r="J39" i="77"/>
  <c r="I39" i="77"/>
  <c r="H39" i="77"/>
  <c r="G39" i="77"/>
  <c r="F39" i="77"/>
  <c r="E39" i="77"/>
  <c r="T38" i="77"/>
  <c r="S38" i="77"/>
  <c r="R38" i="77"/>
  <c r="Q38" i="77"/>
  <c r="P38" i="77"/>
  <c r="O38" i="77"/>
  <c r="N38" i="77"/>
  <c r="M38" i="77"/>
  <c r="L38" i="77"/>
  <c r="K38" i="77"/>
  <c r="J38" i="77"/>
  <c r="I38" i="77"/>
  <c r="H38" i="77"/>
  <c r="G38" i="77"/>
  <c r="F38" i="77"/>
  <c r="E38" i="77"/>
  <c r="T37" i="77"/>
  <c r="S37" i="77"/>
  <c r="R37" i="77"/>
  <c r="Q37" i="77"/>
  <c r="P37" i="77"/>
  <c r="O37" i="77"/>
  <c r="N37" i="77"/>
  <c r="M37" i="77"/>
  <c r="L37" i="77"/>
  <c r="K37" i="77"/>
  <c r="J37" i="77"/>
  <c r="I37" i="77"/>
  <c r="H37" i="77"/>
  <c r="G37" i="77"/>
  <c r="F37" i="77"/>
  <c r="E37" i="77"/>
  <c r="T36" i="77"/>
  <c r="S36" i="77"/>
  <c r="R36" i="77"/>
  <c r="Q36" i="77"/>
  <c r="P36" i="77"/>
  <c r="O36" i="77"/>
  <c r="N36" i="77"/>
  <c r="M36" i="77"/>
  <c r="L36" i="77"/>
  <c r="K36" i="77"/>
  <c r="J36" i="77"/>
  <c r="I36" i="77"/>
  <c r="H36" i="77"/>
  <c r="G36" i="77"/>
  <c r="F36" i="77"/>
  <c r="E36" i="77"/>
  <c r="T35" i="77"/>
  <c r="S35" i="77"/>
  <c r="R35" i="77"/>
  <c r="Q35" i="77"/>
  <c r="P35" i="77"/>
  <c r="O35" i="77"/>
  <c r="N35" i="77"/>
  <c r="M35" i="77"/>
  <c r="L35" i="77"/>
  <c r="K35" i="77"/>
  <c r="J35" i="77"/>
  <c r="I35" i="77"/>
  <c r="H35" i="77"/>
  <c r="G35" i="77"/>
  <c r="F35" i="77"/>
  <c r="E35" i="77"/>
  <c r="T34" i="77"/>
  <c r="S34" i="77"/>
  <c r="R34" i="77"/>
  <c r="Q34" i="77"/>
  <c r="P34" i="77"/>
  <c r="O34" i="77"/>
  <c r="N34" i="77"/>
  <c r="M34" i="77"/>
  <c r="L34" i="77"/>
  <c r="K34" i="77"/>
  <c r="J34" i="77"/>
  <c r="I34" i="77"/>
  <c r="H34" i="77"/>
  <c r="G34" i="77"/>
  <c r="F34" i="77"/>
  <c r="E34" i="77"/>
  <c r="T33" i="77"/>
  <c r="S33" i="77"/>
  <c r="R33" i="77"/>
  <c r="Q33" i="77"/>
  <c r="P33" i="77"/>
  <c r="O33" i="77"/>
  <c r="N33" i="77"/>
  <c r="M33" i="77"/>
  <c r="L33" i="77"/>
  <c r="K33" i="77"/>
  <c r="J33" i="77"/>
  <c r="I33" i="77"/>
  <c r="H33" i="77"/>
  <c r="G33" i="77"/>
  <c r="F33" i="77"/>
  <c r="E33" i="77"/>
  <c r="T32" i="77"/>
  <c r="S32" i="77"/>
  <c r="R32" i="77"/>
  <c r="Q32" i="77"/>
  <c r="P32" i="77"/>
  <c r="O32" i="77"/>
  <c r="N32" i="77"/>
  <c r="M32" i="77"/>
  <c r="L32" i="77"/>
  <c r="K32" i="77"/>
  <c r="J32" i="77"/>
  <c r="I32" i="77"/>
  <c r="H32" i="77"/>
  <c r="G32" i="77"/>
  <c r="F32" i="77"/>
  <c r="E32" i="77"/>
  <c r="T31" i="77"/>
  <c r="S31" i="77"/>
  <c r="R31" i="77"/>
  <c r="Q31" i="77"/>
  <c r="P31" i="77"/>
  <c r="O31" i="77"/>
  <c r="N31" i="77"/>
  <c r="M31" i="77"/>
  <c r="L31" i="77"/>
  <c r="K31" i="77"/>
  <c r="J31" i="77"/>
  <c r="I31" i="77"/>
  <c r="H31" i="77"/>
  <c r="G31" i="77"/>
  <c r="F31" i="77"/>
  <c r="E31" i="77"/>
  <c r="T30" i="77"/>
  <c r="S30" i="77"/>
  <c r="R30" i="77"/>
  <c r="Q30" i="77"/>
  <c r="P30" i="77"/>
  <c r="O30" i="77"/>
  <c r="N30" i="77"/>
  <c r="M30" i="77"/>
  <c r="L30" i="77"/>
  <c r="K30" i="77"/>
  <c r="J30" i="77"/>
  <c r="I30" i="77"/>
  <c r="H30" i="77"/>
  <c r="G30" i="77"/>
  <c r="F30" i="77"/>
  <c r="E30" i="77"/>
  <c r="T29" i="77"/>
  <c r="S29" i="77"/>
  <c r="R29" i="77"/>
  <c r="Q29" i="77"/>
  <c r="P29" i="77"/>
  <c r="O29" i="77"/>
  <c r="N29" i="77"/>
  <c r="M29" i="77"/>
  <c r="L29" i="77"/>
  <c r="K29" i="77"/>
  <c r="J29" i="77"/>
  <c r="I29" i="77"/>
  <c r="H29" i="77"/>
  <c r="G29" i="77"/>
  <c r="F29" i="77"/>
  <c r="E29" i="77"/>
  <c r="T28" i="77"/>
  <c r="S28" i="77"/>
  <c r="R28" i="77"/>
  <c r="Q28" i="77"/>
  <c r="P28" i="77"/>
  <c r="O28" i="77"/>
  <c r="N28" i="77"/>
  <c r="M28" i="77"/>
  <c r="L28" i="77"/>
  <c r="K28" i="77"/>
  <c r="J28" i="77"/>
  <c r="I28" i="77"/>
  <c r="H28" i="77"/>
  <c r="G28" i="77"/>
  <c r="F28" i="77"/>
  <c r="E28" i="77"/>
  <c r="T27" i="77"/>
  <c r="S27" i="77"/>
  <c r="R27" i="77"/>
  <c r="Q27" i="77"/>
  <c r="P27" i="77"/>
  <c r="O27" i="77"/>
  <c r="N27" i="77"/>
  <c r="M27" i="77"/>
  <c r="L27" i="77"/>
  <c r="K27" i="77"/>
  <c r="J27" i="77"/>
  <c r="I27" i="77"/>
  <c r="H27" i="77"/>
  <c r="G27" i="77"/>
  <c r="F27" i="77"/>
  <c r="E27" i="77"/>
  <c r="T26" i="77"/>
  <c r="S26" i="77"/>
  <c r="R26" i="77"/>
  <c r="Q26" i="77"/>
  <c r="P26" i="77"/>
  <c r="O26" i="77"/>
  <c r="N26" i="77"/>
  <c r="M26" i="77"/>
  <c r="L26" i="77"/>
  <c r="K26" i="77"/>
  <c r="J26" i="77"/>
  <c r="I26" i="77"/>
  <c r="H26" i="77"/>
  <c r="G26" i="77"/>
  <c r="F26" i="77"/>
  <c r="E26" i="77"/>
  <c r="T25" i="77"/>
  <c r="S25" i="77"/>
  <c r="R25" i="77"/>
  <c r="Q25" i="77"/>
  <c r="P25" i="77"/>
  <c r="O25" i="77"/>
  <c r="N25" i="77"/>
  <c r="M25" i="77"/>
  <c r="L25" i="77"/>
  <c r="K25" i="77"/>
  <c r="J25" i="77"/>
  <c r="I25" i="77"/>
  <c r="H25" i="77"/>
  <c r="G25" i="77"/>
  <c r="F25" i="77"/>
  <c r="E25" i="77"/>
  <c r="T24" i="77"/>
  <c r="S24" i="77"/>
  <c r="R24" i="77"/>
  <c r="Q24" i="77"/>
  <c r="P24" i="77"/>
  <c r="O24" i="77"/>
  <c r="N24" i="77"/>
  <c r="M24" i="77"/>
  <c r="L24" i="77"/>
  <c r="K24" i="77"/>
  <c r="J24" i="77"/>
  <c r="I24" i="77"/>
  <c r="H24" i="77"/>
  <c r="G24" i="77"/>
  <c r="F24" i="77"/>
  <c r="E24" i="77"/>
  <c r="T23" i="77"/>
  <c r="S23" i="77"/>
  <c r="R23" i="77"/>
  <c r="Q23" i="77"/>
  <c r="P23" i="77"/>
  <c r="O23" i="77"/>
  <c r="N23" i="77"/>
  <c r="M23" i="77"/>
  <c r="L23" i="77"/>
  <c r="K23" i="77"/>
  <c r="J23" i="77"/>
  <c r="I23" i="77"/>
  <c r="H23" i="77"/>
  <c r="G23" i="77"/>
  <c r="F23" i="77"/>
  <c r="E23" i="77"/>
  <c r="T22" i="77"/>
  <c r="S22" i="77"/>
  <c r="R22" i="77"/>
  <c r="Q22" i="77"/>
  <c r="P22" i="77"/>
  <c r="O22" i="77"/>
  <c r="N22" i="77"/>
  <c r="M22" i="77"/>
  <c r="L22" i="77"/>
  <c r="K22" i="77"/>
  <c r="J22" i="77"/>
  <c r="I22" i="77"/>
  <c r="H22" i="77"/>
  <c r="G22" i="77"/>
  <c r="F22" i="77"/>
  <c r="E22" i="77"/>
  <c r="T21" i="77"/>
  <c r="S21" i="77"/>
  <c r="R21" i="77"/>
  <c r="Q21" i="77"/>
  <c r="P21" i="77"/>
  <c r="O21" i="77"/>
  <c r="N21" i="77"/>
  <c r="M21" i="77"/>
  <c r="L21" i="77"/>
  <c r="K21" i="77"/>
  <c r="J21" i="77"/>
  <c r="I21" i="77"/>
  <c r="H21" i="77"/>
  <c r="G21" i="77"/>
  <c r="F21" i="77"/>
  <c r="E21" i="77"/>
  <c r="T20" i="77"/>
  <c r="S20" i="77"/>
  <c r="R20" i="77"/>
  <c r="Q20" i="77"/>
  <c r="P20" i="77"/>
  <c r="O20" i="77"/>
  <c r="N20" i="77"/>
  <c r="M20" i="77"/>
  <c r="L20" i="77"/>
  <c r="K20" i="77"/>
  <c r="J20" i="77"/>
  <c r="I20" i="77"/>
  <c r="H20" i="77"/>
  <c r="G20" i="77"/>
  <c r="F20" i="77"/>
  <c r="E20" i="77"/>
  <c r="T19" i="77"/>
  <c r="S19" i="77"/>
  <c r="R19" i="77"/>
  <c r="Q19" i="77"/>
  <c r="P19" i="77"/>
  <c r="O19" i="77"/>
  <c r="N19" i="77"/>
  <c r="M19" i="77"/>
  <c r="L19" i="77"/>
  <c r="K19" i="77"/>
  <c r="J19" i="77"/>
  <c r="I19" i="77"/>
  <c r="H19" i="77"/>
  <c r="G19" i="77"/>
  <c r="F19" i="77"/>
  <c r="E19" i="77"/>
  <c r="T18" i="77"/>
  <c r="S18" i="77"/>
  <c r="R18" i="77"/>
  <c r="Q18" i="77"/>
  <c r="P18" i="77"/>
  <c r="O18" i="77"/>
  <c r="N18" i="77"/>
  <c r="M18" i="77"/>
  <c r="L18" i="77"/>
  <c r="K18" i="77"/>
  <c r="J18" i="77"/>
  <c r="I18" i="77"/>
  <c r="H18" i="77"/>
  <c r="G18" i="77"/>
  <c r="F18" i="77"/>
  <c r="E18" i="77"/>
  <c r="T17" i="77"/>
  <c r="S17" i="77"/>
  <c r="R17" i="77"/>
  <c r="Q17" i="77"/>
  <c r="P17" i="77"/>
  <c r="O17" i="77"/>
  <c r="N17" i="77"/>
  <c r="M17" i="77"/>
  <c r="L17" i="77"/>
  <c r="K17" i="77"/>
  <c r="J17" i="77"/>
  <c r="I17" i="77"/>
  <c r="H17" i="77"/>
  <c r="G17" i="77"/>
  <c r="F17" i="77"/>
  <c r="E17" i="77"/>
  <c r="T16" i="77"/>
  <c r="S16" i="77"/>
  <c r="R16" i="77"/>
  <c r="Q16" i="77"/>
  <c r="P16" i="77"/>
  <c r="O16" i="77"/>
  <c r="N16" i="77"/>
  <c r="M16" i="77"/>
  <c r="L16" i="77"/>
  <c r="K16" i="77"/>
  <c r="J16" i="77"/>
  <c r="I16" i="77"/>
  <c r="H16" i="77"/>
  <c r="G16" i="77"/>
  <c r="F16" i="77"/>
  <c r="E16" i="77"/>
  <c r="T15" i="77"/>
  <c r="S15" i="77"/>
  <c r="R15" i="77"/>
  <c r="Q15" i="77"/>
  <c r="P15" i="77"/>
  <c r="O15" i="77"/>
  <c r="N15" i="77"/>
  <c r="M15" i="77"/>
  <c r="L15" i="77"/>
  <c r="K15" i="77"/>
  <c r="J15" i="77"/>
  <c r="I15" i="77"/>
  <c r="H15" i="77"/>
  <c r="G15" i="77"/>
  <c r="F15" i="77"/>
  <c r="E15" i="77"/>
  <c r="T14" i="77"/>
  <c r="S14" i="77"/>
  <c r="R14" i="77"/>
  <c r="Q14" i="77"/>
  <c r="P14" i="77"/>
  <c r="O14" i="77"/>
  <c r="N14" i="77"/>
  <c r="M14" i="77"/>
  <c r="L14" i="77"/>
  <c r="K14" i="77"/>
  <c r="J14" i="77"/>
  <c r="I14" i="77"/>
  <c r="H14" i="77"/>
  <c r="G14" i="77"/>
  <c r="F14" i="77"/>
  <c r="E14" i="77"/>
  <c r="T100" i="77"/>
  <c r="S100" i="77"/>
  <c r="R100" i="77"/>
  <c r="Q100" i="77"/>
  <c r="P100" i="77"/>
  <c r="O100" i="77"/>
  <c r="K100" i="77"/>
  <c r="J100" i="77"/>
  <c r="I100" i="77"/>
  <c r="H100" i="77"/>
  <c r="F100" i="77"/>
  <c r="M100" i="77" l="1"/>
  <c r="E100" i="77"/>
  <c r="G100" i="77"/>
  <c r="N100" i="77"/>
  <c r="N101" i="77" s="1"/>
  <c r="N104" i="77" s="1"/>
  <c r="L100" i="77"/>
  <c r="L101" i="77" s="1"/>
  <c r="L104" i="77" s="1"/>
  <c r="F101" i="77"/>
  <c r="F104" i="77" s="1"/>
  <c r="G101" i="77"/>
  <c r="G104" i="77" s="1"/>
  <c r="O101" i="77"/>
  <c r="O104" i="77" s="1"/>
  <c r="E101" i="77"/>
  <c r="T101" i="77"/>
  <c r="T104" i="77" s="1"/>
  <c r="P101" i="77"/>
  <c r="P104" i="77" s="1"/>
  <c r="I101" i="77"/>
  <c r="I104" i="77" s="1"/>
  <c r="Q101" i="77"/>
  <c r="Q104" i="77" s="1"/>
  <c r="J101" i="77"/>
  <c r="J104" i="77" s="1"/>
  <c r="R101" i="77"/>
  <c r="R104" i="77" s="1"/>
  <c r="K101" i="77"/>
  <c r="K104" i="77" s="1"/>
  <c r="S101" i="77"/>
  <c r="S104" i="77" s="1"/>
  <c r="M40" i="77"/>
  <c r="M101" i="77" s="1"/>
  <c r="M104" i="77" s="1"/>
  <c r="H101" i="77"/>
  <c r="H104" i="77" s="1"/>
  <c r="C101" i="57"/>
  <c r="C104" i="57" s="1"/>
  <c r="G13" i="76"/>
  <c r="O13" i="76"/>
  <c r="E19" i="76"/>
  <c r="M19" i="76"/>
  <c r="K33" i="76"/>
  <c r="K13" i="76"/>
  <c r="S13" i="76"/>
  <c r="I19" i="76"/>
  <c r="Q19" i="76"/>
  <c r="F13" i="76"/>
  <c r="N13" i="76"/>
  <c r="L19" i="76"/>
  <c r="T19" i="76"/>
  <c r="S33" i="76"/>
  <c r="H13" i="76"/>
  <c r="P13" i="76"/>
  <c r="F19" i="76"/>
  <c r="N19" i="76"/>
  <c r="I13" i="76"/>
  <c r="Q13" i="76"/>
  <c r="G19" i="76"/>
  <c r="O19" i="76"/>
  <c r="J33" i="76"/>
  <c r="R33" i="76"/>
  <c r="E33" i="76"/>
  <c r="G33" i="76"/>
  <c r="O33" i="76"/>
  <c r="L13" i="76"/>
  <c r="T13" i="76"/>
  <c r="J19" i="76"/>
  <c r="R19" i="76"/>
  <c r="H33" i="76"/>
  <c r="P33" i="76"/>
  <c r="E13" i="76"/>
  <c r="M13" i="76"/>
  <c r="K19" i="76"/>
  <c r="S19" i="76"/>
  <c r="I33" i="76"/>
  <c r="Q33" i="76"/>
  <c r="L33" i="76"/>
  <c r="T33" i="76"/>
  <c r="M33" i="76"/>
  <c r="U100" i="69"/>
  <c r="J13" i="76"/>
  <c r="R13" i="76"/>
  <c r="H19" i="76"/>
  <c r="P19" i="76"/>
  <c r="F33" i="76"/>
  <c r="N33" i="76"/>
  <c r="I63" i="8"/>
  <c r="E104" i="77" l="1"/>
  <c r="U101" i="77"/>
  <c r="F41" i="76"/>
  <c r="I41" i="76"/>
  <c r="E41" i="76"/>
  <c r="H41" i="76"/>
  <c r="R41" i="76"/>
  <c r="O41" i="76"/>
  <c r="K41" i="76"/>
  <c r="M41" i="76"/>
  <c r="G41" i="76"/>
  <c r="N41" i="76"/>
  <c r="S41" i="76"/>
  <c r="J41" i="76"/>
  <c r="L41" i="76"/>
  <c r="P41" i="76"/>
  <c r="Q41" i="76"/>
  <c r="T41" i="76"/>
  <c r="C66" i="31"/>
  <c r="D66" i="31"/>
  <c r="E66" i="31"/>
  <c r="B66" i="31"/>
  <c r="C66" i="60"/>
  <c r="D66" i="60"/>
  <c r="E66" i="60"/>
  <c r="B66" i="60"/>
  <c r="B67" i="60"/>
  <c r="C66" i="34"/>
  <c r="D66" i="34"/>
  <c r="E66" i="34"/>
  <c r="B66" i="34"/>
  <c r="B18" i="34"/>
  <c r="C18" i="34"/>
  <c r="D18" i="34"/>
  <c r="E18" i="34"/>
  <c r="B19" i="34"/>
  <c r="C19" i="34"/>
  <c r="D19" i="34"/>
  <c r="E19" i="34"/>
  <c r="B20" i="34"/>
  <c r="C20" i="34"/>
  <c r="D20" i="34"/>
  <c r="E20" i="34"/>
  <c r="B21" i="34"/>
  <c r="C21" i="34"/>
  <c r="D21" i="34"/>
  <c r="E21" i="34"/>
  <c r="B22" i="34"/>
  <c r="C22" i="34"/>
  <c r="D22" i="34"/>
  <c r="E22" i="34"/>
  <c r="B23" i="34"/>
  <c r="C23" i="34"/>
  <c r="D23" i="34"/>
  <c r="E23" i="34"/>
  <c r="B24" i="34"/>
  <c r="C24" i="34"/>
  <c r="D24" i="34"/>
  <c r="E24" i="34"/>
  <c r="B25" i="34"/>
  <c r="C25" i="34"/>
  <c r="D25" i="34"/>
  <c r="E25" i="34"/>
  <c r="B26" i="34"/>
  <c r="C26" i="34"/>
  <c r="D26" i="34"/>
  <c r="E26" i="34"/>
  <c r="B27" i="34"/>
  <c r="C27" i="34"/>
  <c r="D27" i="34"/>
  <c r="E27" i="34"/>
  <c r="B28" i="34"/>
  <c r="C28" i="34"/>
  <c r="D28" i="34"/>
  <c r="E28" i="34"/>
  <c r="B29" i="34"/>
  <c r="C29" i="34"/>
  <c r="D29" i="34"/>
  <c r="E29" i="34"/>
  <c r="B30" i="34"/>
  <c r="C30" i="34"/>
  <c r="D30" i="34"/>
  <c r="E30" i="34"/>
  <c r="B31" i="34"/>
  <c r="C31" i="34"/>
  <c r="D31" i="34"/>
  <c r="E31" i="34"/>
  <c r="B32" i="34"/>
  <c r="C32" i="34"/>
  <c r="D32" i="34"/>
  <c r="E32" i="34"/>
  <c r="B33" i="34"/>
  <c r="C33" i="34"/>
  <c r="D33" i="34"/>
  <c r="E33" i="34"/>
  <c r="B34" i="34"/>
  <c r="C34" i="34"/>
  <c r="D34" i="34"/>
  <c r="E34" i="34"/>
  <c r="B35" i="34"/>
  <c r="C35" i="34"/>
  <c r="D35" i="34"/>
  <c r="E35" i="34"/>
  <c r="B36" i="34"/>
  <c r="C36" i="34"/>
  <c r="D36" i="34"/>
  <c r="E36" i="34"/>
  <c r="B37" i="34"/>
  <c r="C37" i="34"/>
  <c r="D37" i="34"/>
  <c r="E37" i="34"/>
  <c r="B38" i="34"/>
  <c r="C38" i="34"/>
  <c r="D38" i="34"/>
  <c r="E38" i="34"/>
  <c r="B39" i="34"/>
  <c r="C39" i="34"/>
  <c r="D39" i="34"/>
  <c r="E39" i="34"/>
  <c r="B40" i="34"/>
  <c r="C40" i="34"/>
  <c r="D40" i="34"/>
  <c r="E40" i="34"/>
  <c r="B41" i="34"/>
  <c r="C41" i="34"/>
  <c r="D41" i="34"/>
  <c r="E41" i="34"/>
  <c r="B42" i="34"/>
  <c r="C42" i="34"/>
  <c r="D42" i="34"/>
  <c r="E42" i="34"/>
  <c r="B43" i="34"/>
  <c r="C43" i="34"/>
  <c r="D43" i="34"/>
  <c r="E43" i="34"/>
  <c r="B44" i="34"/>
  <c r="C44" i="34"/>
  <c r="D44" i="34"/>
  <c r="E44" i="34"/>
  <c r="B45" i="34"/>
  <c r="C45" i="34"/>
  <c r="D45" i="34"/>
  <c r="E45" i="34"/>
  <c r="B46" i="34"/>
  <c r="C46" i="34"/>
  <c r="D46" i="34"/>
  <c r="E46" i="34"/>
  <c r="B47" i="34"/>
  <c r="C47" i="34"/>
  <c r="D47" i="34"/>
  <c r="E47" i="34"/>
  <c r="B48" i="34"/>
  <c r="C48" i="34"/>
  <c r="D48" i="34"/>
  <c r="E48" i="34"/>
  <c r="B49" i="34"/>
  <c r="C49" i="34"/>
  <c r="D49" i="34"/>
  <c r="E49" i="34"/>
  <c r="B50" i="34"/>
  <c r="C50" i="34"/>
  <c r="D50" i="34"/>
  <c r="E50" i="34"/>
  <c r="B51" i="34"/>
  <c r="C51" i="34"/>
  <c r="D51" i="34"/>
  <c r="E51" i="34"/>
  <c r="B52" i="34"/>
  <c r="C52" i="34"/>
  <c r="D52" i="34"/>
  <c r="E52" i="34"/>
  <c r="B53" i="34"/>
  <c r="C53" i="34"/>
  <c r="D53" i="34"/>
  <c r="E53" i="34"/>
  <c r="B54" i="34"/>
  <c r="C54" i="34"/>
  <c r="D54" i="34"/>
  <c r="E54" i="34"/>
  <c r="B55" i="34"/>
  <c r="C55" i="34"/>
  <c r="D55" i="34"/>
  <c r="E55" i="34"/>
  <c r="B56" i="34"/>
  <c r="C56" i="34"/>
  <c r="D56" i="34"/>
  <c r="E56" i="34"/>
  <c r="B57" i="34"/>
  <c r="C57" i="34"/>
  <c r="D57" i="34"/>
  <c r="E57" i="34"/>
  <c r="B58" i="34"/>
  <c r="C58" i="34"/>
  <c r="D58" i="34"/>
  <c r="E58" i="34"/>
  <c r="B59" i="34"/>
  <c r="C59" i="34"/>
  <c r="D59" i="34"/>
  <c r="E59" i="34"/>
  <c r="B60" i="34"/>
  <c r="C60" i="34"/>
  <c r="D60" i="34"/>
  <c r="E60" i="34"/>
  <c r="B61" i="34"/>
  <c r="C61" i="34"/>
  <c r="D61" i="34"/>
  <c r="E61" i="34"/>
  <c r="B62" i="34"/>
  <c r="C62" i="34"/>
  <c r="D62" i="34"/>
  <c r="E62" i="34"/>
  <c r="B63" i="34"/>
  <c r="C63" i="34"/>
  <c r="D63" i="34"/>
  <c r="E63" i="34"/>
  <c r="B64" i="34"/>
  <c r="C64" i="34"/>
  <c r="D64" i="34"/>
  <c r="E64" i="34"/>
  <c r="B65" i="34"/>
  <c r="C65" i="34"/>
  <c r="D65" i="34"/>
  <c r="E65" i="34"/>
  <c r="B67" i="34"/>
  <c r="C67" i="34"/>
  <c r="D67" i="34"/>
  <c r="E67" i="34"/>
  <c r="B69" i="35"/>
  <c r="B72" i="35" s="1"/>
  <c r="B69" i="32"/>
  <c r="B72" i="32" s="1"/>
  <c r="U100" i="70" l="1"/>
  <c r="U100" i="77" l="1"/>
  <c r="U104" i="77" s="1"/>
  <c r="T101" i="70"/>
  <c r="T104" i="70" s="1"/>
  <c r="S101" i="70"/>
  <c r="S104" i="70" s="1"/>
  <c r="R101" i="70"/>
  <c r="R104" i="70" s="1"/>
  <c r="Q101" i="70"/>
  <c r="Q104" i="70" s="1"/>
  <c r="P101" i="70"/>
  <c r="P104" i="70" s="1"/>
  <c r="O101" i="70"/>
  <c r="O104" i="70" s="1"/>
  <c r="N101" i="70"/>
  <c r="N104" i="70" s="1"/>
  <c r="M101" i="70"/>
  <c r="M104" i="70" s="1"/>
  <c r="L101" i="70"/>
  <c r="L104" i="70" s="1"/>
  <c r="K101" i="70"/>
  <c r="K104" i="70" s="1"/>
  <c r="J101" i="70"/>
  <c r="J104" i="70" s="1"/>
  <c r="I101" i="70"/>
  <c r="I104" i="70" s="1"/>
  <c r="H101" i="70"/>
  <c r="H104" i="70" s="1"/>
  <c r="G101" i="70"/>
  <c r="G104" i="70" s="1"/>
  <c r="F19" i="68" l="1"/>
  <c r="N19" i="68"/>
  <c r="L13" i="40"/>
  <c r="T13" i="40"/>
  <c r="J13" i="68"/>
  <c r="R13" i="68"/>
  <c r="H19" i="68"/>
  <c r="P19" i="68"/>
  <c r="M13" i="40"/>
  <c r="I19" i="68"/>
  <c r="Q19" i="68"/>
  <c r="G33" i="68"/>
  <c r="O33" i="68"/>
  <c r="L33" i="68"/>
  <c r="T33" i="68"/>
  <c r="C13" i="40"/>
  <c r="K13" i="40"/>
  <c r="S13" i="40"/>
  <c r="I13" i="68"/>
  <c r="Q13" i="68"/>
  <c r="G19" i="68"/>
  <c r="O19" i="68"/>
  <c r="E33" i="68"/>
  <c r="M33" i="68"/>
  <c r="F33" i="68"/>
  <c r="N33" i="68"/>
  <c r="N13" i="40"/>
  <c r="J19" i="68"/>
  <c r="R19" i="68"/>
  <c r="H33" i="68"/>
  <c r="P33" i="68"/>
  <c r="O13" i="40"/>
  <c r="E13" i="68"/>
  <c r="M13" i="68"/>
  <c r="K19" i="68"/>
  <c r="S19" i="68"/>
  <c r="I33" i="68"/>
  <c r="Q33" i="68"/>
  <c r="H13" i="40"/>
  <c r="P13" i="40"/>
  <c r="F13" i="68"/>
  <c r="F41" i="68" s="1"/>
  <c r="N13" i="68"/>
  <c r="L19" i="68"/>
  <c r="T19" i="68"/>
  <c r="J33" i="68"/>
  <c r="R33" i="68"/>
  <c r="I13" i="40"/>
  <c r="Q13" i="40"/>
  <c r="G13" i="68"/>
  <c r="O13" i="68"/>
  <c r="E19" i="68"/>
  <c r="M19" i="68"/>
  <c r="K33" i="68"/>
  <c r="S33" i="68"/>
  <c r="J13" i="40"/>
  <c r="R13" i="40"/>
  <c r="H13" i="68"/>
  <c r="P13" i="68"/>
  <c r="I20" i="5"/>
  <c r="K13" i="68"/>
  <c r="S13" i="68"/>
  <c r="L13" i="68"/>
  <c r="T13" i="68"/>
  <c r="K76" i="8"/>
  <c r="E65" i="8"/>
  <c r="I65" i="8"/>
  <c r="M65" i="8"/>
  <c r="N41" i="68" l="1"/>
  <c r="L41" i="68"/>
  <c r="Q41" i="68"/>
  <c r="R41" i="68"/>
  <c r="J41" i="68"/>
  <c r="I41" i="68"/>
  <c r="S41" i="68"/>
  <c r="P41" i="68"/>
  <c r="O41" i="68"/>
  <c r="M41" i="68"/>
  <c r="E41" i="68"/>
  <c r="H41" i="68"/>
  <c r="G41" i="68"/>
  <c r="T41" i="68"/>
  <c r="K41" i="68"/>
  <c r="I55" i="8"/>
  <c r="G76" i="8"/>
  <c r="E55" i="8"/>
  <c r="M55" i="8"/>
  <c r="G65" i="8"/>
  <c r="K65" i="8"/>
  <c r="K55" i="8"/>
  <c r="E76" i="8"/>
  <c r="I76" i="8"/>
  <c r="M76" i="8"/>
  <c r="G55" i="8"/>
  <c r="F55" i="8"/>
  <c r="H55" i="8"/>
  <c r="J55" i="8"/>
  <c r="L55" i="8"/>
  <c r="N55" i="8"/>
  <c r="F65" i="8"/>
  <c r="H65" i="8"/>
  <c r="J65" i="8"/>
  <c r="L65" i="8"/>
  <c r="N65" i="8"/>
  <c r="F76" i="8"/>
  <c r="H76" i="8"/>
  <c r="J76" i="8"/>
  <c r="L76" i="8"/>
  <c r="N76" i="8"/>
  <c r="M72" i="6"/>
  <c r="K72" i="6"/>
  <c r="I72" i="6"/>
  <c r="G72" i="6"/>
  <c r="E72" i="6"/>
  <c r="M67" i="6"/>
  <c r="K67" i="6"/>
  <c r="I67" i="6"/>
  <c r="G67" i="6"/>
  <c r="E67" i="6"/>
  <c r="M61" i="6"/>
  <c r="K61" i="6"/>
  <c r="I61" i="6"/>
  <c r="G61" i="6"/>
  <c r="E61" i="6"/>
  <c r="M56" i="6"/>
  <c r="K56" i="6"/>
  <c r="I56" i="6"/>
  <c r="G56" i="6"/>
  <c r="E56" i="6"/>
  <c r="N72" i="6"/>
  <c r="L72" i="6"/>
  <c r="J72" i="6"/>
  <c r="H72" i="6"/>
  <c r="F72" i="6"/>
  <c r="N67" i="6"/>
  <c r="L67" i="6"/>
  <c r="J67" i="6"/>
  <c r="H67" i="6"/>
  <c r="F67" i="6"/>
  <c r="N61" i="6"/>
  <c r="L61" i="6"/>
  <c r="J61" i="6"/>
  <c r="H61" i="6"/>
  <c r="F61" i="6"/>
  <c r="N56" i="6"/>
  <c r="L56" i="6"/>
  <c r="J56" i="6"/>
  <c r="H56" i="6"/>
  <c r="F56" i="6"/>
  <c r="N51" i="6"/>
  <c r="L51" i="6"/>
  <c r="J51" i="6"/>
  <c r="H51" i="6"/>
  <c r="F51" i="6"/>
  <c r="N46" i="6"/>
  <c r="L46" i="6"/>
  <c r="J46" i="6"/>
  <c r="H46" i="6"/>
  <c r="F46" i="6"/>
  <c r="N41" i="6"/>
  <c r="L41" i="6"/>
  <c r="J41" i="6"/>
  <c r="H41" i="6"/>
  <c r="F41" i="6"/>
  <c r="M51" i="6"/>
  <c r="K51" i="6"/>
  <c r="I51" i="6"/>
  <c r="G51" i="6"/>
  <c r="E51" i="6"/>
  <c r="M46" i="6"/>
  <c r="K46" i="6"/>
  <c r="I46" i="6"/>
  <c r="G46" i="6"/>
  <c r="E46" i="6"/>
  <c r="M41" i="6"/>
  <c r="K41" i="6"/>
  <c r="I41" i="6"/>
  <c r="G41" i="6"/>
  <c r="E41" i="6"/>
  <c r="F40" i="6" l="1"/>
  <c r="F82" i="6" s="1"/>
  <c r="E40" i="6"/>
  <c r="E82" i="6" s="1"/>
  <c r="H40" i="6"/>
  <c r="H82" i="6" s="1"/>
  <c r="G40" i="6"/>
  <c r="G82" i="6" s="1"/>
  <c r="J40" i="6"/>
  <c r="J82" i="6" s="1"/>
  <c r="L40" i="6"/>
  <c r="L82" i="6" s="1"/>
  <c r="I40" i="6"/>
  <c r="I82" i="6" s="1"/>
  <c r="N40" i="6"/>
  <c r="N82" i="6" s="1"/>
  <c r="M40" i="6"/>
  <c r="M82" i="6" s="1"/>
  <c r="K40" i="6"/>
  <c r="K82" i="6" s="1"/>
  <c r="F101" i="58"/>
  <c r="F104" i="58" s="1"/>
  <c r="E101" i="58"/>
  <c r="E104" i="58" s="1"/>
  <c r="H101" i="58"/>
  <c r="H104" i="58" s="1"/>
  <c r="I101" i="58"/>
  <c r="I104" i="58" s="1"/>
  <c r="D101" i="58"/>
  <c r="D104" i="58" s="1"/>
  <c r="G101" i="58"/>
  <c r="G104" i="58" s="1"/>
  <c r="C101" i="58"/>
  <c r="C104" i="58" s="1"/>
  <c r="U97" i="69" l="1"/>
  <c r="E101" i="69"/>
  <c r="E104" i="69" s="1"/>
  <c r="U45" i="69" l="1"/>
  <c r="U61" i="69"/>
  <c r="U69" i="69"/>
  <c r="U77" i="69"/>
  <c r="U85" i="69"/>
  <c r="U89" i="69"/>
  <c r="U93" i="69"/>
  <c r="U29" i="69"/>
  <c r="U57" i="69"/>
  <c r="U65" i="69"/>
  <c r="U73" i="69"/>
  <c r="U81" i="69"/>
  <c r="U15" i="69"/>
  <c r="U16" i="69"/>
  <c r="U17" i="69"/>
  <c r="U18" i="69"/>
  <c r="U19" i="69"/>
  <c r="U20" i="69"/>
  <c r="U21" i="69"/>
  <c r="U22" i="69"/>
  <c r="U23" i="69"/>
  <c r="U24" i="69"/>
  <c r="U25" i="69"/>
  <c r="U26" i="69"/>
  <c r="U27" i="69"/>
  <c r="U28" i="69"/>
  <c r="U30" i="69"/>
  <c r="U31" i="69"/>
  <c r="U32" i="69"/>
  <c r="U33" i="69"/>
  <c r="U34" i="69"/>
  <c r="U35" i="69"/>
  <c r="U36" i="69"/>
  <c r="U37" i="69"/>
  <c r="U38" i="69"/>
  <c r="U39" i="69"/>
  <c r="U40" i="69"/>
  <c r="U41" i="69"/>
  <c r="U42" i="69"/>
  <c r="U43" i="69"/>
  <c r="U44" i="69"/>
  <c r="U46" i="69"/>
  <c r="U47" i="69"/>
  <c r="U48" i="69"/>
  <c r="U49" i="69"/>
  <c r="U50" i="69"/>
  <c r="U51" i="69"/>
  <c r="U52" i="69"/>
  <c r="U53" i="69"/>
  <c r="U54" i="69"/>
  <c r="U55" i="69"/>
  <c r="U56" i="69"/>
  <c r="U58" i="69"/>
  <c r="U59" i="69"/>
  <c r="U60" i="69"/>
  <c r="U62" i="69"/>
  <c r="U63" i="69"/>
  <c r="U64" i="69"/>
  <c r="U66" i="69"/>
  <c r="U67" i="69"/>
  <c r="U68" i="69"/>
  <c r="U70" i="69"/>
  <c r="U71" i="69"/>
  <c r="U72" i="69"/>
  <c r="U74" i="69"/>
  <c r="U75" i="69"/>
  <c r="U76" i="69"/>
  <c r="U78" i="69"/>
  <c r="U79" i="69"/>
  <c r="U80" i="69"/>
  <c r="U82" i="69"/>
  <c r="U83" i="69"/>
  <c r="U84" i="69"/>
  <c r="U86" i="69"/>
  <c r="U87" i="69"/>
  <c r="U88" i="69"/>
  <c r="U90" i="69"/>
  <c r="U91" i="69"/>
  <c r="U92" i="69"/>
  <c r="U94" i="69"/>
  <c r="U95" i="69"/>
  <c r="U96" i="69"/>
  <c r="U98" i="69"/>
  <c r="U14" i="69"/>
  <c r="U98" i="70" l="1"/>
  <c r="U98" i="77" s="1"/>
  <c r="U97" i="70"/>
  <c r="U97" i="77" s="1"/>
  <c r="U96" i="70"/>
  <c r="U96" i="77" s="1"/>
  <c r="U95" i="70"/>
  <c r="U95" i="77" s="1"/>
  <c r="U94" i="70"/>
  <c r="U94" i="77" s="1"/>
  <c r="U93" i="70"/>
  <c r="U93" i="77" s="1"/>
  <c r="U92" i="70"/>
  <c r="U92" i="77" s="1"/>
  <c r="U91" i="70"/>
  <c r="U91" i="77" s="1"/>
  <c r="U90" i="70"/>
  <c r="U90" i="77" s="1"/>
  <c r="U89" i="70"/>
  <c r="U89" i="77" s="1"/>
  <c r="U88" i="70"/>
  <c r="U88" i="77" s="1"/>
  <c r="U87" i="70"/>
  <c r="U87" i="77" s="1"/>
  <c r="U86" i="70"/>
  <c r="U86" i="77" s="1"/>
  <c r="U85" i="70"/>
  <c r="U85" i="77" s="1"/>
  <c r="U84" i="70"/>
  <c r="U84" i="77" s="1"/>
  <c r="U83" i="70"/>
  <c r="U83" i="77" s="1"/>
  <c r="U82" i="70"/>
  <c r="U82" i="77" s="1"/>
  <c r="U81" i="70"/>
  <c r="U81" i="77" s="1"/>
  <c r="U80" i="70"/>
  <c r="U80" i="77" s="1"/>
  <c r="U79" i="70"/>
  <c r="U79" i="77" s="1"/>
  <c r="U78" i="70"/>
  <c r="U78" i="77" s="1"/>
  <c r="U77" i="70"/>
  <c r="U77" i="77" s="1"/>
  <c r="U76" i="70"/>
  <c r="U76" i="77" s="1"/>
  <c r="U75" i="70"/>
  <c r="U75" i="77" s="1"/>
  <c r="U74" i="70"/>
  <c r="U74" i="77" s="1"/>
  <c r="U73" i="70"/>
  <c r="U73" i="77" s="1"/>
  <c r="U72" i="70"/>
  <c r="U72" i="77" s="1"/>
  <c r="U71" i="70"/>
  <c r="U71" i="77" s="1"/>
  <c r="U70" i="70"/>
  <c r="U70" i="77" s="1"/>
  <c r="U69" i="70"/>
  <c r="U69" i="77" s="1"/>
  <c r="U68" i="70"/>
  <c r="U68" i="77" s="1"/>
  <c r="U67" i="70"/>
  <c r="U67" i="77" s="1"/>
  <c r="U66" i="70"/>
  <c r="U66" i="77" s="1"/>
  <c r="U65" i="70"/>
  <c r="U65" i="77" s="1"/>
  <c r="U64" i="70"/>
  <c r="U64" i="77" s="1"/>
  <c r="U63" i="70"/>
  <c r="U63" i="77" s="1"/>
  <c r="U62" i="70"/>
  <c r="U62" i="77" s="1"/>
  <c r="U61" i="70"/>
  <c r="U61" i="77" s="1"/>
  <c r="U60" i="70"/>
  <c r="U60" i="77" s="1"/>
  <c r="U59" i="70"/>
  <c r="U59" i="77" s="1"/>
  <c r="U58" i="70"/>
  <c r="U58" i="77" s="1"/>
  <c r="U57" i="70"/>
  <c r="U57" i="77" s="1"/>
  <c r="U56" i="70"/>
  <c r="U56" i="77" s="1"/>
  <c r="U55" i="70"/>
  <c r="U55" i="77" s="1"/>
  <c r="U54" i="70"/>
  <c r="U54" i="77" s="1"/>
  <c r="U53" i="70"/>
  <c r="U53" i="77" s="1"/>
  <c r="U52" i="70"/>
  <c r="U52" i="77" s="1"/>
  <c r="U51" i="70"/>
  <c r="U51" i="77" s="1"/>
  <c r="U50" i="70"/>
  <c r="U50" i="77" s="1"/>
  <c r="U49" i="70"/>
  <c r="U49" i="77" s="1"/>
  <c r="U48" i="70"/>
  <c r="U48" i="77" s="1"/>
  <c r="U47" i="70"/>
  <c r="U47" i="77" s="1"/>
  <c r="U46" i="70"/>
  <c r="U46" i="77" s="1"/>
  <c r="U45" i="70"/>
  <c r="U45" i="77" s="1"/>
  <c r="U44" i="70"/>
  <c r="U44" i="77" s="1"/>
  <c r="U43" i="70"/>
  <c r="U43" i="77" s="1"/>
  <c r="U42" i="70"/>
  <c r="U42" i="77" s="1"/>
  <c r="U41" i="70"/>
  <c r="U41" i="77" s="1"/>
  <c r="U40" i="70"/>
  <c r="U40" i="77" s="1"/>
  <c r="U39" i="70"/>
  <c r="U39" i="77" s="1"/>
  <c r="U38" i="70"/>
  <c r="U38" i="77" s="1"/>
  <c r="U37" i="70"/>
  <c r="U37" i="77" s="1"/>
  <c r="U36" i="70"/>
  <c r="U36" i="77" s="1"/>
  <c r="U35" i="70"/>
  <c r="U35" i="77" s="1"/>
  <c r="U34" i="70"/>
  <c r="U34" i="77" s="1"/>
  <c r="U33" i="70"/>
  <c r="U33" i="77" s="1"/>
  <c r="U32" i="70"/>
  <c r="U32" i="77" s="1"/>
  <c r="U31" i="70"/>
  <c r="U31" i="77" s="1"/>
  <c r="U30" i="70"/>
  <c r="U30" i="77" s="1"/>
  <c r="U29" i="70"/>
  <c r="U29" i="77" s="1"/>
  <c r="U28" i="70"/>
  <c r="U28" i="77" s="1"/>
  <c r="U27" i="70"/>
  <c r="U27" i="77" s="1"/>
  <c r="U26" i="70"/>
  <c r="U26" i="77" s="1"/>
  <c r="U25" i="70"/>
  <c r="U25" i="77" s="1"/>
  <c r="U24" i="70"/>
  <c r="U24" i="77" s="1"/>
  <c r="U23" i="70"/>
  <c r="U23" i="77" s="1"/>
  <c r="U22" i="70"/>
  <c r="U22" i="77" s="1"/>
  <c r="U21" i="70"/>
  <c r="U21" i="77" s="1"/>
  <c r="U20" i="70"/>
  <c r="U20" i="77" s="1"/>
  <c r="U19" i="70"/>
  <c r="U19" i="77" s="1"/>
  <c r="U18" i="70"/>
  <c r="U18" i="77" s="1"/>
  <c r="U17" i="70"/>
  <c r="U17" i="77" s="1"/>
  <c r="U16" i="70"/>
  <c r="U16" i="77" s="1"/>
  <c r="U15" i="70"/>
  <c r="U15" i="77" s="1"/>
  <c r="U99" i="70"/>
  <c r="U109" i="12"/>
  <c r="U101" i="12"/>
  <c r="U81" i="12"/>
  <c r="U65" i="12"/>
  <c r="U49" i="12"/>
  <c r="U33" i="12"/>
  <c r="S115" i="12"/>
  <c r="R115" i="12"/>
  <c r="Q115" i="12"/>
  <c r="P115" i="12"/>
  <c r="O115" i="12"/>
  <c r="N115" i="12"/>
  <c r="M115" i="12"/>
  <c r="K115" i="12"/>
  <c r="J115" i="12"/>
  <c r="I115" i="12"/>
  <c r="G115" i="12"/>
  <c r="F115" i="12"/>
  <c r="E115" i="12"/>
  <c r="U93" i="12"/>
  <c r="T115" i="12"/>
  <c r="L115" i="12"/>
  <c r="H115" i="12"/>
  <c r="U21" i="12" l="1"/>
  <c r="U29" i="12"/>
  <c r="U37" i="12"/>
  <c r="U41" i="12"/>
  <c r="U45" i="12"/>
  <c r="U53" i="12"/>
  <c r="U57" i="12"/>
  <c r="U61" i="12"/>
  <c r="U69" i="12"/>
  <c r="U73" i="12"/>
  <c r="U77" i="12"/>
  <c r="U85" i="12"/>
  <c r="U89" i="12"/>
  <c r="U92" i="12"/>
  <c r="U96" i="12"/>
  <c r="U97" i="12"/>
  <c r="U100" i="12"/>
  <c r="U104" i="12"/>
  <c r="U105" i="12"/>
  <c r="U108" i="12"/>
  <c r="U112" i="12"/>
  <c r="U113" i="12"/>
  <c r="U16" i="12"/>
  <c r="U17" i="12"/>
  <c r="U20" i="12"/>
  <c r="U24" i="12"/>
  <c r="U25" i="12"/>
  <c r="U28" i="12"/>
  <c r="U32" i="12"/>
  <c r="U36" i="12"/>
  <c r="U40" i="12"/>
  <c r="U42" i="12"/>
  <c r="U43" i="12"/>
  <c r="U44" i="12"/>
  <c r="U46" i="12"/>
  <c r="U47" i="12"/>
  <c r="U48" i="12"/>
  <c r="U50" i="12"/>
  <c r="U51" i="12"/>
  <c r="U52" i="12"/>
  <c r="U54" i="12"/>
  <c r="U55" i="12"/>
  <c r="U56" i="12"/>
  <c r="U58" i="12"/>
  <c r="U59" i="12"/>
  <c r="U60" i="12"/>
  <c r="U62" i="12"/>
  <c r="U63" i="12"/>
  <c r="U64" i="12"/>
  <c r="U66" i="12"/>
  <c r="U67" i="12"/>
  <c r="U68" i="12"/>
  <c r="U70" i="12"/>
  <c r="U71" i="12"/>
  <c r="U72" i="12"/>
  <c r="U74" i="12"/>
  <c r="U75" i="12"/>
  <c r="U76" i="12"/>
  <c r="U78" i="12"/>
  <c r="U79" i="12"/>
  <c r="U80" i="12"/>
  <c r="U82" i="12"/>
  <c r="U83" i="12"/>
  <c r="U84" i="12"/>
  <c r="U86" i="12"/>
  <c r="U87" i="12"/>
  <c r="U88" i="12"/>
  <c r="U90" i="12"/>
  <c r="U91" i="12"/>
  <c r="U94" i="12"/>
  <c r="U95" i="12"/>
  <c r="U98" i="12"/>
  <c r="U99" i="12"/>
  <c r="U102" i="12"/>
  <c r="U103" i="12"/>
  <c r="U15" i="12"/>
  <c r="U18" i="12"/>
  <c r="U19" i="12"/>
  <c r="U22" i="12"/>
  <c r="U23" i="12"/>
  <c r="U26" i="12"/>
  <c r="U27" i="12"/>
  <c r="U30" i="12"/>
  <c r="U31" i="12"/>
  <c r="U34" i="12"/>
  <c r="U35" i="12"/>
  <c r="U38" i="12"/>
  <c r="U39" i="12"/>
  <c r="U106" i="12"/>
  <c r="U107" i="12"/>
  <c r="U110" i="12"/>
  <c r="U111" i="12"/>
  <c r="U114" i="12"/>
  <c r="U14" i="70"/>
  <c r="U14" i="77" s="1"/>
  <c r="U115" i="12"/>
  <c r="U14" i="12"/>
  <c r="B100" i="56" l="1"/>
  <c r="M72" i="5"/>
  <c r="E72" i="5"/>
  <c r="H51" i="5"/>
  <c r="N20" i="5"/>
  <c r="F20" i="5"/>
  <c r="L15" i="5"/>
  <c r="I72" i="5" l="1"/>
  <c r="F61" i="5"/>
  <c r="N61" i="5"/>
  <c r="L72" i="5"/>
  <c r="F15" i="5"/>
  <c r="J20" i="5"/>
  <c r="H15" i="5"/>
  <c r="L51" i="5"/>
  <c r="J61" i="5"/>
  <c r="H72" i="5"/>
  <c r="J35" i="5"/>
  <c r="N35" i="5"/>
  <c r="E15" i="5"/>
  <c r="H25" i="5"/>
  <c r="L25" i="5"/>
  <c r="F30" i="5"/>
  <c r="J30" i="5"/>
  <c r="N30" i="5"/>
  <c r="H35" i="5"/>
  <c r="L35" i="5"/>
  <c r="F51" i="5"/>
  <c r="J51" i="5"/>
  <c r="N51" i="5"/>
  <c r="H61" i="5"/>
  <c r="L61" i="5"/>
  <c r="F72" i="5"/>
  <c r="J72" i="5"/>
  <c r="N72" i="5"/>
  <c r="K15" i="5"/>
  <c r="E20" i="5"/>
  <c r="M20" i="5"/>
  <c r="G25" i="5"/>
  <c r="E30" i="5"/>
  <c r="I30" i="5"/>
  <c r="M30" i="5"/>
  <c r="G35" i="5"/>
  <c r="K35" i="5"/>
  <c r="E51" i="5"/>
  <c r="I51" i="5"/>
  <c r="M51" i="5"/>
  <c r="G61" i="5"/>
  <c r="K61" i="5"/>
  <c r="I15" i="5"/>
  <c r="M15" i="5"/>
  <c r="G20" i="5"/>
  <c r="K20" i="5"/>
  <c r="E25" i="5"/>
  <c r="I25" i="5"/>
  <c r="M25" i="5"/>
  <c r="G30" i="5"/>
  <c r="K30" i="5"/>
  <c r="E35" i="5"/>
  <c r="I35" i="5"/>
  <c r="M35" i="5"/>
  <c r="G51" i="5"/>
  <c r="K51" i="5"/>
  <c r="E61" i="5"/>
  <c r="I61" i="5"/>
  <c r="M61" i="5"/>
  <c r="G72" i="5"/>
  <c r="K72" i="5"/>
  <c r="G15" i="5"/>
  <c r="J15" i="5"/>
  <c r="N15" i="5"/>
  <c r="H20" i="5"/>
  <c r="L20" i="5"/>
  <c r="F25" i="5"/>
  <c r="J25" i="5"/>
  <c r="N25" i="5"/>
  <c r="H30" i="5"/>
  <c r="L30" i="5"/>
  <c r="F35" i="5"/>
  <c r="K25" i="5"/>
  <c r="H77" i="8"/>
  <c r="J77" i="8"/>
  <c r="L77" i="8"/>
  <c r="N77" i="8"/>
  <c r="E77" i="8"/>
  <c r="G77" i="8"/>
  <c r="I77" i="8"/>
  <c r="K77" i="8"/>
  <c r="M77" i="8"/>
  <c r="F77" i="8"/>
  <c r="E14" i="5" l="1"/>
  <c r="I101" i="57"/>
  <c r="I104" i="57" s="1"/>
  <c r="N50" i="47"/>
  <c r="F50" i="47"/>
  <c r="M50" i="47"/>
  <c r="L50" i="47"/>
  <c r="E50" i="47"/>
  <c r="D50" i="47"/>
  <c r="N50" i="46"/>
  <c r="L50" i="46"/>
  <c r="J50" i="46"/>
  <c r="H50" i="46"/>
  <c r="D19" i="76"/>
  <c r="S33" i="75"/>
  <c r="C33" i="75"/>
  <c r="R19" i="75"/>
  <c r="J19" i="75"/>
  <c r="P19" i="75"/>
  <c r="H19" i="75"/>
  <c r="S13" i="75"/>
  <c r="R13" i="75"/>
  <c r="M13" i="75"/>
  <c r="K13" i="75"/>
  <c r="J13" i="75"/>
  <c r="C13" i="75"/>
  <c r="N19" i="75" l="1"/>
  <c r="N33" i="75"/>
  <c r="E13" i="75"/>
  <c r="I13" i="75"/>
  <c r="Q13" i="75"/>
  <c r="G13" i="75"/>
  <c r="O13" i="75"/>
  <c r="E33" i="75"/>
  <c r="M33" i="75"/>
  <c r="K33" i="75"/>
  <c r="I33" i="75"/>
  <c r="Q33" i="75"/>
  <c r="G33" i="75"/>
  <c r="O33" i="75"/>
  <c r="U38" i="75"/>
  <c r="U25" i="75"/>
  <c r="U34" i="75"/>
  <c r="U21" i="75"/>
  <c r="G50" i="47"/>
  <c r="O50" i="47"/>
  <c r="H50" i="47"/>
  <c r="B50" i="47"/>
  <c r="J50" i="47"/>
  <c r="U14" i="75"/>
  <c r="N13" i="75"/>
  <c r="U18" i="75"/>
  <c r="D19" i="75"/>
  <c r="L19" i="75"/>
  <c r="T19" i="75"/>
  <c r="J33" i="75"/>
  <c r="J41" i="75" s="1"/>
  <c r="R33" i="75"/>
  <c r="R41" i="75" s="1"/>
  <c r="I50" i="47"/>
  <c r="U29" i="75"/>
  <c r="C50" i="47"/>
  <c r="K50" i="47"/>
  <c r="D13" i="76"/>
  <c r="U26" i="76"/>
  <c r="D33" i="76"/>
  <c r="C13" i="76"/>
  <c r="U16" i="76"/>
  <c r="U17" i="76"/>
  <c r="U18" i="76"/>
  <c r="U21" i="76"/>
  <c r="U22" i="76"/>
  <c r="U23" i="76"/>
  <c r="U25" i="76"/>
  <c r="U27" i="76"/>
  <c r="U29" i="76"/>
  <c r="U30" i="76"/>
  <c r="U31" i="76"/>
  <c r="U34" i="76"/>
  <c r="U36" i="76"/>
  <c r="U37" i="76"/>
  <c r="U38" i="76"/>
  <c r="U40" i="76"/>
  <c r="D13" i="75"/>
  <c r="H13" i="75"/>
  <c r="L13" i="75"/>
  <c r="P13" i="75"/>
  <c r="T13" i="75"/>
  <c r="U16" i="75"/>
  <c r="U23" i="75"/>
  <c r="U27" i="75"/>
  <c r="U31" i="75"/>
  <c r="D33" i="75"/>
  <c r="H33" i="75"/>
  <c r="L33" i="75"/>
  <c r="P33" i="75"/>
  <c r="T33" i="75"/>
  <c r="U36" i="75"/>
  <c r="G19" i="75"/>
  <c r="K19" i="75"/>
  <c r="O19" i="75"/>
  <c r="S19" i="75"/>
  <c r="S41" i="75" s="1"/>
  <c r="U15" i="76"/>
  <c r="U20" i="76"/>
  <c r="U24" i="76"/>
  <c r="U28" i="76"/>
  <c r="U32" i="76"/>
  <c r="U35" i="76"/>
  <c r="U39" i="76"/>
  <c r="F13" i="75"/>
  <c r="F33" i="75"/>
  <c r="U15" i="75"/>
  <c r="U17" i="75"/>
  <c r="U20" i="75"/>
  <c r="U22" i="75"/>
  <c r="U24" i="75"/>
  <c r="U26" i="75"/>
  <c r="U28" i="75"/>
  <c r="U30" i="75"/>
  <c r="U32" i="75"/>
  <c r="U35" i="75"/>
  <c r="U37" i="75"/>
  <c r="U39" i="75"/>
  <c r="C19" i="76"/>
  <c r="E19" i="75"/>
  <c r="I19" i="75"/>
  <c r="M19" i="75"/>
  <c r="Q19" i="75"/>
  <c r="F19" i="75"/>
  <c r="C19" i="75"/>
  <c r="C41" i="75" s="1"/>
  <c r="C33" i="76"/>
  <c r="U40" i="40"/>
  <c r="U14" i="76"/>
  <c r="I50" i="46"/>
  <c r="K50" i="46"/>
  <c r="M50" i="46"/>
  <c r="O50" i="46"/>
  <c r="U40" i="68"/>
  <c r="B101" i="59"/>
  <c r="B104" i="59" s="1"/>
  <c r="U40" i="75"/>
  <c r="E100" i="74"/>
  <c r="S99" i="74"/>
  <c r="S98" i="74"/>
  <c r="S97" i="74"/>
  <c r="S96" i="74"/>
  <c r="S95" i="74"/>
  <c r="S94" i="74"/>
  <c r="S93" i="74"/>
  <c r="S92" i="74"/>
  <c r="S91" i="74"/>
  <c r="S90" i="74"/>
  <c r="S89" i="74"/>
  <c r="S88" i="74"/>
  <c r="S87" i="74"/>
  <c r="S86" i="74"/>
  <c r="S85" i="74"/>
  <c r="S84" i="74"/>
  <c r="S83" i="74"/>
  <c r="S82" i="74"/>
  <c r="S81" i="74"/>
  <c r="S80" i="74"/>
  <c r="S79" i="74"/>
  <c r="S78" i="74"/>
  <c r="S77" i="74"/>
  <c r="S76" i="74"/>
  <c r="S75" i="74"/>
  <c r="S74" i="74"/>
  <c r="S73" i="74"/>
  <c r="S72" i="74"/>
  <c r="S71" i="74"/>
  <c r="S70" i="74"/>
  <c r="S69" i="74"/>
  <c r="S68" i="74"/>
  <c r="S67" i="74"/>
  <c r="S66" i="74"/>
  <c r="S65" i="74"/>
  <c r="S64" i="74"/>
  <c r="S63" i="74"/>
  <c r="S62" i="74"/>
  <c r="S61" i="74"/>
  <c r="S60" i="74"/>
  <c r="S59" i="74"/>
  <c r="S58" i="74"/>
  <c r="S57" i="74"/>
  <c r="S56" i="74"/>
  <c r="S55" i="74"/>
  <c r="S54" i="74"/>
  <c r="S53" i="74"/>
  <c r="S52" i="74"/>
  <c r="S51" i="74"/>
  <c r="S50" i="74"/>
  <c r="S49" i="74"/>
  <c r="S48" i="74"/>
  <c r="S47" i="74"/>
  <c r="S46" i="74"/>
  <c r="S45" i="74"/>
  <c r="S44" i="74"/>
  <c r="S43" i="74"/>
  <c r="S42" i="74"/>
  <c r="S41" i="74"/>
  <c r="S40" i="74"/>
  <c r="S39" i="74"/>
  <c r="S38" i="74"/>
  <c r="S37" i="74"/>
  <c r="S36" i="74"/>
  <c r="S35" i="74"/>
  <c r="S34" i="74"/>
  <c r="S33" i="74"/>
  <c r="S32" i="74"/>
  <c r="S31" i="74"/>
  <c r="S30" i="74"/>
  <c r="S29" i="74"/>
  <c r="S28" i="74"/>
  <c r="S27" i="74"/>
  <c r="S26" i="74"/>
  <c r="S25" i="74"/>
  <c r="S24" i="74"/>
  <c r="S23" i="74"/>
  <c r="S22" i="74"/>
  <c r="S21" i="74"/>
  <c r="S20" i="74"/>
  <c r="S19" i="74"/>
  <c r="S18" i="74"/>
  <c r="S17" i="74"/>
  <c r="S16" i="74"/>
  <c r="S15" i="74"/>
  <c r="R100" i="74"/>
  <c r="Q100" i="74"/>
  <c r="P100" i="74"/>
  <c r="O100" i="74"/>
  <c r="N100" i="74"/>
  <c r="M100" i="74"/>
  <c r="L100" i="74"/>
  <c r="K100" i="74"/>
  <c r="J100" i="74"/>
  <c r="I100" i="74"/>
  <c r="H100" i="74"/>
  <c r="G100" i="74"/>
  <c r="F100" i="74"/>
  <c r="S99" i="73"/>
  <c r="S98" i="73"/>
  <c r="S97" i="73"/>
  <c r="S96" i="73"/>
  <c r="S95" i="73"/>
  <c r="S94" i="73"/>
  <c r="S93" i="73"/>
  <c r="S92" i="73"/>
  <c r="S91" i="73"/>
  <c r="S90" i="73"/>
  <c r="S89" i="73"/>
  <c r="S88" i="73"/>
  <c r="S87" i="73"/>
  <c r="S86" i="73"/>
  <c r="S85" i="73"/>
  <c r="S84" i="73"/>
  <c r="S83" i="73"/>
  <c r="S82" i="73"/>
  <c r="S81" i="73"/>
  <c r="S80" i="73"/>
  <c r="S79" i="73"/>
  <c r="S78" i="73"/>
  <c r="S77" i="73"/>
  <c r="S76" i="73"/>
  <c r="S75" i="73"/>
  <c r="S74" i="73"/>
  <c r="S73" i="73"/>
  <c r="S72" i="73"/>
  <c r="S71" i="73"/>
  <c r="S70" i="73"/>
  <c r="S69" i="73"/>
  <c r="S68" i="73"/>
  <c r="S67" i="73"/>
  <c r="S66" i="73"/>
  <c r="S65" i="73"/>
  <c r="S64" i="73"/>
  <c r="S63" i="73"/>
  <c r="S62" i="73"/>
  <c r="S61" i="73"/>
  <c r="S60" i="73"/>
  <c r="S59" i="73"/>
  <c r="S58" i="73"/>
  <c r="S57" i="73"/>
  <c r="S56" i="73"/>
  <c r="S55" i="73"/>
  <c r="S54" i="73"/>
  <c r="S53" i="73"/>
  <c r="S52" i="73"/>
  <c r="S51" i="73"/>
  <c r="S50" i="73"/>
  <c r="S49" i="73"/>
  <c r="S48" i="73"/>
  <c r="S47" i="73"/>
  <c r="S46" i="73"/>
  <c r="S45" i="73"/>
  <c r="S44" i="73"/>
  <c r="S43" i="73"/>
  <c r="S42" i="73"/>
  <c r="S41" i="73"/>
  <c r="S40" i="73"/>
  <c r="S39" i="73"/>
  <c r="S38" i="73"/>
  <c r="S37" i="73"/>
  <c r="S36" i="73"/>
  <c r="S35" i="73"/>
  <c r="S34" i="73"/>
  <c r="S33" i="73"/>
  <c r="S32" i="73"/>
  <c r="S31" i="73"/>
  <c r="S30" i="73"/>
  <c r="S29" i="73"/>
  <c r="S28" i="73"/>
  <c r="S27" i="73"/>
  <c r="S26" i="73"/>
  <c r="S25" i="73"/>
  <c r="S24" i="73"/>
  <c r="S23" i="73"/>
  <c r="S22" i="73"/>
  <c r="S21" i="73"/>
  <c r="S20" i="73"/>
  <c r="S19" i="73"/>
  <c r="S18" i="73"/>
  <c r="S17" i="73"/>
  <c r="S16" i="73"/>
  <c r="S15" i="73"/>
  <c r="R100" i="73"/>
  <c r="Q100" i="73"/>
  <c r="P100" i="73"/>
  <c r="O100" i="73"/>
  <c r="N100" i="73"/>
  <c r="M100" i="73"/>
  <c r="L100" i="73"/>
  <c r="K100" i="73"/>
  <c r="J100" i="73"/>
  <c r="I100" i="73"/>
  <c r="H100" i="73"/>
  <c r="G100" i="73"/>
  <c r="F100" i="73"/>
  <c r="E100" i="73"/>
  <c r="O115" i="16"/>
  <c r="M115" i="16"/>
  <c r="K115" i="16"/>
  <c r="I115" i="16"/>
  <c r="G115" i="16"/>
  <c r="E115" i="16"/>
  <c r="S114" i="16"/>
  <c r="R115" i="16"/>
  <c r="Q115" i="16"/>
  <c r="P115" i="16"/>
  <c r="N115" i="16"/>
  <c r="L115" i="16"/>
  <c r="J115" i="16"/>
  <c r="H115" i="16"/>
  <c r="F115" i="16"/>
  <c r="E115" i="15"/>
  <c r="F101" i="70"/>
  <c r="F104" i="70" s="1"/>
  <c r="E101" i="70"/>
  <c r="E104" i="70" s="1"/>
  <c r="N75" i="8"/>
  <c r="L75" i="8"/>
  <c r="K75" i="8"/>
  <c r="J75" i="8"/>
  <c r="H75" i="8"/>
  <c r="G75" i="8"/>
  <c r="F75" i="8"/>
  <c r="E75" i="8"/>
  <c r="K74" i="8"/>
  <c r="I74" i="8"/>
  <c r="G74" i="8"/>
  <c r="E74" i="8"/>
  <c r="K72" i="7"/>
  <c r="H73" i="8"/>
  <c r="E73" i="8"/>
  <c r="N69" i="8"/>
  <c r="M69" i="8"/>
  <c r="L69" i="8"/>
  <c r="J69" i="8"/>
  <c r="I69" i="8"/>
  <c r="H69" i="8"/>
  <c r="G69" i="8"/>
  <c r="F69" i="8"/>
  <c r="K68" i="8"/>
  <c r="I67" i="7"/>
  <c r="G68" i="8"/>
  <c r="N64" i="8"/>
  <c r="K64" i="8"/>
  <c r="J64" i="8"/>
  <c r="I64" i="8"/>
  <c r="H64" i="8"/>
  <c r="F64" i="8"/>
  <c r="E64" i="8"/>
  <c r="M63" i="8"/>
  <c r="K63" i="8"/>
  <c r="G63" i="8"/>
  <c r="E63" i="8"/>
  <c r="I62" i="8"/>
  <c r="N58" i="8"/>
  <c r="M58" i="8"/>
  <c r="K58" i="8"/>
  <c r="J58" i="8"/>
  <c r="I58" i="8"/>
  <c r="H58" i="8"/>
  <c r="G58" i="8"/>
  <c r="F58" i="8"/>
  <c r="E58" i="8"/>
  <c r="G57" i="8"/>
  <c r="N54" i="8"/>
  <c r="M54" i="8"/>
  <c r="L54" i="8"/>
  <c r="J54" i="8"/>
  <c r="I54" i="8"/>
  <c r="H54" i="8"/>
  <c r="G54" i="8"/>
  <c r="F54" i="8"/>
  <c r="E54" i="8"/>
  <c r="M53" i="8"/>
  <c r="K53" i="8"/>
  <c r="I53" i="8"/>
  <c r="G53" i="8"/>
  <c r="E53" i="8"/>
  <c r="M51" i="7"/>
  <c r="K52" i="8"/>
  <c r="E51" i="7"/>
  <c r="K46" i="7"/>
  <c r="I41" i="7"/>
  <c r="H52" i="8"/>
  <c r="L52" i="8"/>
  <c r="M52" i="8"/>
  <c r="K54" i="8"/>
  <c r="K57" i="8"/>
  <c r="L58" i="8"/>
  <c r="M62" i="8"/>
  <c r="G64" i="8"/>
  <c r="L64" i="8"/>
  <c r="M64" i="8"/>
  <c r="K69" i="8"/>
  <c r="L73" i="8"/>
  <c r="M74" i="8"/>
  <c r="I75" i="8"/>
  <c r="M75" i="8"/>
  <c r="E69" i="8"/>
  <c r="K41" i="75" l="1"/>
  <c r="U13" i="75"/>
  <c r="M41" i="75"/>
  <c r="L41" i="75"/>
  <c r="S100" i="73"/>
  <c r="Q41" i="75"/>
  <c r="N41" i="75"/>
  <c r="S100" i="74"/>
  <c r="D41" i="75"/>
  <c r="U101" i="70"/>
  <c r="O41" i="75"/>
  <c r="H41" i="75"/>
  <c r="T41" i="75"/>
  <c r="E41" i="75"/>
  <c r="I41" i="75"/>
  <c r="G41" i="75"/>
  <c r="J41" i="7"/>
  <c r="L46" i="7"/>
  <c r="F51" i="7"/>
  <c r="N51" i="7"/>
  <c r="H56" i="7"/>
  <c r="J61" i="7"/>
  <c r="L67" i="7"/>
  <c r="F72" i="7"/>
  <c r="N72" i="7"/>
  <c r="U19" i="76"/>
  <c r="K61" i="7"/>
  <c r="E67" i="7"/>
  <c r="M67" i="7"/>
  <c r="G72" i="7"/>
  <c r="D41" i="76"/>
  <c r="M41" i="7"/>
  <c r="G46" i="7"/>
  <c r="I51" i="7"/>
  <c r="U33" i="76"/>
  <c r="E52" i="8"/>
  <c r="E51" i="8" s="1"/>
  <c r="E41" i="7"/>
  <c r="F41" i="7"/>
  <c r="N41" i="7"/>
  <c r="H46" i="7"/>
  <c r="J51" i="7"/>
  <c r="L56" i="7"/>
  <c r="F61" i="7"/>
  <c r="N61" i="7"/>
  <c r="H67" i="7"/>
  <c r="J72" i="7"/>
  <c r="F41" i="75"/>
  <c r="K51" i="7"/>
  <c r="M56" i="7"/>
  <c r="G51" i="7"/>
  <c r="E56" i="7"/>
  <c r="I56" i="7"/>
  <c r="G61" i="7"/>
  <c r="E57" i="8"/>
  <c r="G52" i="8"/>
  <c r="G51" i="8" s="1"/>
  <c r="P41" i="75"/>
  <c r="I52" i="8"/>
  <c r="I51" i="8" s="1"/>
  <c r="N73" i="8"/>
  <c r="F73" i="8"/>
  <c r="N52" i="8"/>
  <c r="J52" i="8"/>
  <c r="F52" i="8"/>
  <c r="H41" i="7"/>
  <c r="L41" i="7"/>
  <c r="F46" i="7"/>
  <c r="J46" i="7"/>
  <c r="N46" i="7"/>
  <c r="H51" i="7"/>
  <c r="L51" i="7"/>
  <c r="F56" i="7"/>
  <c r="J56" i="7"/>
  <c r="N56" i="7"/>
  <c r="H61" i="7"/>
  <c r="L61" i="7"/>
  <c r="F67" i="7"/>
  <c r="J67" i="7"/>
  <c r="N67" i="7"/>
  <c r="H72" i="7"/>
  <c r="L72" i="7"/>
  <c r="U13" i="76"/>
  <c r="J73" i="8"/>
  <c r="U33" i="75"/>
  <c r="C41" i="76"/>
  <c r="G56" i="7"/>
  <c r="K56" i="7"/>
  <c r="E61" i="7"/>
  <c r="I61" i="7"/>
  <c r="M61" i="7"/>
  <c r="G67" i="7"/>
  <c r="K67" i="7"/>
  <c r="E72" i="7"/>
  <c r="I72" i="7"/>
  <c r="M72" i="7"/>
  <c r="E68" i="8"/>
  <c r="M73" i="8"/>
  <c r="M72" i="8" s="1"/>
  <c r="I73" i="8"/>
  <c r="I72" i="8" s="1"/>
  <c r="M68" i="8"/>
  <c r="G62" i="8"/>
  <c r="G61" i="8" s="1"/>
  <c r="I57" i="8"/>
  <c r="G41" i="7"/>
  <c r="E46" i="7"/>
  <c r="M46" i="7"/>
  <c r="K41" i="7"/>
  <c r="I46" i="7"/>
  <c r="E62" i="8"/>
  <c r="E61" i="8" s="1"/>
  <c r="K73" i="8"/>
  <c r="K72" i="8" s="1"/>
  <c r="G73" i="8"/>
  <c r="G72" i="8" s="1"/>
  <c r="I68" i="8"/>
  <c r="K62" i="8"/>
  <c r="K61" i="8" s="1"/>
  <c r="M57" i="8"/>
  <c r="U19" i="75"/>
  <c r="M61" i="8"/>
  <c r="I61" i="8"/>
  <c r="E72" i="8"/>
  <c r="N62" i="8"/>
  <c r="L62" i="8"/>
  <c r="J62" i="8"/>
  <c r="H62" i="8"/>
  <c r="F62" i="8"/>
  <c r="M51" i="8"/>
  <c r="K51" i="8"/>
  <c r="N74" i="8"/>
  <c r="L74" i="8"/>
  <c r="L72" i="8" s="1"/>
  <c r="J74" i="8"/>
  <c r="H74" i="8"/>
  <c r="H72" i="8" s="1"/>
  <c r="F74" i="8"/>
  <c r="N68" i="8"/>
  <c r="L68" i="8"/>
  <c r="J68" i="8"/>
  <c r="H68" i="8"/>
  <c r="F68" i="8"/>
  <c r="N63" i="8"/>
  <c r="L63" i="8"/>
  <c r="J63" i="8"/>
  <c r="H63" i="8"/>
  <c r="F63" i="8"/>
  <c r="N57" i="8"/>
  <c r="L57" i="8"/>
  <c r="J57" i="8"/>
  <c r="H57" i="8"/>
  <c r="F57" i="8"/>
  <c r="N53" i="8"/>
  <c r="L53" i="8"/>
  <c r="L51" i="8" s="1"/>
  <c r="J53" i="8"/>
  <c r="H53" i="8"/>
  <c r="H51" i="8" s="1"/>
  <c r="F53" i="8"/>
  <c r="S14" i="73"/>
  <c r="S14" i="74"/>
  <c r="S115" i="16"/>
  <c r="S15" i="16"/>
  <c r="S16" i="16"/>
  <c r="S17" i="16"/>
  <c r="S18" i="16"/>
  <c r="S19" i="16"/>
  <c r="S20" i="16"/>
  <c r="S21" i="16"/>
  <c r="S22" i="16"/>
  <c r="S23" i="16"/>
  <c r="S24" i="16"/>
  <c r="S25" i="16"/>
  <c r="S26" i="16"/>
  <c r="S27" i="16"/>
  <c r="S28" i="16"/>
  <c r="S29" i="16"/>
  <c r="S30" i="16"/>
  <c r="S31" i="16"/>
  <c r="S32" i="16"/>
  <c r="S33" i="16"/>
  <c r="S34" i="16"/>
  <c r="S35" i="16"/>
  <c r="S36" i="16"/>
  <c r="S37" i="16"/>
  <c r="S38" i="16"/>
  <c r="S39" i="16"/>
  <c r="S40" i="16"/>
  <c r="S41" i="16"/>
  <c r="S42" i="16"/>
  <c r="S43" i="16"/>
  <c r="S44" i="16"/>
  <c r="S45" i="16"/>
  <c r="S46" i="16"/>
  <c r="S47" i="16"/>
  <c r="S48" i="16"/>
  <c r="S49" i="16"/>
  <c r="S50" i="16"/>
  <c r="S51" i="16"/>
  <c r="S52" i="16"/>
  <c r="S53" i="16"/>
  <c r="S54" i="16"/>
  <c r="S55" i="16"/>
  <c r="S56" i="16"/>
  <c r="S57" i="16"/>
  <c r="S58" i="16"/>
  <c r="S59" i="16"/>
  <c r="S60" i="16"/>
  <c r="S61" i="16"/>
  <c r="S62" i="16"/>
  <c r="S63" i="16"/>
  <c r="S64" i="16"/>
  <c r="S65" i="16"/>
  <c r="S66" i="16"/>
  <c r="S67" i="16"/>
  <c r="S68" i="16"/>
  <c r="S69" i="16"/>
  <c r="S70" i="16"/>
  <c r="S71" i="16"/>
  <c r="S72" i="16"/>
  <c r="S73" i="16"/>
  <c r="S74" i="16"/>
  <c r="S75" i="16"/>
  <c r="S76" i="16"/>
  <c r="S77" i="16"/>
  <c r="S78" i="16"/>
  <c r="S79" i="16"/>
  <c r="S80" i="16"/>
  <c r="S81" i="16"/>
  <c r="S82" i="16"/>
  <c r="S83" i="16"/>
  <c r="S84" i="16"/>
  <c r="S85" i="16"/>
  <c r="S86" i="16"/>
  <c r="S87" i="16"/>
  <c r="S88" i="16"/>
  <c r="S89" i="16"/>
  <c r="S90" i="16"/>
  <c r="S91" i="16"/>
  <c r="S92" i="16"/>
  <c r="S93" i="16"/>
  <c r="S94" i="16"/>
  <c r="S95" i="16"/>
  <c r="S96" i="16"/>
  <c r="S97" i="16"/>
  <c r="S98" i="16"/>
  <c r="S99" i="16"/>
  <c r="S100" i="16"/>
  <c r="S101" i="16"/>
  <c r="S102" i="16"/>
  <c r="S103" i="16"/>
  <c r="S104" i="16"/>
  <c r="S105" i="16"/>
  <c r="S106" i="16"/>
  <c r="S107" i="16"/>
  <c r="S108" i="16"/>
  <c r="S109" i="16"/>
  <c r="S110" i="16"/>
  <c r="S111" i="16"/>
  <c r="S112" i="16"/>
  <c r="S113" i="16"/>
  <c r="S14" i="16"/>
  <c r="I40" i="7" l="1"/>
  <c r="I82" i="7" s="1"/>
  <c r="L40" i="7"/>
  <c r="L82" i="7" s="1"/>
  <c r="M40" i="7"/>
  <c r="M82" i="7" s="1"/>
  <c r="K40" i="7"/>
  <c r="K82" i="7" s="1"/>
  <c r="H40" i="7"/>
  <c r="H82" i="7" s="1"/>
  <c r="N40" i="7"/>
  <c r="N82" i="7" s="1"/>
  <c r="F40" i="7"/>
  <c r="F82" i="7" s="1"/>
  <c r="E40" i="7"/>
  <c r="E82" i="7" s="1"/>
  <c r="G40" i="7"/>
  <c r="G82" i="7" s="1"/>
  <c r="J40" i="7"/>
  <c r="J82" i="7" s="1"/>
  <c r="U104" i="70"/>
  <c r="U41" i="76"/>
  <c r="J72" i="8"/>
  <c r="J51" i="8"/>
  <c r="U41" i="75"/>
  <c r="N51" i="8"/>
  <c r="N72" i="8"/>
  <c r="F51" i="8"/>
  <c r="F72" i="8"/>
  <c r="F61" i="8"/>
  <c r="J61" i="8"/>
  <c r="N61" i="8"/>
  <c r="H61" i="8"/>
  <c r="L61" i="8"/>
  <c r="O50" i="45" l="1"/>
  <c r="N50" i="45"/>
  <c r="M50" i="45"/>
  <c r="L50" i="45"/>
  <c r="K50" i="45"/>
  <c r="J50" i="45"/>
  <c r="I50" i="45"/>
  <c r="H50" i="45"/>
  <c r="G50" i="45"/>
  <c r="E50" i="45"/>
  <c r="C50" i="45"/>
  <c r="U39" i="68"/>
  <c r="U36" i="68"/>
  <c r="U35" i="68"/>
  <c r="U30" i="68"/>
  <c r="U27" i="68"/>
  <c r="U26" i="68"/>
  <c r="U18" i="68"/>
  <c r="D13" i="68"/>
  <c r="C33" i="68"/>
  <c r="C19" i="68"/>
  <c r="U31" i="68" l="1"/>
  <c r="U23" i="68"/>
  <c r="U16" i="68"/>
  <c r="U21" i="68"/>
  <c r="U25" i="68"/>
  <c r="U29" i="68"/>
  <c r="U34" i="68"/>
  <c r="U38" i="68"/>
  <c r="U15" i="68"/>
  <c r="U17" i="68"/>
  <c r="D19" i="68"/>
  <c r="U22" i="68"/>
  <c r="U24" i="68"/>
  <c r="U28" i="68"/>
  <c r="U32" i="68"/>
  <c r="U37" i="68"/>
  <c r="U20" i="68"/>
  <c r="D33" i="68"/>
  <c r="U14" i="68"/>
  <c r="C13" i="68"/>
  <c r="C41" i="68" s="1"/>
  <c r="D50" i="45"/>
  <c r="F50" i="45"/>
  <c r="D41" i="68" l="1"/>
  <c r="U19" i="68"/>
  <c r="U13" i="68"/>
  <c r="U33" i="68"/>
  <c r="F13" i="40"/>
  <c r="E13" i="40"/>
  <c r="J117" i="38"/>
  <c r="I117" i="38"/>
  <c r="H117" i="38"/>
  <c r="E67" i="28"/>
  <c r="D67" i="28"/>
  <c r="C67" i="28"/>
  <c r="B67" i="28"/>
  <c r="B68" i="29"/>
  <c r="B68" i="23"/>
  <c r="B68" i="22"/>
  <c r="D68" i="22"/>
  <c r="E68" i="30"/>
  <c r="D68" i="30"/>
  <c r="C68" i="30"/>
  <c r="B68" i="30"/>
  <c r="E68" i="29"/>
  <c r="D68" i="29"/>
  <c r="C68" i="29"/>
  <c r="E68" i="27"/>
  <c r="D68" i="27"/>
  <c r="C68" i="27"/>
  <c r="B68" i="27"/>
  <c r="E68" i="25"/>
  <c r="D68" i="25"/>
  <c r="C68" i="25"/>
  <c r="B68" i="25"/>
  <c r="E68" i="23"/>
  <c r="D68" i="23"/>
  <c r="C68" i="23"/>
  <c r="C68" i="22"/>
  <c r="U114" i="11"/>
  <c r="U113" i="11"/>
  <c r="U112" i="11"/>
  <c r="U111" i="11"/>
  <c r="U110" i="11"/>
  <c r="U109" i="11"/>
  <c r="U108" i="11"/>
  <c r="U107" i="11"/>
  <c r="U106" i="11"/>
  <c r="U105" i="11"/>
  <c r="U104" i="11"/>
  <c r="U103" i="11"/>
  <c r="U102" i="11"/>
  <c r="U101" i="11"/>
  <c r="U100" i="11"/>
  <c r="U99" i="11"/>
  <c r="U98" i="11"/>
  <c r="U97" i="11"/>
  <c r="U96" i="11"/>
  <c r="U95" i="11"/>
  <c r="U94" i="11"/>
  <c r="U93" i="11"/>
  <c r="U92" i="11"/>
  <c r="U91" i="11"/>
  <c r="U90" i="11"/>
  <c r="U89" i="11"/>
  <c r="U88" i="11"/>
  <c r="U87" i="11"/>
  <c r="U86" i="11"/>
  <c r="U85" i="11"/>
  <c r="U84" i="11"/>
  <c r="U83" i="11"/>
  <c r="U82" i="11"/>
  <c r="U81" i="11"/>
  <c r="U80" i="11"/>
  <c r="U79" i="11"/>
  <c r="U78" i="11"/>
  <c r="U77" i="11"/>
  <c r="U76" i="11"/>
  <c r="U75" i="11"/>
  <c r="U74" i="11"/>
  <c r="U73" i="11"/>
  <c r="U72" i="11"/>
  <c r="U71" i="11"/>
  <c r="U70" i="11"/>
  <c r="U69" i="11"/>
  <c r="U68" i="11"/>
  <c r="U67" i="11"/>
  <c r="U66" i="11"/>
  <c r="U65" i="11"/>
  <c r="U64" i="11"/>
  <c r="U63" i="11"/>
  <c r="U62" i="11"/>
  <c r="U61" i="11"/>
  <c r="U60" i="11"/>
  <c r="U59" i="11"/>
  <c r="U58" i="11"/>
  <c r="U57" i="11"/>
  <c r="U56" i="11"/>
  <c r="U55" i="11"/>
  <c r="U54" i="11"/>
  <c r="U53" i="11"/>
  <c r="U52" i="11"/>
  <c r="U51" i="11"/>
  <c r="U50" i="11"/>
  <c r="U49" i="11"/>
  <c r="U48" i="11"/>
  <c r="U47" i="11"/>
  <c r="U46" i="11"/>
  <c r="U45" i="11"/>
  <c r="U44" i="11"/>
  <c r="U43" i="11"/>
  <c r="U42" i="11"/>
  <c r="U41" i="11"/>
  <c r="U40" i="11"/>
  <c r="U39" i="11"/>
  <c r="U38" i="11"/>
  <c r="U37" i="11"/>
  <c r="U36" i="11"/>
  <c r="U35" i="11"/>
  <c r="U34" i="11"/>
  <c r="U33" i="11"/>
  <c r="U32" i="11"/>
  <c r="U31" i="11"/>
  <c r="U30" i="11"/>
  <c r="U29" i="11"/>
  <c r="U28" i="11"/>
  <c r="U27" i="11"/>
  <c r="U26" i="11"/>
  <c r="U25" i="11"/>
  <c r="U24" i="11"/>
  <c r="U23" i="11"/>
  <c r="U22" i="11"/>
  <c r="U21" i="11"/>
  <c r="U20" i="11"/>
  <c r="U19" i="11"/>
  <c r="U18" i="11"/>
  <c r="U17" i="11"/>
  <c r="U16" i="11"/>
  <c r="U15" i="11"/>
  <c r="U41" i="68" l="1"/>
  <c r="G117" i="38"/>
  <c r="G13" i="40"/>
  <c r="E15" i="7"/>
  <c r="I15" i="7"/>
  <c r="M15" i="7"/>
  <c r="G20" i="7"/>
  <c r="K20" i="7"/>
  <c r="E25" i="7"/>
  <c r="I25" i="7"/>
  <c r="M25" i="7"/>
  <c r="G30" i="7"/>
  <c r="K30" i="7"/>
  <c r="F15" i="7"/>
  <c r="J15" i="7"/>
  <c r="N15" i="7"/>
  <c r="H20" i="7"/>
  <c r="L20" i="7"/>
  <c r="F25" i="7"/>
  <c r="J25" i="7"/>
  <c r="N25" i="7"/>
  <c r="H30" i="7"/>
  <c r="L30" i="7"/>
  <c r="D19" i="40"/>
  <c r="H19" i="40"/>
  <c r="L19" i="40"/>
  <c r="P19" i="40"/>
  <c r="T19" i="40"/>
  <c r="E68" i="22"/>
  <c r="C19" i="40"/>
  <c r="G15" i="7"/>
  <c r="K15" i="7"/>
  <c r="E20" i="7"/>
  <c r="I20" i="7"/>
  <c r="M20" i="7"/>
  <c r="G25" i="7"/>
  <c r="K25" i="7"/>
  <c r="E30" i="7"/>
  <c r="I30" i="7"/>
  <c r="M30" i="7"/>
  <c r="E117" i="38"/>
  <c r="U17" i="40"/>
  <c r="U37" i="40"/>
  <c r="E33" i="40"/>
  <c r="I33" i="40"/>
  <c r="M33" i="40"/>
  <c r="Q33" i="40"/>
  <c r="H15" i="7"/>
  <c r="L15" i="7"/>
  <c r="F20" i="7"/>
  <c r="J20" i="7"/>
  <c r="N20" i="7"/>
  <c r="H25" i="7"/>
  <c r="L25" i="7"/>
  <c r="F30" i="7"/>
  <c r="J30" i="7"/>
  <c r="N30" i="7"/>
  <c r="D68" i="21"/>
  <c r="U15" i="40"/>
  <c r="D13" i="40"/>
  <c r="F19" i="40"/>
  <c r="J19" i="40"/>
  <c r="N19" i="40"/>
  <c r="R19" i="40"/>
  <c r="U35" i="40"/>
  <c r="U39" i="40"/>
  <c r="G33" i="40"/>
  <c r="K33" i="40"/>
  <c r="O33" i="40"/>
  <c r="S33" i="40"/>
  <c r="E35" i="7"/>
  <c r="M35" i="7"/>
  <c r="K35" i="7"/>
  <c r="I35" i="7"/>
  <c r="G35" i="7"/>
  <c r="N35" i="7"/>
  <c r="L35" i="7"/>
  <c r="J35" i="7"/>
  <c r="H35" i="7"/>
  <c r="F35" i="7"/>
  <c r="C117" i="38"/>
  <c r="B68" i="21"/>
  <c r="C68" i="21"/>
  <c r="E68" i="21"/>
  <c r="F117" i="38"/>
  <c r="D117" i="38"/>
  <c r="U14" i="40"/>
  <c r="U16" i="40"/>
  <c r="U18" i="40"/>
  <c r="E19" i="40"/>
  <c r="G19" i="40"/>
  <c r="I19" i="40"/>
  <c r="K19" i="40"/>
  <c r="M19" i="40"/>
  <c r="O19" i="40"/>
  <c r="Q19" i="40"/>
  <c r="S19" i="40"/>
  <c r="U34" i="40"/>
  <c r="U36" i="40"/>
  <c r="U38" i="40"/>
  <c r="D33" i="40"/>
  <c r="F33" i="40"/>
  <c r="H33" i="40"/>
  <c r="J33" i="40"/>
  <c r="L33" i="40"/>
  <c r="N33" i="40"/>
  <c r="P33" i="40"/>
  <c r="P41" i="40" s="1"/>
  <c r="R33" i="40"/>
  <c r="T33" i="40"/>
  <c r="C67" i="20"/>
  <c r="E67" i="20"/>
  <c r="C33" i="40"/>
  <c r="B67" i="20"/>
  <c r="D67" i="20"/>
  <c r="E115" i="11"/>
  <c r="R115" i="11"/>
  <c r="H41" i="40" l="1"/>
  <c r="V40" i="68"/>
  <c r="V39" i="68"/>
  <c r="V18" i="68"/>
  <c r="V27" i="68"/>
  <c r="V30" i="68"/>
  <c r="V26" i="68"/>
  <c r="V17" i="68"/>
  <c r="V25" i="68"/>
  <c r="V31" i="68"/>
  <c r="V22" i="68"/>
  <c r="V23" i="68"/>
  <c r="V32" i="68"/>
  <c r="V29" i="68"/>
  <c r="V16" i="68"/>
  <c r="V28" i="68"/>
  <c r="V24" i="68"/>
  <c r="V19" i="68"/>
  <c r="V13" i="68"/>
  <c r="V33" i="68"/>
  <c r="L41" i="40"/>
  <c r="J41" i="40"/>
  <c r="R41" i="40"/>
  <c r="N41" i="40"/>
  <c r="F41" i="40"/>
  <c r="Q41" i="40"/>
  <c r="S41" i="40"/>
  <c r="M41" i="40"/>
  <c r="O41" i="40"/>
  <c r="I41" i="40"/>
  <c r="K41" i="40"/>
  <c r="E41" i="40"/>
  <c r="G41" i="40"/>
  <c r="E14" i="7"/>
  <c r="T41" i="40"/>
  <c r="D41" i="40"/>
  <c r="C41" i="40"/>
  <c r="D101" i="57"/>
  <c r="D104" i="57" s="1"/>
  <c r="H101" i="57"/>
  <c r="H104" i="57" s="1"/>
  <c r="B101" i="57"/>
  <c r="B104" i="57" s="1"/>
  <c r="F101" i="57"/>
  <c r="F104" i="57" s="1"/>
  <c r="G101" i="57"/>
  <c r="G104" i="57" s="1"/>
  <c r="E101" i="57"/>
  <c r="E104" i="57" s="1"/>
  <c r="V41" i="68" l="1"/>
  <c r="C69" i="32"/>
  <c r="C72" i="32" s="1"/>
  <c r="C69" i="61"/>
  <c r="C72" i="61" s="1"/>
  <c r="B69" i="61"/>
  <c r="B72" i="61" s="1"/>
  <c r="B69" i="62"/>
  <c r="B72" i="62" s="1"/>
  <c r="B100" i="53" l="1"/>
  <c r="B14" i="52"/>
  <c r="C22" i="60"/>
  <c r="E16" i="60"/>
  <c r="E18" i="60"/>
  <c r="E21" i="60"/>
  <c r="E17" i="60"/>
  <c r="E19" i="60"/>
  <c r="E20" i="60"/>
  <c r="E22" i="60"/>
  <c r="E23" i="60"/>
  <c r="E24" i="60"/>
  <c r="E25" i="60"/>
  <c r="E26" i="60"/>
  <c r="E27" i="60"/>
  <c r="E28" i="60"/>
  <c r="E29" i="60"/>
  <c r="E30" i="60"/>
  <c r="E31" i="60"/>
  <c r="C18" i="60"/>
  <c r="C26" i="60"/>
  <c r="C30" i="60"/>
  <c r="C34" i="60"/>
  <c r="C38" i="60"/>
  <c r="C42" i="60"/>
  <c r="C46" i="60"/>
  <c r="C50" i="60"/>
  <c r="C54" i="60"/>
  <c r="C56" i="60"/>
  <c r="C58" i="60"/>
  <c r="C60" i="60"/>
  <c r="C62" i="60"/>
  <c r="C64" i="60"/>
  <c r="D69" i="62"/>
  <c r="D72" i="62" s="1"/>
  <c r="D69" i="61"/>
  <c r="D72" i="61" s="1"/>
  <c r="D17" i="60"/>
  <c r="D18" i="60"/>
  <c r="D19" i="60"/>
  <c r="D20" i="60"/>
  <c r="D21" i="60"/>
  <c r="D22" i="60"/>
  <c r="D23" i="60"/>
  <c r="D24" i="60"/>
  <c r="D25" i="60"/>
  <c r="D26" i="60"/>
  <c r="D27" i="60"/>
  <c r="D28" i="60"/>
  <c r="D29" i="60"/>
  <c r="D30" i="60"/>
  <c r="E32" i="60"/>
  <c r="E33" i="60"/>
  <c r="E34" i="60"/>
  <c r="E35" i="60"/>
  <c r="E36" i="60"/>
  <c r="E37" i="60"/>
  <c r="E38" i="60"/>
  <c r="E39" i="60"/>
  <c r="E40" i="60"/>
  <c r="E41" i="60"/>
  <c r="E42" i="60"/>
  <c r="E43" i="60"/>
  <c r="E44" i="60"/>
  <c r="E45" i="60"/>
  <c r="E46" i="60"/>
  <c r="E47" i="60"/>
  <c r="E48" i="60"/>
  <c r="E49" i="60"/>
  <c r="E50" i="60"/>
  <c r="E51" i="60"/>
  <c r="E52" i="60"/>
  <c r="E53" i="60"/>
  <c r="E54" i="60"/>
  <c r="E55" i="60"/>
  <c r="E56" i="60"/>
  <c r="E57" i="60"/>
  <c r="E58" i="60"/>
  <c r="E59" i="60"/>
  <c r="E60" i="60"/>
  <c r="E61" i="60"/>
  <c r="E62" i="60"/>
  <c r="E63" i="60"/>
  <c r="E64" i="60"/>
  <c r="E65" i="60"/>
  <c r="B17" i="60"/>
  <c r="B18" i="60"/>
  <c r="B19" i="60"/>
  <c r="B20" i="60"/>
  <c r="B21" i="60"/>
  <c r="B22" i="60"/>
  <c r="B23" i="60"/>
  <c r="B24" i="60"/>
  <c r="B25" i="60"/>
  <c r="B26" i="60"/>
  <c r="B27" i="60"/>
  <c r="B28" i="60"/>
  <c r="B29" i="60"/>
  <c r="B30" i="60"/>
  <c r="B31" i="60"/>
  <c r="B32" i="60"/>
  <c r="B33" i="60"/>
  <c r="B34" i="60"/>
  <c r="B35" i="60"/>
  <c r="B36" i="60"/>
  <c r="B37" i="60"/>
  <c r="B38" i="60"/>
  <c r="B39" i="60"/>
  <c r="B40" i="60"/>
  <c r="B41" i="60"/>
  <c r="B42" i="60"/>
  <c r="B43" i="60"/>
  <c r="B44" i="60"/>
  <c r="B45" i="60"/>
  <c r="B46" i="60"/>
  <c r="B47" i="60"/>
  <c r="B48" i="60"/>
  <c r="B49" i="60"/>
  <c r="B50" i="60"/>
  <c r="B51" i="60"/>
  <c r="B52" i="60"/>
  <c r="B53" i="60"/>
  <c r="B54" i="60"/>
  <c r="B55" i="60"/>
  <c r="B56" i="60"/>
  <c r="B57" i="60"/>
  <c r="B58" i="60"/>
  <c r="B59" i="60"/>
  <c r="B60" i="60"/>
  <c r="B61" i="60"/>
  <c r="B62" i="60"/>
  <c r="B63" i="60"/>
  <c r="B64" i="60"/>
  <c r="B65" i="60"/>
  <c r="C16" i="60"/>
  <c r="C20" i="60"/>
  <c r="C24" i="60"/>
  <c r="C28" i="60"/>
  <c r="C32" i="60"/>
  <c r="C36" i="60"/>
  <c r="C40" i="60"/>
  <c r="C44" i="60"/>
  <c r="C48" i="60"/>
  <c r="C52" i="60"/>
  <c r="D31" i="60"/>
  <c r="D32" i="60"/>
  <c r="D33" i="60"/>
  <c r="D34" i="60"/>
  <c r="D35" i="60"/>
  <c r="D36" i="60"/>
  <c r="D37" i="60"/>
  <c r="D38" i="60"/>
  <c r="D39" i="60"/>
  <c r="D40" i="60"/>
  <c r="D41" i="60"/>
  <c r="D42" i="60"/>
  <c r="D43" i="60"/>
  <c r="D44" i="60"/>
  <c r="D45" i="60"/>
  <c r="D46" i="60"/>
  <c r="D47" i="60"/>
  <c r="D48" i="60"/>
  <c r="D49" i="60"/>
  <c r="D50" i="60"/>
  <c r="D51" i="60"/>
  <c r="D52" i="60"/>
  <c r="D53" i="60"/>
  <c r="D54" i="60"/>
  <c r="D55" i="60"/>
  <c r="D56" i="60"/>
  <c r="D57" i="60"/>
  <c r="D58" i="60"/>
  <c r="D59" i="60"/>
  <c r="D60" i="60"/>
  <c r="D61" i="60"/>
  <c r="D62" i="60"/>
  <c r="D63" i="60"/>
  <c r="D64" i="60"/>
  <c r="D65" i="60"/>
  <c r="E67" i="60"/>
  <c r="E69" i="62"/>
  <c r="E72" i="62" s="1"/>
  <c r="B16" i="60"/>
  <c r="C67" i="60"/>
  <c r="C17" i="60"/>
  <c r="C19" i="60"/>
  <c r="C21" i="60"/>
  <c r="C23" i="60"/>
  <c r="C25" i="60"/>
  <c r="C27" i="60"/>
  <c r="C29" i="60"/>
  <c r="C31" i="60"/>
  <c r="C33" i="60"/>
  <c r="C35" i="60"/>
  <c r="C37" i="60"/>
  <c r="C39" i="60"/>
  <c r="C41" i="60"/>
  <c r="C43" i="60"/>
  <c r="C45" i="60"/>
  <c r="C47" i="60"/>
  <c r="C49" i="60"/>
  <c r="C51" i="60"/>
  <c r="C53" i="60"/>
  <c r="C55" i="60"/>
  <c r="C57" i="60"/>
  <c r="C59" i="60"/>
  <c r="C61" i="60"/>
  <c r="C63" i="60"/>
  <c r="C65" i="60"/>
  <c r="D67" i="60"/>
  <c r="D16" i="60"/>
  <c r="C69" i="62"/>
  <c r="C72" i="62" s="1"/>
  <c r="E69" i="61"/>
  <c r="E72" i="61" s="1"/>
  <c r="I101" i="59"/>
  <c r="I104" i="59" s="1"/>
  <c r="H101" i="59"/>
  <c r="H104" i="59" s="1"/>
  <c r="G101" i="59"/>
  <c r="G104" i="59" s="1"/>
  <c r="F101" i="59"/>
  <c r="F104" i="59" s="1"/>
  <c r="E101" i="59"/>
  <c r="E104" i="59" s="1"/>
  <c r="D101" i="59"/>
  <c r="D104" i="59" s="1"/>
  <c r="C101" i="59"/>
  <c r="C104" i="59" s="1"/>
  <c r="F118" i="39"/>
  <c r="F122" i="39" s="1"/>
  <c r="D122" i="39"/>
  <c r="C69" i="33"/>
  <c r="C72" i="33" s="1"/>
  <c r="U32" i="40" l="1"/>
  <c r="E68" i="60"/>
  <c r="E71" i="60" s="1"/>
  <c r="B68" i="60"/>
  <c r="B71" i="60" s="1"/>
  <c r="C68" i="60"/>
  <c r="C71" i="60" s="1"/>
  <c r="D68" i="60"/>
  <c r="D71" i="60" s="1"/>
  <c r="B99" i="56" l="1"/>
  <c r="I98" i="56"/>
  <c r="H98" i="56"/>
  <c r="G98" i="56"/>
  <c r="B98" i="56"/>
  <c r="I97" i="56"/>
  <c r="H97" i="56"/>
  <c r="G97" i="56"/>
  <c r="B97" i="56"/>
  <c r="I96" i="56"/>
  <c r="H96" i="56"/>
  <c r="G96" i="56"/>
  <c r="B96" i="56"/>
  <c r="I95" i="56"/>
  <c r="H95" i="56"/>
  <c r="G95" i="56"/>
  <c r="B95" i="56"/>
  <c r="I94" i="56"/>
  <c r="H94" i="56"/>
  <c r="G94" i="56"/>
  <c r="B94" i="56"/>
  <c r="I93" i="56"/>
  <c r="H93" i="56"/>
  <c r="B93" i="56"/>
  <c r="I92" i="56"/>
  <c r="H92" i="56"/>
  <c r="B92" i="56"/>
  <c r="I91" i="56"/>
  <c r="H91" i="56"/>
  <c r="B91" i="56"/>
  <c r="I90" i="56"/>
  <c r="H90" i="56"/>
  <c r="B90" i="56"/>
  <c r="I89" i="56"/>
  <c r="H89" i="56"/>
  <c r="B89" i="56"/>
  <c r="I88" i="56"/>
  <c r="H88" i="56"/>
  <c r="B88" i="56"/>
  <c r="I87" i="56"/>
  <c r="H87" i="56"/>
  <c r="B87" i="56"/>
  <c r="I86" i="56"/>
  <c r="H86" i="56"/>
  <c r="B86" i="56"/>
  <c r="I85" i="56"/>
  <c r="H85" i="56"/>
  <c r="B85" i="56"/>
  <c r="I84" i="56"/>
  <c r="H84" i="56"/>
  <c r="B84" i="56"/>
  <c r="I83" i="56"/>
  <c r="B83" i="56"/>
  <c r="I82" i="56"/>
  <c r="H82" i="56"/>
  <c r="B82" i="56"/>
  <c r="I81" i="56"/>
  <c r="H81" i="56"/>
  <c r="B81" i="56"/>
  <c r="I80" i="56"/>
  <c r="H80" i="56"/>
  <c r="B80" i="56"/>
  <c r="I79" i="56"/>
  <c r="H79" i="56"/>
  <c r="B79" i="56"/>
  <c r="I78" i="56"/>
  <c r="H78" i="56"/>
  <c r="B78" i="56"/>
  <c r="I77" i="56"/>
  <c r="H77" i="56"/>
  <c r="B77" i="56"/>
  <c r="I76" i="56"/>
  <c r="H76" i="56"/>
  <c r="B76" i="56"/>
  <c r="I75" i="56"/>
  <c r="H75" i="56"/>
  <c r="B75" i="56"/>
  <c r="I74" i="56"/>
  <c r="H74" i="56"/>
  <c r="B74" i="56"/>
  <c r="I73" i="56"/>
  <c r="H73" i="56"/>
  <c r="B73" i="56"/>
  <c r="I72" i="56"/>
  <c r="H72" i="56"/>
  <c r="B72" i="56"/>
  <c r="I71" i="56"/>
  <c r="H71" i="56"/>
  <c r="B71" i="56"/>
  <c r="I70" i="56"/>
  <c r="H70" i="56"/>
  <c r="B70" i="56"/>
  <c r="I69" i="56"/>
  <c r="H69" i="56"/>
  <c r="B69" i="56"/>
  <c r="I68" i="56"/>
  <c r="H68" i="56"/>
  <c r="F68" i="56"/>
  <c r="B68" i="56"/>
  <c r="I67" i="56"/>
  <c r="H67" i="56"/>
  <c r="B67" i="56"/>
  <c r="I66" i="56"/>
  <c r="H66" i="56"/>
  <c r="B66" i="56"/>
  <c r="I65" i="56"/>
  <c r="H65" i="56"/>
  <c r="B65" i="56"/>
  <c r="I64" i="56"/>
  <c r="H64" i="56"/>
  <c r="B64" i="56"/>
  <c r="I63" i="56"/>
  <c r="H63" i="56"/>
  <c r="B63" i="56"/>
  <c r="I62" i="56"/>
  <c r="H62" i="56"/>
  <c r="B62" i="56"/>
  <c r="I61" i="56"/>
  <c r="H61" i="56"/>
  <c r="B61" i="56"/>
  <c r="I60" i="56"/>
  <c r="H60" i="56"/>
  <c r="B60" i="56"/>
  <c r="I59" i="56"/>
  <c r="H59" i="56"/>
  <c r="B59" i="56"/>
  <c r="I58" i="56"/>
  <c r="H58" i="56"/>
  <c r="B58" i="56"/>
  <c r="I57" i="56"/>
  <c r="H57" i="56"/>
  <c r="B57" i="56"/>
  <c r="I56" i="56"/>
  <c r="H56" i="56"/>
  <c r="B56" i="56"/>
  <c r="I55" i="56"/>
  <c r="H55" i="56"/>
  <c r="B55" i="56"/>
  <c r="I54" i="56"/>
  <c r="H54" i="56"/>
  <c r="F54" i="56"/>
  <c r="B54" i="56"/>
  <c r="I53" i="56"/>
  <c r="H53" i="56"/>
  <c r="B53" i="56"/>
  <c r="I52" i="56"/>
  <c r="H52" i="56"/>
  <c r="B52" i="56"/>
  <c r="I51" i="56"/>
  <c r="H51" i="56"/>
  <c r="B51" i="56"/>
  <c r="I50" i="56"/>
  <c r="H50" i="56"/>
  <c r="B50" i="56"/>
  <c r="I49" i="56"/>
  <c r="H49" i="56"/>
  <c r="B49" i="56"/>
  <c r="I48" i="56"/>
  <c r="H48" i="56"/>
  <c r="B48" i="56"/>
  <c r="I47" i="56"/>
  <c r="H47" i="56"/>
  <c r="B47" i="56"/>
  <c r="I46" i="56"/>
  <c r="H46" i="56"/>
  <c r="B46" i="56"/>
  <c r="I45" i="56"/>
  <c r="H45" i="56"/>
  <c r="B45" i="56"/>
  <c r="I44" i="56"/>
  <c r="H44" i="56"/>
  <c r="B44" i="56"/>
  <c r="I43" i="56"/>
  <c r="H43" i="56"/>
  <c r="B43" i="56"/>
  <c r="I42" i="56"/>
  <c r="H42" i="56"/>
  <c r="B42" i="56"/>
  <c r="I41" i="56"/>
  <c r="H41" i="56"/>
  <c r="B41" i="56"/>
  <c r="I40" i="56"/>
  <c r="H40" i="56"/>
  <c r="B40" i="56"/>
  <c r="I39" i="56"/>
  <c r="H39" i="56"/>
  <c r="D39" i="56"/>
  <c r="B39" i="56"/>
  <c r="I38" i="56"/>
  <c r="H38" i="56"/>
  <c r="B38" i="56"/>
  <c r="I37" i="56"/>
  <c r="H37" i="56"/>
  <c r="B37" i="56"/>
  <c r="I36" i="56"/>
  <c r="H36" i="56"/>
  <c r="B36" i="56"/>
  <c r="I35" i="56"/>
  <c r="H35" i="56"/>
  <c r="B35" i="56"/>
  <c r="I34" i="56"/>
  <c r="H34" i="56"/>
  <c r="G34" i="56"/>
  <c r="B34" i="56"/>
  <c r="I33" i="56"/>
  <c r="H33" i="56"/>
  <c r="B33" i="56"/>
  <c r="I32" i="56"/>
  <c r="H32" i="56"/>
  <c r="B32" i="56"/>
  <c r="I31" i="56"/>
  <c r="H31" i="56"/>
  <c r="B31" i="56"/>
  <c r="I30" i="56"/>
  <c r="H30" i="56"/>
  <c r="B30" i="56"/>
  <c r="I29" i="56"/>
  <c r="H29" i="56"/>
  <c r="B29" i="56"/>
  <c r="I28" i="56"/>
  <c r="H28" i="56"/>
  <c r="B28" i="56"/>
  <c r="I27" i="56"/>
  <c r="H27" i="56"/>
  <c r="B27" i="56"/>
  <c r="I26" i="56"/>
  <c r="H26" i="56"/>
  <c r="B26" i="56"/>
  <c r="I25" i="56"/>
  <c r="H25" i="56"/>
  <c r="B25" i="56"/>
  <c r="I24" i="56"/>
  <c r="H24" i="56"/>
  <c r="B24" i="56"/>
  <c r="I23" i="56"/>
  <c r="B23" i="56"/>
  <c r="I22" i="56"/>
  <c r="H22" i="56"/>
  <c r="B22" i="56"/>
  <c r="I21" i="56"/>
  <c r="H21" i="56"/>
  <c r="B21" i="56"/>
  <c r="I20" i="56"/>
  <c r="H20" i="56"/>
  <c r="B20" i="56"/>
  <c r="I19" i="56"/>
  <c r="H19" i="56"/>
  <c r="B19" i="56"/>
  <c r="I18" i="56"/>
  <c r="H18" i="56"/>
  <c r="B18" i="56"/>
  <c r="I17" i="56"/>
  <c r="H17" i="56"/>
  <c r="B17" i="56"/>
  <c r="I16" i="56"/>
  <c r="H16" i="56"/>
  <c r="B16" i="56"/>
  <c r="I15" i="56"/>
  <c r="H15" i="56"/>
  <c r="B15" i="56"/>
  <c r="I100" i="56"/>
  <c r="H100" i="56"/>
  <c r="G100" i="56"/>
  <c r="F100" i="56"/>
  <c r="E100" i="56"/>
  <c r="D100" i="56"/>
  <c r="C100" i="56"/>
  <c r="I99" i="56"/>
  <c r="H99" i="56"/>
  <c r="G99" i="56"/>
  <c r="H83" i="56"/>
  <c r="H23" i="56"/>
  <c r="D99" i="52"/>
  <c r="J98" i="52"/>
  <c r="F98" i="52"/>
  <c r="B96" i="52"/>
  <c r="D95" i="52"/>
  <c r="F94" i="52"/>
  <c r="F92" i="52"/>
  <c r="B92" i="52"/>
  <c r="H91" i="52"/>
  <c r="B90" i="52"/>
  <c r="H89" i="52"/>
  <c r="J88" i="52"/>
  <c r="F86" i="52"/>
  <c r="H85" i="52"/>
  <c r="J84" i="52"/>
  <c r="F84" i="52"/>
  <c r="J82" i="52"/>
  <c r="B82" i="52"/>
  <c r="H81" i="52"/>
  <c r="D81" i="52"/>
  <c r="D79" i="52"/>
  <c r="J78" i="52"/>
  <c r="F78" i="52"/>
  <c r="B78" i="52"/>
  <c r="D77" i="52"/>
  <c r="F76" i="52"/>
  <c r="B76" i="52"/>
  <c r="H75" i="52"/>
  <c r="B74" i="52"/>
  <c r="H73" i="52"/>
  <c r="D73" i="52"/>
  <c r="J70" i="52"/>
  <c r="B70" i="52"/>
  <c r="H69" i="52"/>
  <c r="D69" i="52"/>
  <c r="H68" i="52"/>
  <c r="F68" i="52"/>
  <c r="H67" i="52"/>
  <c r="D67" i="52"/>
  <c r="J66" i="52"/>
  <c r="F66" i="52"/>
  <c r="B66" i="52"/>
  <c r="D65" i="52"/>
  <c r="F64" i="52"/>
  <c r="B64" i="52"/>
  <c r="J62" i="52"/>
  <c r="F62" i="52"/>
  <c r="B62" i="52"/>
  <c r="H60" i="52"/>
  <c r="F60" i="52"/>
  <c r="B60" i="52"/>
  <c r="H59" i="52"/>
  <c r="J58" i="52"/>
  <c r="B58" i="52"/>
  <c r="D57" i="52"/>
  <c r="F56" i="52"/>
  <c r="B56" i="52"/>
  <c r="H55" i="52"/>
  <c r="F54" i="52"/>
  <c r="D54" i="52"/>
  <c r="B54" i="52"/>
  <c r="D53" i="52"/>
  <c r="J52" i="52"/>
  <c r="H52" i="52"/>
  <c r="F52" i="52"/>
  <c r="H51" i="52"/>
  <c r="J50" i="52"/>
  <c r="H50" i="52"/>
  <c r="B50" i="52"/>
  <c r="J49" i="52"/>
  <c r="D49" i="52"/>
  <c r="B49" i="52"/>
  <c r="H48" i="52"/>
  <c r="F48" i="52"/>
  <c r="D48" i="52"/>
  <c r="H47" i="52"/>
  <c r="F47" i="52"/>
  <c r="B47" i="52"/>
  <c r="J46" i="52"/>
  <c r="H46" i="52"/>
  <c r="F46" i="52"/>
  <c r="B46" i="52"/>
  <c r="J45" i="52"/>
  <c r="D45" i="52"/>
  <c r="B45" i="52"/>
  <c r="F44" i="52"/>
  <c r="D44" i="52"/>
  <c r="H43" i="52"/>
  <c r="F43" i="52"/>
  <c r="J42" i="52"/>
  <c r="H42" i="52"/>
  <c r="J41" i="52"/>
  <c r="D41" i="52"/>
  <c r="B41" i="52"/>
  <c r="F40" i="52"/>
  <c r="D40" i="52"/>
  <c r="B40" i="52"/>
  <c r="J39" i="52"/>
  <c r="H39" i="52"/>
  <c r="F39" i="52"/>
  <c r="J38" i="52"/>
  <c r="H38" i="52"/>
  <c r="F38" i="52"/>
  <c r="B38" i="52"/>
  <c r="J37" i="52"/>
  <c r="D37" i="52"/>
  <c r="B37" i="52"/>
  <c r="J36" i="52"/>
  <c r="F36" i="52"/>
  <c r="D36" i="52"/>
  <c r="H35" i="52"/>
  <c r="F35" i="52"/>
  <c r="J34" i="52"/>
  <c r="H34" i="52"/>
  <c r="D34" i="52"/>
  <c r="B34" i="52"/>
  <c r="J33" i="52"/>
  <c r="H33" i="52"/>
  <c r="D33" i="52"/>
  <c r="B33" i="52"/>
  <c r="F32" i="52"/>
  <c r="D32" i="52"/>
  <c r="H31" i="52"/>
  <c r="F31" i="52"/>
  <c r="J30" i="52"/>
  <c r="H30" i="52"/>
  <c r="F30" i="52"/>
  <c r="B30" i="52"/>
  <c r="J29" i="52"/>
  <c r="D29" i="52"/>
  <c r="B29" i="52"/>
  <c r="I28" i="52"/>
  <c r="F28" i="52"/>
  <c r="D28" i="52"/>
  <c r="K27" i="52"/>
  <c r="F27" i="52"/>
  <c r="C27" i="52"/>
  <c r="B27" i="52"/>
  <c r="J26" i="52"/>
  <c r="H26" i="52"/>
  <c r="E26" i="52"/>
  <c r="B26" i="52"/>
  <c r="J25" i="52"/>
  <c r="G25" i="52"/>
  <c r="D25" i="52"/>
  <c r="B25" i="52"/>
  <c r="I24" i="52"/>
  <c r="F24" i="52"/>
  <c r="D24" i="52"/>
  <c r="B24" i="52"/>
  <c r="K23" i="52"/>
  <c r="H23" i="52"/>
  <c r="F23" i="52"/>
  <c r="C23" i="52"/>
  <c r="J22" i="52"/>
  <c r="H22" i="52"/>
  <c r="E22" i="52"/>
  <c r="B22" i="52"/>
  <c r="J21" i="52"/>
  <c r="G21" i="52"/>
  <c r="B21" i="52"/>
  <c r="I20" i="52"/>
  <c r="F20" i="52"/>
  <c r="D20" i="52"/>
  <c r="K19" i="52"/>
  <c r="H19" i="52"/>
  <c r="F19" i="52"/>
  <c r="C19" i="52"/>
  <c r="J18" i="52"/>
  <c r="H18" i="52"/>
  <c r="E18" i="52"/>
  <c r="D18" i="52"/>
  <c r="B18" i="52"/>
  <c r="J17" i="52"/>
  <c r="H17" i="52"/>
  <c r="G17" i="52"/>
  <c r="D17" i="52"/>
  <c r="B17" i="52"/>
  <c r="I16" i="52"/>
  <c r="F16" i="52"/>
  <c r="D16" i="52"/>
  <c r="K15" i="52"/>
  <c r="H15" i="52"/>
  <c r="F15" i="52"/>
  <c r="C15" i="52"/>
  <c r="J14" i="52"/>
  <c r="E14" i="52"/>
  <c r="B98" i="52"/>
  <c r="J92" i="52"/>
  <c r="B88" i="52"/>
  <c r="F82" i="52"/>
  <c r="J76" i="52"/>
  <c r="D71" i="52"/>
  <c r="I69" i="52"/>
  <c r="J68" i="52"/>
  <c r="D63" i="52"/>
  <c r="C56" i="52"/>
  <c r="F53" i="52"/>
  <c r="D46" i="52"/>
  <c r="E43" i="52"/>
  <c r="H41" i="52"/>
  <c r="F41" i="52"/>
  <c r="H40" i="52"/>
  <c r="J35" i="52"/>
  <c r="F33" i="52"/>
  <c r="B31" i="52"/>
  <c r="H24" i="52"/>
  <c r="H20" i="52"/>
  <c r="F15" i="56" l="1"/>
  <c r="F16" i="56"/>
  <c r="F17" i="56"/>
  <c r="F18" i="56"/>
  <c r="F19" i="56"/>
  <c r="D17" i="56"/>
  <c r="D18" i="56"/>
  <c r="D21" i="56"/>
  <c r="D22" i="56"/>
  <c r="D23" i="56"/>
  <c r="D25" i="56"/>
  <c r="D26" i="56"/>
  <c r="D27" i="56"/>
  <c r="D28" i="56"/>
  <c r="D29" i="56"/>
  <c r="D30" i="56"/>
  <c r="D31" i="56"/>
  <c r="D33" i="56"/>
  <c r="D34" i="56"/>
  <c r="D35" i="56"/>
  <c r="D36" i="56"/>
  <c r="D37" i="56"/>
  <c r="D38" i="56"/>
  <c r="D40" i="56"/>
  <c r="D41" i="56"/>
  <c r="D42" i="56"/>
  <c r="D43" i="56"/>
  <c r="D44" i="56"/>
  <c r="D45" i="56"/>
  <c r="D46" i="56"/>
  <c r="D47" i="56"/>
  <c r="D48" i="56"/>
  <c r="D49" i="56"/>
  <c r="D50" i="56"/>
  <c r="D52" i="56"/>
  <c r="D53" i="56"/>
  <c r="D54" i="56"/>
  <c r="D55" i="56"/>
  <c r="D56" i="56"/>
  <c r="D57" i="56"/>
  <c r="D59" i="56"/>
  <c r="D60" i="56"/>
  <c r="D61" i="56"/>
  <c r="D62" i="56"/>
  <c r="D63" i="56"/>
  <c r="D64" i="56"/>
  <c r="D66" i="56"/>
  <c r="D67" i="56"/>
  <c r="D68" i="56"/>
  <c r="D69" i="56"/>
  <c r="D70" i="56"/>
  <c r="D71" i="56"/>
  <c r="D72" i="56"/>
  <c r="D73" i="56"/>
  <c r="D74" i="56"/>
  <c r="D75" i="56"/>
  <c r="D76" i="56"/>
  <c r="D77" i="56"/>
  <c r="D78" i="56"/>
  <c r="D79" i="56"/>
  <c r="D81" i="56"/>
  <c r="D82" i="56"/>
  <c r="D83" i="56"/>
  <c r="D85" i="56"/>
  <c r="D86" i="56"/>
  <c r="D87" i="56"/>
  <c r="D89" i="56"/>
  <c r="D90" i="56"/>
  <c r="D91" i="56"/>
  <c r="D93" i="56"/>
  <c r="D94" i="56"/>
  <c r="D95" i="56"/>
  <c r="D96" i="56"/>
  <c r="D97" i="56"/>
  <c r="D98" i="56"/>
  <c r="D99" i="56"/>
  <c r="E24" i="56"/>
  <c r="E35" i="56"/>
  <c r="E45" i="56"/>
  <c r="E51" i="56"/>
  <c r="E59" i="56"/>
  <c r="E67" i="56"/>
  <c r="E69" i="56"/>
  <c r="E72" i="56"/>
  <c r="E75" i="56"/>
  <c r="D14" i="56"/>
  <c r="H14" i="56"/>
  <c r="H101" i="56" s="1"/>
  <c r="F20" i="56"/>
  <c r="F28" i="56"/>
  <c r="F52" i="56"/>
  <c r="F60" i="56"/>
  <c r="F70" i="56"/>
  <c r="F76" i="56"/>
  <c r="E15" i="52"/>
  <c r="C16" i="52"/>
  <c r="K16" i="52"/>
  <c r="I17" i="52"/>
  <c r="G18" i="52"/>
  <c r="E19" i="52"/>
  <c r="C20" i="52"/>
  <c r="K20" i="52"/>
  <c r="I21" i="52"/>
  <c r="G22" i="52"/>
  <c r="E23" i="52"/>
  <c r="C24" i="52"/>
  <c r="K24" i="52"/>
  <c r="I25" i="52"/>
  <c r="G26" i="52"/>
  <c r="E27" i="52"/>
  <c r="C28" i="52"/>
  <c r="K28" i="52"/>
  <c r="I29" i="52"/>
  <c r="G30" i="52"/>
  <c r="E31" i="52"/>
  <c r="C32" i="52"/>
  <c r="K32" i="52"/>
  <c r="I33" i="52"/>
  <c r="G34" i="52"/>
  <c r="E35" i="52"/>
  <c r="C36" i="52"/>
  <c r="K36" i="52"/>
  <c r="I37" i="52"/>
  <c r="G38" i="52"/>
  <c r="E39" i="52"/>
  <c r="C40" i="52"/>
  <c r="K40" i="52"/>
  <c r="I41" i="52"/>
  <c r="G42" i="52"/>
  <c r="C44" i="52"/>
  <c r="K44" i="52"/>
  <c r="I45" i="52"/>
  <c r="G46" i="52"/>
  <c r="E47" i="52"/>
  <c r="C48" i="52"/>
  <c r="K48" i="52"/>
  <c r="I49" i="52"/>
  <c r="G50" i="52"/>
  <c r="E51" i="52"/>
  <c r="C52" i="52"/>
  <c r="K52" i="52"/>
  <c r="I53" i="52"/>
  <c r="G54" i="52"/>
  <c r="E55" i="52"/>
  <c r="K56" i="52"/>
  <c r="I57" i="52"/>
  <c r="G58" i="52"/>
  <c r="E59" i="52"/>
  <c r="C60" i="52"/>
  <c r="K60" i="52"/>
  <c r="I61" i="52"/>
  <c r="G62" i="52"/>
  <c r="E63" i="52"/>
  <c r="C64" i="52"/>
  <c r="K64" i="52"/>
  <c r="I65" i="52"/>
  <c r="D15" i="56"/>
  <c r="D16" i="56"/>
  <c r="D19" i="56"/>
  <c r="D20" i="56"/>
  <c r="D24" i="56"/>
  <c r="D32" i="56"/>
  <c r="D51" i="56"/>
  <c r="D58" i="56"/>
  <c r="D65" i="56"/>
  <c r="D80" i="56"/>
  <c r="D84" i="56"/>
  <c r="D88" i="56"/>
  <c r="D92" i="56"/>
  <c r="G29" i="52"/>
  <c r="E30" i="52"/>
  <c r="C31" i="52"/>
  <c r="K31" i="52"/>
  <c r="I32" i="52"/>
  <c r="G33" i="52"/>
  <c r="E34" i="52"/>
  <c r="C35" i="52"/>
  <c r="K35" i="52"/>
  <c r="I36" i="52"/>
  <c r="G37" i="52"/>
  <c r="E38" i="52"/>
  <c r="C39" i="52"/>
  <c r="K39" i="52"/>
  <c r="I40" i="52"/>
  <c r="G41" i="52"/>
  <c r="E42" i="52"/>
  <c r="C43" i="52"/>
  <c r="K43" i="52"/>
  <c r="I44" i="52"/>
  <c r="G45" i="52"/>
  <c r="E46" i="52"/>
  <c r="C47" i="52"/>
  <c r="K47" i="52"/>
  <c r="I48" i="52"/>
  <c r="G49" i="52"/>
  <c r="E50" i="52"/>
  <c r="C51" i="52"/>
  <c r="K51" i="52"/>
  <c r="I52" i="52"/>
  <c r="G53" i="52"/>
  <c r="E54" i="52"/>
  <c r="C55" i="52"/>
  <c r="K55" i="52"/>
  <c r="I56" i="52"/>
  <c r="E74" i="52"/>
  <c r="C75" i="52"/>
  <c r="K75" i="52"/>
  <c r="G77" i="52"/>
  <c r="E78" i="52"/>
  <c r="C79" i="52"/>
  <c r="I80" i="52"/>
  <c r="G81" i="52"/>
  <c r="E82" i="52"/>
  <c r="K83" i="52"/>
  <c r="I84" i="52"/>
  <c r="G85" i="52"/>
  <c r="C87" i="52"/>
  <c r="K87" i="52"/>
  <c r="I88" i="52"/>
  <c r="G89" i="52"/>
  <c r="E90" i="52"/>
  <c r="C91" i="52"/>
  <c r="K91" i="52"/>
  <c r="I92" i="52"/>
  <c r="G93" i="52"/>
  <c r="E94" i="52"/>
  <c r="C95" i="52"/>
  <c r="K95" i="52"/>
  <c r="I96" i="52"/>
  <c r="G97" i="52"/>
  <c r="E98" i="52"/>
  <c r="C99" i="52"/>
  <c r="K99" i="52"/>
  <c r="G15" i="52"/>
  <c r="E16" i="52"/>
  <c r="C17" i="52"/>
  <c r="K17" i="52"/>
  <c r="I18" i="52"/>
  <c r="G19" i="52"/>
  <c r="E20" i="52"/>
  <c r="C21" i="52"/>
  <c r="K21" i="52"/>
  <c r="I22" i="52"/>
  <c r="G23" i="52"/>
  <c r="E24" i="52"/>
  <c r="C25" i="52"/>
  <c r="K25" i="52"/>
  <c r="I26" i="52"/>
  <c r="G27" i="52"/>
  <c r="E28" i="52"/>
  <c r="C29" i="52"/>
  <c r="K29" i="52"/>
  <c r="I30" i="52"/>
  <c r="G31" i="52"/>
  <c r="E32" i="52"/>
  <c r="C33" i="52"/>
  <c r="K33" i="52"/>
  <c r="I34" i="52"/>
  <c r="G35" i="52"/>
  <c r="E36" i="52"/>
  <c r="C37" i="52"/>
  <c r="K37" i="52"/>
  <c r="I38" i="52"/>
  <c r="G39" i="52"/>
  <c r="E40" i="52"/>
  <c r="C41" i="52"/>
  <c r="K41" i="52"/>
  <c r="I42" i="52"/>
  <c r="G43" i="52"/>
  <c r="E44" i="52"/>
  <c r="C45" i="52"/>
  <c r="K45" i="52"/>
  <c r="I46" i="52"/>
  <c r="G47" i="52"/>
  <c r="E48" i="52"/>
  <c r="C49" i="52"/>
  <c r="K49" i="52"/>
  <c r="I50" i="52"/>
  <c r="G51" i="52"/>
  <c r="E52" i="52"/>
  <c r="C53" i="52"/>
  <c r="K53" i="52"/>
  <c r="I54" i="52"/>
  <c r="G55" i="52"/>
  <c r="E56" i="52"/>
  <c r="C57" i="52"/>
  <c r="K57" i="52"/>
  <c r="I58" i="52"/>
  <c r="G59" i="52"/>
  <c r="E60" i="52"/>
  <c r="C61" i="52"/>
  <c r="K61" i="52"/>
  <c r="B16" i="52"/>
  <c r="J20" i="52"/>
  <c r="F22" i="52"/>
  <c r="D27" i="52"/>
  <c r="J28" i="52"/>
  <c r="D35" i="52"/>
  <c r="D43" i="52"/>
  <c r="B48" i="52"/>
  <c r="H49" i="52"/>
  <c r="D51" i="52"/>
  <c r="F58" i="52"/>
  <c r="G66" i="52"/>
  <c r="E67" i="52"/>
  <c r="C68" i="52"/>
  <c r="K68" i="52"/>
  <c r="G70" i="52"/>
  <c r="E71" i="52"/>
  <c r="C72" i="52"/>
  <c r="K72" i="52"/>
  <c r="I73" i="52"/>
  <c r="G74" i="52"/>
  <c r="E75" i="52"/>
  <c r="C76" i="52"/>
  <c r="K76" i="52"/>
  <c r="I77" i="52"/>
  <c r="G78" i="52"/>
  <c r="E79" i="52"/>
  <c r="C80" i="52"/>
  <c r="K80" i="52"/>
  <c r="I81" i="52"/>
  <c r="G82" i="52"/>
  <c r="E83" i="52"/>
  <c r="C84" i="52"/>
  <c r="K84" i="52"/>
  <c r="I85" i="52"/>
  <c r="G86" i="52"/>
  <c r="E87" i="52"/>
  <c r="C88" i="52"/>
  <c r="K88" i="52"/>
  <c r="I89" i="52"/>
  <c r="G90" i="52"/>
  <c r="E91" i="52"/>
  <c r="C92" i="52"/>
  <c r="K92" i="52"/>
  <c r="I93" i="52"/>
  <c r="G94" i="52"/>
  <c r="E95" i="52"/>
  <c r="C96" i="52"/>
  <c r="K96" i="52"/>
  <c r="I97" i="52"/>
  <c r="G98" i="52"/>
  <c r="E99" i="52"/>
  <c r="F51" i="52"/>
  <c r="D52" i="52"/>
  <c r="B53" i="52"/>
  <c r="J53" i="52"/>
  <c r="H54" i="52"/>
  <c r="F55" i="52"/>
  <c r="D56" i="52"/>
  <c r="B57" i="52"/>
  <c r="J57" i="52"/>
  <c r="H58" i="52"/>
  <c r="F59" i="52"/>
  <c r="D60" i="52"/>
  <c r="B61" i="52"/>
  <c r="J61" i="52"/>
  <c r="H62" i="52"/>
  <c r="F63" i="52"/>
  <c r="D64" i="52"/>
  <c r="B65" i="52"/>
  <c r="J65" i="52"/>
  <c r="H66" i="52"/>
  <c r="F67" i="52"/>
  <c r="D68" i="52"/>
  <c r="B69" i="52"/>
  <c r="J69" i="52"/>
  <c r="H70" i="52"/>
  <c r="F71" i="52"/>
  <c r="D72" i="52"/>
  <c r="B73" i="52"/>
  <c r="J73" i="52"/>
  <c r="H74" i="52"/>
  <c r="F75" i="52"/>
  <c r="D76" i="52"/>
  <c r="B77" i="52"/>
  <c r="J77" i="52"/>
  <c r="H78" i="52"/>
  <c r="F79" i="52"/>
  <c r="D80" i="52"/>
  <c r="B81" i="52"/>
  <c r="J81" i="52"/>
  <c r="H82" i="52"/>
  <c r="F83" i="52"/>
  <c r="D84" i="52"/>
  <c r="B85" i="52"/>
  <c r="J85" i="52"/>
  <c r="H86" i="52"/>
  <c r="F87" i="52"/>
  <c r="D88" i="52"/>
  <c r="B89" i="52"/>
  <c r="J89" i="52"/>
  <c r="H90" i="52"/>
  <c r="F91" i="52"/>
  <c r="D92" i="52"/>
  <c r="B93" i="52"/>
  <c r="J93" i="52"/>
  <c r="H94" i="52"/>
  <c r="F95" i="52"/>
  <c r="D96" i="52"/>
  <c r="B97" i="52"/>
  <c r="J97" i="52"/>
  <c r="H98" i="52"/>
  <c r="F99" i="52"/>
  <c r="E56" i="56"/>
  <c r="G15" i="56"/>
  <c r="G16" i="56"/>
  <c r="G17" i="56"/>
  <c r="G18" i="56"/>
  <c r="G19" i="56"/>
  <c r="G20" i="56"/>
  <c r="G21" i="56"/>
  <c r="G22" i="56"/>
  <c r="G23" i="56"/>
  <c r="G24" i="56"/>
  <c r="G25" i="56"/>
  <c r="G26" i="56"/>
  <c r="G27" i="56"/>
  <c r="G28" i="56"/>
  <c r="G29" i="56"/>
  <c r="G30" i="56"/>
  <c r="G31" i="56"/>
  <c r="G32" i="56"/>
  <c r="G33" i="56"/>
  <c r="G35" i="56"/>
  <c r="G36" i="56"/>
  <c r="G37" i="56"/>
  <c r="G38" i="56"/>
  <c r="G39" i="56"/>
  <c r="G40" i="56"/>
  <c r="G41" i="56"/>
  <c r="G42" i="56"/>
  <c r="G43" i="56"/>
  <c r="G44" i="56"/>
  <c r="G45" i="56"/>
  <c r="G46" i="56"/>
  <c r="G47" i="56"/>
  <c r="G48" i="56"/>
  <c r="G49" i="56"/>
  <c r="G50" i="56"/>
  <c r="G51" i="56"/>
  <c r="G52" i="56"/>
  <c r="G53" i="56"/>
  <c r="G54" i="56"/>
  <c r="G55" i="56"/>
  <c r="G56" i="56"/>
  <c r="G57" i="56"/>
  <c r="G58" i="56"/>
  <c r="G59" i="56"/>
  <c r="G60" i="56"/>
  <c r="G61" i="56"/>
  <c r="G62" i="56"/>
  <c r="G63" i="56"/>
  <c r="G64" i="56"/>
  <c r="G65" i="56"/>
  <c r="G66" i="56"/>
  <c r="G67" i="56"/>
  <c r="G68" i="56"/>
  <c r="G69" i="56"/>
  <c r="G70" i="56"/>
  <c r="G71" i="56"/>
  <c r="G72" i="56"/>
  <c r="G73" i="56"/>
  <c r="G74" i="56"/>
  <c r="G75" i="56"/>
  <c r="G76" i="56"/>
  <c r="G77" i="56"/>
  <c r="G78" i="56"/>
  <c r="G79" i="56"/>
  <c r="G80" i="56"/>
  <c r="G81" i="56"/>
  <c r="G82" i="56"/>
  <c r="G83" i="56"/>
  <c r="G84" i="56"/>
  <c r="G85" i="56"/>
  <c r="G86" i="56"/>
  <c r="G87" i="56"/>
  <c r="G88" i="56"/>
  <c r="G89" i="56"/>
  <c r="G90" i="56"/>
  <c r="G91" i="56"/>
  <c r="G92" i="56"/>
  <c r="G93" i="56"/>
  <c r="C14" i="52"/>
  <c r="I15" i="52"/>
  <c r="G100" i="55"/>
  <c r="F14" i="52"/>
  <c r="D15" i="52"/>
  <c r="J16" i="52"/>
  <c r="F18" i="52"/>
  <c r="D19" i="52"/>
  <c r="B20" i="52"/>
  <c r="H21" i="52"/>
  <c r="D23" i="52"/>
  <c r="J24" i="52"/>
  <c r="H25" i="52"/>
  <c r="F26" i="52"/>
  <c r="B28" i="52"/>
  <c r="H29" i="52"/>
  <c r="D31" i="52"/>
  <c r="B32" i="52"/>
  <c r="J32" i="52"/>
  <c r="F34" i="52"/>
  <c r="B36" i="52"/>
  <c r="H37" i="52"/>
  <c r="D39" i="52"/>
  <c r="J40" i="52"/>
  <c r="F42" i="52"/>
  <c r="B44" i="52"/>
  <c r="J44" i="52"/>
  <c r="H45" i="52"/>
  <c r="D47" i="52"/>
  <c r="J48" i="52"/>
  <c r="F50" i="52"/>
  <c r="B52" i="52"/>
  <c r="H53" i="52"/>
  <c r="D55" i="52"/>
  <c r="J56" i="52"/>
  <c r="H57" i="52"/>
  <c r="D59" i="52"/>
  <c r="J60" i="52"/>
  <c r="H61" i="52"/>
  <c r="J64" i="52"/>
  <c r="H65" i="52"/>
  <c r="B68" i="52"/>
  <c r="F70" i="52"/>
  <c r="B72" i="52"/>
  <c r="J72" i="52"/>
  <c r="F74" i="52"/>
  <c r="D75" i="52"/>
  <c r="H77" i="52"/>
  <c r="B80" i="52"/>
  <c r="J80" i="52"/>
  <c r="D83" i="52"/>
  <c r="B84" i="52"/>
  <c r="D87" i="52"/>
  <c r="F90" i="52"/>
  <c r="D91" i="52"/>
  <c r="H93" i="52"/>
  <c r="J96" i="52"/>
  <c r="H97" i="52"/>
  <c r="D21" i="52"/>
  <c r="H27" i="52"/>
  <c r="B42" i="52"/>
  <c r="J54" i="52"/>
  <c r="D61" i="52"/>
  <c r="H63" i="52"/>
  <c r="H71" i="52"/>
  <c r="F72" i="52"/>
  <c r="J74" i="52"/>
  <c r="H79" i="52"/>
  <c r="F80" i="52"/>
  <c r="H83" i="52"/>
  <c r="D85" i="52"/>
  <c r="J86" i="52"/>
  <c r="H87" i="52"/>
  <c r="J90" i="52"/>
  <c r="D93" i="52"/>
  <c r="B94" i="52"/>
  <c r="F96" i="52"/>
  <c r="D97" i="52"/>
  <c r="H99" i="52"/>
  <c r="D100" i="54"/>
  <c r="H16" i="52"/>
  <c r="F17" i="52"/>
  <c r="B19" i="52"/>
  <c r="J19" i="52"/>
  <c r="F21" i="52"/>
  <c r="D22" i="52"/>
  <c r="B23" i="52"/>
  <c r="J23" i="52"/>
  <c r="F25" i="52"/>
  <c r="D26" i="52"/>
  <c r="J27" i="52"/>
  <c r="H28" i="52"/>
  <c r="F29" i="52"/>
  <c r="D30" i="52"/>
  <c r="J31" i="52"/>
  <c r="H32" i="52"/>
  <c r="B35" i="52"/>
  <c r="H36" i="52"/>
  <c r="F37" i="52"/>
  <c r="D38" i="52"/>
  <c r="B39" i="52"/>
  <c r="D42" i="52"/>
  <c r="B43" i="52"/>
  <c r="J43" i="52"/>
  <c r="H44" i="52"/>
  <c r="F45" i="52"/>
  <c r="J47" i="52"/>
  <c r="F49" i="52"/>
  <c r="D50" i="52"/>
  <c r="B51" i="52"/>
  <c r="J51" i="52"/>
  <c r="B55" i="52"/>
  <c r="J55" i="52"/>
  <c r="H56" i="52"/>
  <c r="F57" i="52"/>
  <c r="D62" i="52"/>
  <c r="B67" i="52"/>
  <c r="J71" i="52"/>
  <c r="F21" i="56"/>
  <c r="F22" i="56"/>
  <c r="F23" i="56"/>
  <c r="F24" i="56"/>
  <c r="F25" i="56"/>
  <c r="F26" i="56"/>
  <c r="F27" i="56"/>
  <c r="F29" i="56"/>
  <c r="F30" i="56"/>
  <c r="F31" i="56"/>
  <c r="F32" i="56"/>
  <c r="F33" i="56"/>
  <c r="F34" i="56"/>
  <c r="F35" i="56"/>
  <c r="F36" i="56"/>
  <c r="F37" i="56"/>
  <c r="F38" i="56"/>
  <c r="F39" i="56"/>
  <c r="F40" i="56"/>
  <c r="F41" i="56"/>
  <c r="F42" i="56"/>
  <c r="F43" i="56"/>
  <c r="F44" i="56"/>
  <c r="F45" i="56"/>
  <c r="F46" i="56"/>
  <c r="F47" i="56"/>
  <c r="F48" i="56"/>
  <c r="F49" i="56"/>
  <c r="F50" i="56"/>
  <c r="F51" i="56"/>
  <c r="F53" i="56"/>
  <c r="F55" i="56"/>
  <c r="F56" i="56"/>
  <c r="F57" i="56"/>
  <c r="F58" i="56"/>
  <c r="F59" i="56"/>
  <c r="F61" i="56"/>
  <c r="F62" i="56"/>
  <c r="F63" i="56"/>
  <c r="F64" i="56"/>
  <c r="F65" i="56"/>
  <c r="F66" i="56"/>
  <c r="F67" i="56"/>
  <c r="F69" i="56"/>
  <c r="F71" i="56"/>
  <c r="F72" i="56"/>
  <c r="F73" i="56"/>
  <c r="F74" i="56"/>
  <c r="F75" i="56"/>
  <c r="F77" i="56"/>
  <c r="F78" i="56"/>
  <c r="F79" i="56"/>
  <c r="F80" i="56"/>
  <c r="F81" i="56"/>
  <c r="F82" i="56"/>
  <c r="F83" i="56"/>
  <c r="F84" i="56"/>
  <c r="F85" i="56"/>
  <c r="F86" i="56"/>
  <c r="F87" i="56"/>
  <c r="F88" i="56"/>
  <c r="F89" i="56"/>
  <c r="F90" i="56"/>
  <c r="F91" i="56"/>
  <c r="F92" i="56"/>
  <c r="F93" i="56"/>
  <c r="F94" i="56"/>
  <c r="F95" i="56"/>
  <c r="F96" i="56"/>
  <c r="F97" i="56"/>
  <c r="F98" i="56"/>
  <c r="F99" i="56"/>
  <c r="C15" i="56"/>
  <c r="C16" i="56"/>
  <c r="C17" i="56"/>
  <c r="C18" i="56"/>
  <c r="C19" i="56"/>
  <c r="C20" i="56"/>
  <c r="C21" i="56"/>
  <c r="C22" i="56"/>
  <c r="C23" i="56"/>
  <c r="C24" i="56"/>
  <c r="C25" i="56"/>
  <c r="C26" i="56"/>
  <c r="C27" i="56"/>
  <c r="C28" i="56"/>
  <c r="C29" i="56"/>
  <c r="C30" i="56"/>
  <c r="C31" i="56"/>
  <c r="C32" i="56"/>
  <c r="C33" i="56"/>
  <c r="C34" i="56"/>
  <c r="C35" i="56"/>
  <c r="C36" i="56"/>
  <c r="C37" i="56"/>
  <c r="C38" i="56"/>
  <c r="C39" i="56"/>
  <c r="C40" i="56"/>
  <c r="C41" i="56"/>
  <c r="C42" i="56"/>
  <c r="C43" i="56"/>
  <c r="C44" i="56"/>
  <c r="C45" i="56"/>
  <c r="C46" i="56"/>
  <c r="C47" i="56"/>
  <c r="C48" i="56"/>
  <c r="C49" i="56"/>
  <c r="C50" i="56"/>
  <c r="C51" i="56"/>
  <c r="C52" i="56"/>
  <c r="C53" i="56"/>
  <c r="C54" i="56"/>
  <c r="C55" i="56"/>
  <c r="C56" i="56"/>
  <c r="C57" i="56"/>
  <c r="C58" i="56"/>
  <c r="C59" i="56"/>
  <c r="C60" i="56"/>
  <c r="C61" i="56"/>
  <c r="C62" i="56"/>
  <c r="C63" i="56"/>
  <c r="C64" i="56"/>
  <c r="C65" i="56"/>
  <c r="C66" i="56"/>
  <c r="C67" i="56"/>
  <c r="C68" i="56"/>
  <c r="C69" i="56"/>
  <c r="C70" i="56"/>
  <c r="C71" i="56"/>
  <c r="C72" i="56"/>
  <c r="C73" i="56"/>
  <c r="C74" i="56"/>
  <c r="C75" i="56"/>
  <c r="C76" i="56"/>
  <c r="C77" i="56"/>
  <c r="C78" i="56"/>
  <c r="C79" i="56"/>
  <c r="C80" i="56"/>
  <c r="C81" i="56"/>
  <c r="C82" i="56"/>
  <c r="C83" i="56"/>
  <c r="C84" i="56"/>
  <c r="C85" i="56"/>
  <c r="C86" i="56"/>
  <c r="C87" i="56"/>
  <c r="C88" i="56"/>
  <c r="C89" i="56"/>
  <c r="C90" i="56"/>
  <c r="C91" i="56"/>
  <c r="C92" i="56"/>
  <c r="C93" i="56"/>
  <c r="C94" i="56"/>
  <c r="C95" i="56"/>
  <c r="C96" i="56"/>
  <c r="C97" i="56"/>
  <c r="C98" i="56"/>
  <c r="C99" i="56"/>
  <c r="C14" i="56"/>
  <c r="B101" i="58"/>
  <c r="B104" i="58" s="1"/>
  <c r="D14" i="52"/>
  <c r="B15" i="52"/>
  <c r="J15" i="52"/>
  <c r="D58" i="52"/>
  <c r="B59" i="52"/>
  <c r="J59" i="52"/>
  <c r="F61" i="52"/>
  <c r="B63" i="52"/>
  <c r="J63" i="52"/>
  <c r="H64" i="52"/>
  <c r="F65" i="52"/>
  <c r="D66" i="52"/>
  <c r="J67" i="52"/>
  <c r="F69" i="52"/>
  <c r="D70" i="52"/>
  <c r="B71" i="52"/>
  <c r="H72" i="52"/>
  <c r="F73" i="52"/>
  <c r="D74" i="52"/>
  <c r="B75" i="52"/>
  <c r="J75" i="52"/>
  <c r="H76" i="52"/>
  <c r="F77" i="52"/>
  <c r="D78" i="52"/>
  <c r="B79" i="52"/>
  <c r="J79" i="52"/>
  <c r="H80" i="52"/>
  <c r="F81" i="52"/>
  <c r="D82" i="52"/>
  <c r="B83" i="52"/>
  <c r="J83" i="52"/>
  <c r="H84" i="52"/>
  <c r="F85" i="52"/>
  <c r="D86" i="52"/>
  <c r="B87" i="52"/>
  <c r="J87" i="52"/>
  <c r="H88" i="52"/>
  <c r="F89" i="52"/>
  <c r="D90" i="52"/>
  <c r="B91" i="52"/>
  <c r="J91" i="52"/>
  <c r="H92" i="52"/>
  <c r="F93" i="52"/>
  <c r="D94" i="52"/>
  <c r="B95" i="52"/>
  <c r="J95" i="52"/>
  <c r="H96" i="52"/>
  <c r="F97" i="52"/>
  <c r="D98" i="52"/>
  <c r="B99" i="52"/>
  <c r="J99" i="52"/>
  <c r="D100" i="55"/>
  <c r="K14" i="52"/>
  <c r="I100" i="54"/>
  <c r="I62" i="52"/>
  <c r="G63" i="52"/>
  <c r="E64" i="52"/>
  <c r="C65" i="52"/>
  <c r="K65" i="52"/>
  <c r="I66" i="52"/>
  <c r="G67" i="52"/>
  <c r="E68" i="52"/>
  <c r="C69" i="52"/>
  <c r="K69" i="52"/>
  <c r="I70" i="52"/>
  <c r="G71" i="52"/>
  <c r="E72" i="52"/>
  <c r="B86" i="52"/>
  <c r="F88" i="52"/>
  <c r="D89" i="52"/>
  <c r="J94" i="52"/>
  <c r="H95" i="52"/>
  <c r="E17" i="56"/>
  <c r="E19" i="56"/>
  <c r="E21" i="56"/>
  <c r="E27" i="56"/>
  <c r="E29" i="56"/>
  <c r="E33" i="56"/>
  <c r="E37" i="56"/>
  <c r="E40" i="56"/>
  <c r="E43" i="56"/>
  <c r="E49" i="56"/>
  <c r="E53" i="56"/>
  <c r="E61" i="56"/>
  <c r="E65" i="56"/>
  <c r="E77" i="56"/>
  <c r="E81" i="56"/>
  <c r="E14" i="56"/>
  <c r="E15" i="56"/>
  <c r="E16" i="56"/>
  <c r="E18" i="56"/>
  <c r="E20" i="56"/>
  <c r="E22" i="56"/>
  <c r="E23" i="56"/>
  <c r="E25" i="56"/>
  <c r="E26" i="56"/>
  <c r="E28" i="56"/>
  <c r="E30" i="56"/>
  <c r="E31" i="56"/>
  <c r="E32" i="56"/>
  <c r="E34" i="56"/>
  <c r="E36" i="56"/>
  <c r="E38" i="56"/>
  <c r="E39" i="56"/>
  <c r="E41" i="56"/>
  <c r="E42" i="56"/>
  <c r="E44" i="56"/>
  <c r="E46" i="56"/>
  <c r="E47" i="56"/>
  <c r="E48" i="56"/>
  <c r="E50" i="56"/>
  <c r="E52" i="56"/>
  <c r="E54" i="56"/>
  <c r="E55" i="56"/>
  <c r="E57" i="56"/>
  <c r="E58" i="56"/>
  <c r="E60" i="56"/>
  <c r="E62" i="56"/>
  <c r="E63" i="56"/>
  <c r="E64" i="56"/>
  <c r="E66" i="56"/>
  <c r="E68" i="56"/>
  <c r="E70" i="56"/>
  <c r="E71" i="56"/>
  <c r="E73" i="56"/>
  <c r="E74" i="56"/>
  <c r="E76" i="56"/>
  <c r="E78" i="56"/>
  <c r="E79" i="56"/>
  <c r="E80" i="56"/>
  <c r="E82" i="56"/>
  <c r="E83" i="56"/>
  <c r="E84" i="56"/>
  <c r="E85" i="56"/>
  <c r="E86" i="56"/>
  <c r="E87" i="56"/>
  <c r="E88" i="56"/>
  <c r="E89" i="56"/>
  <c r="E90" i="56"/>
  <c r="E91" i="56"/>
  <c r="E92" i="56"/>
  <c r="E93" i="56"/>
  <c r="E94" i="56"/>
  <c r="E95" i="56"/>
  <c r="E96" i="56"/>
  <c r="E97" i="56"/>
  <c r="E98" i="56"/>
  <c r="E99" i="56"/>
  <c r="G100" i="53"/>
  <c r="G14" i="52"/>
  <c r="G14" i="56"/>
  <c r="H100" i="53"/>
  <c r="H14" i="52"/>
  <c r="K100" i="53"/>
  <c r="G16" i="52"/>
  <c r="C18" i="52"/>
  <c r="I19" i="52"/>
  <c r="G20" i="52"/>
  <c r="C22" i="52"/>
  <c r="K22" i="52"/>
  <c r="I23" i="52"/>
  <c r="E25" i="52"/>
  <c r="C26" i="52"/>
  <c r="K26" i="52"/>
  <c r="I27" i="52"/>
  <c r="G28" i="52"/>
  <c r="E29" i="52"/>
  <c r="C30" i="52"/>
  <c r="K30" i="52"/>
  <c r="I31" i="52"/>
  <c r="G32" i="52"/>
  <c r="E33" i="52"/>
  <c r="C34" i="52"/>
  <c r="K34" i="52"/>
  <c r="I35" i="52"/>
  <c r="G36" i="52"/>
  <c r="E37" i="52"/>
  <c r="C38" i="52"/>
  <c r="K38" i="52"/>
  <c r="I39" i="52"/>
  <c r="E41" i="52"/>
  <c r="C42" i="52"/>
  <c r="K42" i="52"/>
  <c r="I43" i="52"/>
  <c r="G44" i="52"/>
  <c r="E45" i="52"/>
  <c r="C46" i="52"/>
  <c r="K46" i="52"/>
  <c r="I47" i="52"/>
  <c r="G48" i="52"/>
  <c r="E49" i="52"/>
  <c r="C50" i="52"/>
  <c r="K50" i="52"/>
  <c r="I51" i="52"/>
  <c r="G52" i="52"/>
  <c r="E53" i="52"/>
  <c r="C54" i="52"/>
  <c r="K54" i="52"/>
  <c r="I55" i="52"/>
  <c r="G56" i="52"/>
  <c r="E57" i="52"/>
  <c r="C58" i="52"/>
  <c r="K58" i="52"/>
  <c r="I59" i="52"/>
  <c r="G60" i="52"/>
  <c r="E61" i="52"/>
  <c r="C62" i="52"/>
  <c r="K62" i="52"/>
  <c r="I63" i="52"/>
  <c r="G64" i="52"/>
  <c r="E65" i="52"/>
  <c r="C66" i="52"/>
  <c r="K66" i="52"/>
  <c r="I67" i="52"/>
  <c r="G68" i="52"/>
  <c r="E69" i="52"/>
  <c r="C70" i="52"/>
  <c r="K70" i="52"/>
  <c r="I71" i="52"/>
  <c r="G72" i="52"/>
  <c r="E73" i="52"/>
  <c r="C74" i="52"/>
  <c r="K74" i="52"/>
  <c r="I75" i="52"/>
  <c r="G76" i="52"/>
  <c r="E77" i="52"/>
  <c r="C78" i="52"/>
  <c r="K78" i="52"/>
  <c r="I79" i="52"/>
  <c r="G80" i="52"/>
  <c r="E81" i="52"/>
  <c r="C82" i="52"/>
  <c r="K82" i="52"/>
  <c r="I83" i="52"/>
  <c r="G84" i="52"/>
  <c r="E85" i="52"/>
  <c r="C86" i="52"/>
  <c r="K86" i="52"/>
  <c r="I87" i="52"/>
  <c r="G88" i="52"/>
  <c r="E89" i="52"/>
  <c r="C90" i="52"/>
  <c r="K90" i="52"/>
  <c r="I91" i="52"/>
  <c r="G92" i="52"/>
  <c r="E93" i="52"/>
  <c r="C94" i="52"/>
  <c r="K94" i="52"/>
  <c r="I95" i="52"/>
  <c r="G96" i="52"/>
  <c r="E97" i="52"/>
  <c r="C98" i="52"/>
  <c r="K98" i="52"/>
  <c r="I99" i="52"/>
  <c r="C100" i="55"/>
  <c r="K100" i="55"/>
  <c r="I14" i="56"/>
  <c r="I101" i="56" s="1"/>
  <c r="C100" i="53"/>
  <c r="E17" i="52"/>
  <c r="K18" i="52"/>
  <c r="E21" i="52"/>
  <c r="G24" i="52"/>
  <c r="G40" i="52"/>
  <c r="I14" i="52"/>
  <c r="H100" i="54"/>
  <c r="B100" i="54"/>
  <c r="J100" i="54"/>
  <c r="F100" i="55"/>
  <c r="B14" i="56"/>
  <c r="B101" i="56" s="1"/>
  <c r="B104" i="56" s="1"/>
  <c r="E100" i="54"/>
  <c r="G57" i="52"/>
  <c r="E58" i="52"/>
  <c r="C59" i="52"/>
  <c r="K59" i="52"/>
  <c r="I60" i="52"/>
  <c r="G61" i="52"/>
  <c r="E62" i="52"/>
  <c r="C63" i="52"/>
  <c r="K63" i="52"/>
  <c r="I64" i="52"/>
  <c r="G65" i="52"/>
  <c r="E66" i="52"/>
  <c r="C67" i="52"/>
  <c r="K67" i="52"/>
  <c r="I68" i="52"/>
  <c r="G69" i="52"/>
  <c r="E70" i="52"/>
  <c r="C71" i="52"/>
  <c r="K71" i="52"/>
  <c r="I72" i="52"/>
  <c r="G73" i="52"/>
  <c r="I76" i="52"/>
  <c r="K79" i="52"/>
  <c r="C83" i="52"/>
  <c r="E86" i="52"/>
  <c r="F14" i="56"/>
  <c r="F100" i="54"/>
  <c r="B100" i="55"/>
  <c r="J100" i="55"/>
  <c r="C73" i="52"/>
  <c r="K73" i="52"/>
  <c r="I74" i="52"/>
  <c r="G75" i="52"/>
  <c r="E76" i="52"/>
  <c r="C77" i="52"/>
  <c r="K77" i="52"/>
  <c r="I78" i="52"/>
  <c r="G79" i="52"/>
  <c r="E80" i="52"/>
  <c r="C81" i="52"/>
  <c r="K81" i="52"/>
  <c r="I82" i="52"/>
  <c r="G83" i="52"/>
  <c r="E84" i="52"/>
  <c r="C85" i="52"/>
  <c r="K85" i="52"/>
  <c r="I86" i="52"/>
  <c r="G87" i="52"/>
  <c r="E88" i="52"/>
  <c r="C89" i="52"/>
  <c r="K89" i="52"/>
  <c r="I90" i="52"/>
  <c r="G91" i="52"/>
  <c r="E92" i="52"/>
  <c r="C93" i="52"/>
  <c r="K93" i="52"/>
  <c r="I94" i="52"/>
  <c r="G95" i="52"/>
  <c r="E96" i="52"/>
  <c r="C97" i="52"/>
  <c r="K97" i="52"/>
  <c r="I98" i="52"/>
  <c r="G99" i="52"/>
  <c r="H100" i="55"/>
  <c r="D100" i="53"/>
  <c r="E100" i="53"/>
  <c r="I100" i="53"/>
  <c r="F100" i="53"/>
  <c r="J100" i="53"/>
  <c r="C100" i="54"/>
  <c r="G100" i="54"/>
  <c r="K100" i="54"/>
  <c r="E100" i="55"/>
  <c r="I100" i="55"/>
  <c r="I104" i="56" l="1"/>
  <c r="H104" i="56"/>
  <c r="D101" i="56"/>
  <c r="B100" i="52"/>
  <c r="D100" i="52"/>
  <c r="K100" i="52"/>
  <c r="F101" i="56"/>
  <c r="I100" i="52"/>
  <c r="G101" i="56"/>
  <c r="F100" i="52"/>
  <c r="J100" i="52"/>
  <c r="C101" i="56"/>
  <c r="E100" i="52"/>
  <c r="H100" i="52"/>
  <c r="G100" i="52"/>
  <c r="C100" i="52"/>
  <c r="E101" i="56"/>
  <c r="D45" i="48"/>
  <c r="O46" i="44"/>
  <c r="M44" i="44"/>
  <c r="J41" i="44"/>
  <c r="N39" i="44"/>
  <c r="L38" i="44"/>
  <c r="K37" i="44"/>
  <c r="J37" i="44"/>
  <c r="K36" i="44"/>
  <c r="O35" i="44"/>
  <c r="N35" i="44"/>
  <c r="M34" i="44"/>
  <c r="L34" i="44"/>
  <c r="K33" i="44"/>
  <c r="J33" i="44"/>
  <c r="K32" i="44"/>
  <c r="O31" i="44"/>
  <c r="N31" i="44"/>
  <c r="O30" i="44"/>
  <c r="M30" i="44"/>
  <c r="L30" i="44"/>
  <c r="J30" i="44"/>
  <c r="K29" i="44"/>
  <c r="J29" i="44"/>
  <c r="K28" i="44"/>
  <c r="O27" i="44"/>
  <c r="N27" i="44"/>
  <c r="M26" i="44"/>
  <c r="L26" i="44"/>
  <c r="K25" i="44"/>
  <c r="J25" i="44"/>
  <c r="K24" i="44"/>
  <c r="O23" i="44"/>
  <c r="N23" i="44"/>
  <c r="M22" i="44"/>
  <c r="L22" i="44"/>
  <c r="M21" i="44"/>
  <c r="K21" i="44"/>
  <c r="J21" i="44"/>
  <c r="N20" i="44"/>
  <c r="O19" i="44"/>
  <c r="N19" i="44"/>
  <c r="M18" i="44"/>
  <c r="L18" i="44"/>
  <c r="K17" i="44"/>
  <c r="J17" i="44"/>
  <c r="L45" i="44"/>
  <c r="N26" i="44"/>
  <c r="C104" i="56" l="1"/>
  <c r="E104" i="56"/>
  <c r="G104" i="56"/>
  <c r="F104" i="56"/>
  <c r="D104" i="56"/>
  <c r="M34" i="48"/>
  <c r="I48" i="48"/>
  <c r="L27" i="44"/>
  <c r="L49" i="44"/>
  <c r="M19" i="48"/>
  <c r="I21" i="48"/>
  <c r="M23" i="48"/>
  <c r="I25" i="48"/>
  <c r="M27" i="48"/>
  <c r="I29" i="48"/>
  <c r="M31" i="48"/>
  <c r="I33" i="48"/>
  <c r="M35" i="48"/>
  <c r="I37" i="48"/>
  <c r="M39" i="48"/>
  <c r="I41" i="48"/>
  <c r="M43" i="48"/>
  <c r="I45" i="48"/>
  <c r="M47" i="48"/>
  <c r="I49" i="48"/>
  <c r="C50" i="48"/>
  <c r="K50" i="48"/>
  <c r="I31" i="48"/>
  <c r="L42" i="44"/>
  <c r="N43" i="44"/>
  <c r="J45" i="44"/>
  <c r="L46" i="44"/>
  <c r="N47" i="44"/>
  <c r="J49" i="44"/>
  <c r="L20" i="44"/>
  <c r="J47" i="44"/>
  <c r="N49" i="44"/>
  <c r="D24" i="48"/>
  <c r="F45" i="48"/>
  <c r="D17" i="48"/>
  <c r="L17" i="48"/>
  <c r="F18" i="48"/>
  <c r="H19" i="48"/>
  <c r="D21" i="48"/>
  <c r="L21" i="48"/>
  <c r="F22" i="48"/>
  <c r="H23" i="48"/>
  <c r="D25" i="48"/>
  <c r="L25" i="48"/>
  <c r="F26" i="48"/>
  <c r="H27" i="48"/>
  <c r="D29" i="48"/>
  <c r="L29" i="48"/>
  <c r="F30" i="48"/>
  <c r="H31" i="48"/>
  <c r="D33" i="48"/>
  <c r="L33" i="48"/>
  <c r="F34" i="48"/>
  <c r="H35" i="48"/>
  <c r="D37" i="48"/>
  <c r="L37" i="48"/>
  <c r="F38" i="48"/>
  <c r="H39" i="48"/>
  <c r="D41" i="48"/>
  <c r="L41" i="48"/>
  <c r="F42" i="48"/>
  <c r="H43" i="48"/>
  <c r="L45" i="48"/>
  <c r="F46" i="48"/>
  <c r="H47" i="48"/>
  <c r="D49" i="48"/>
  <c r="L49" i="48"/>
  <c r="F50" i="48"/>
  <c r="N50" i="48"/>
  <c r="M38" i="44"/>
  <c r="O39" i="44"/>
  <c r="K41" i="44"/>
  <c r="M42" i="44"/>
  <c r="O43" i="44"/>
  <c r="K45" i="44"/>
  <c r="M46" i="44"/>
  <c r="O47" i="44"/>
  <c r="K49" i="44"/>
  <c r="O17" i="44"/>
  <c r="O21" i="44"/>
  <c r="M32" i="44"/>
  <c r="K35" i="44"/>
  <c r="K43" i="44"/>
  <c r="M16" i="48"/>
  <c r="I18" i="48"/>
  <c r="M20" i="48"/>
  <c r="I22" i="48"/>
  <c r="M24" i="48"/>
  <c r="I26" i="48"/>
  <c r="M28" i="48"/>
  <c r="I30" i="48"/>
  <c r="M32" i="48"/>
  <c r="I34" i="48"/>
  <c r="M36" i="48"/>
  <c r="I38" i="48"/>
  <c r="M40" i="48"/>
  <c r="I42" i="48"/>
  <c r="M44" i="48"/>
  <c r="I46" i="48"/>
  <c r="M48" i="48"/>
  <c r="I50" i="48"/>
  <c r="I19" i="48"/>
  <c r="M21" i="48"/>
  <c r="M25" i="48"/>
  <c r="I27" i="48"/>
  <c r="M29" i="48"/>
  <c r="M33" i="48"/>
  <c r="I35" i="48"/>
  <c r="M37" i="48"/>
  <c r="I39" i="48"/>
  <c r="M41" i="48"/>
  <c r="I43" i="48"/>
  <c r="M45" i="48"/>
  <c r="I47" i="48"/>
  <c r="M49" i="48"/>
  <c r="G50" i="48"/>
  <c r="O50" i="48"/>
  <c r="M18" i="48"/>
  <c r="I32" i="48"/>
  <c r="I40" i="48"/>
  <c r="J16" i="44"/>
  <c r="L33" i="44"/>
  <c r="L37" i="44"/>
  <c r="N46" i="44"/>
  <c r="N16" i="44"/>
  <c r="J26" i="44"/>
  <c r="L47" i="44"/>
  <c r="N48" i="44"/>
  <c r="D16" i="48"/>
  <c r="L16" i="48"/>
  <c r="F17" i="48"/>
  <c r="H18" i="48"/>
  <c r="D20" i="48"/>
  <c r="L20" i="48"/>
  <c r="F21" i="48"/>
  <c r="H22" i="48"/>
  <c r="L24" i="48"/>
  <c r="F25" i="48"/>
  <c r="H26" i="48"/>
  <c r="D28" i="48"/>
  <c r="L28" i="48"/>
  <c r="F29" i="48"/>
  <c r="H30" i="48"/>
  <c r="D32" i="48"/>
  <c r="L32" i="48"/>
  <c r="F33" i="48"/>
  <c r="H34" i="48"/>
  <c r="D36" i="48"/>
  <c r="L36" i="48"/>
  <c r="F37" i="48"/>
  <c r="H38" i="48"/>
  <c r="D40" i="48"/>
  <c r="L40" i="48"/>
  <c r="F41" i="48"/>
  <c r="H42" i="48"/>
  <c r="D44" i="48"/>
  <c r="L44" i="48"/>
  <c r="H46" i="48"/>
  <c r="D48" i="48"/>
  <c r="L48" i="48"/>
  <c r="F49" i="48"/>
  <c r="L36" i="44"/>
  <c r="K19" i="44"/>
  <c r="O25" i="44"/>
  <c r="O33" i="44"/>
  <c r="M51" i="50"/>
  <c r="M55" i="50" s="1"/>
  <c r="M17" i="48"/>
  <c r="G51" i="49"/>
  <c r="G55" i="49" s="1"/>
  <c r="O51" i="49"/>
  <c r="O55" i="49" s="1"/>
  <c r="I51" i="49"/>
  <c r="I55" i="49" s="1"/>
  <c r="N33" i="44"/>
  <c r="J35" i="44"/>
  <c r="H51" i="49"/>
  <c r="H55" i="49" s="1"/>
  <c r="I16" i="48"/>
  <c r="M26" i="48"/>
  <c r="M30" i="48"/>
  <c r="I44" i="48"/>
  <c r="M50" i="48"/>
  <c r="J39" i="44"/>
  <c r="N41" i="44"/>
  <c r="N45" i="44"/>
  <c r="L48" i="44"/>
  <c r="J18" i="44"/>
  <c r="L19" i="44"/>
  <c r="J22" i="44"/>
  <c r="L23" i="44"/>
  <c r="N24" i="44"/>
  <c r="N28" i="44"/>
  <c r="L31" i="44"/>
  <c r="N32" i="44"/>
  <c r="J34" i="44"/>
  <c r="L35" i="44"/>
  <c r="J38" i="44"/>
  <c r="L39" i="44"/>
  <c r="J42" i="44"/>
  <c r="L43" i="44"/>
  <c r="J46" i="44"/>
  <c r="L17" i="44"/>
  <c r="N18" i="44"/>
  <c r="J20" i="44"/>
  <c r="L21" i="44"/>
  <c r="N22" i="44"/>
  <c r="J24" i="44"/>
  <c r="L25" i="44"/>
  <c r="J28" i="44"/>
  <c r="L29" i="44"/>
  <c r="N30" i="44"/>
  <c r="J32" i="44"/>
  <c r="N34" i="44"/>
  <c r="J36" i="44"/>
  <c r="N38" i="44"/>
  <c r="J40" i="44"/>
  <c r="L41" i="44"/>
  <c r="N42" i="44"/>
  <c r="J44" i="44"/>
  <c r="L44" i="44"/>
  <c r="H50" i="48"/>
  <c r="M20" i="44"/>
  <c r="K23" i="44"/>
  <c r="K27" i="44"/>
  <c r="O29" i="44"/>
  <c r="M40" i="44"/>
  <c r="K47" i="44"/>
  <c r="M48" i="44"/>
  <c r="J48" i="44"/>
  <c r="I23" i="48"/>
  <c r="D19" i="48"/>
  <c r="L19" i="48"/>
  <c r="F20" i="48"/>
  <c r="H21" i="48"/>
  <c r="D23" i="48"/>
  <c r="L23" i="48"/>
  <c r="F24" i="48"/>
  <c r="H25" i="48"/>
  <c r="D27" i="48"/>
  <c r="L27" i="48"/>
  <c r="F28" i="48"/>
  <c r="H29" i="48"/>
  <c r="D31" i="48"/>
  <c r="L31" i="48"/>
  <c r="F32" i="48"/>
  <c r="H33" i="48"/>
  <c r="D35" i="48"/>
  <c r="L35" i="48"/>
  <c r="F36" i="48"/>
  <c r="H37" i="48"/>
  <c r="D39" i="48"/>
  <c r="L39" i="48"/>
  <c r="F40" i="48"/>
  <c r="H41" i="48"/>
  <c r="D43" i="48"/>
  <c r="L43" i="48"/>
  <c r="F44" i="48"/>
  <c r="H45" i="48"/>
  <c r="D47" i="48"/>
  <c r="L47" i="48"/>
  <c r="F48" i="48"/>
  <c r="H49" i="48"/>
  <c r="J50" i="48"/>
  <c r="K46" i="44"/>
  <c r="D51" i="49"/>
  <c r="D55" i="49" s="1"/>
  <c r="I20" i="48"/>
  <c r="M22" i="48"/>
  <c r="I24" i="48"/>
  <c r="I28" i="48"/>
  <c r="I36" i="48"/>
  <c r="M38" i="48"/>
  <c r="M42" i="48"/>
  <c r="M46" i="48"/>
  <c r="E50" i="48"/>
  <c r="N17" i="44"/>
  <c r="J19" i="44"/>
  <c r="N21" i="44"/>
  <c r="J23" i="44"/>
  <c r="L24" i="44"/>
  <c r="N25" i="44"/>
  <c r="J27" i="44"/>
  <c r="L28" i="44"/>
  <c r="N29" i="44"/>
  <c r="J31" i="44"/>
  <c r="L32" i="44"/>
  <c r="N37" i="44"/>
  <c r="L40" i="44"/>
  <c r="J43" i="44"/>
  <c r="I51" i="50"/>
  <c r="I55" i="50" s="1"/>
  <c r="M24" i="44"/>
  <c r="M28" i="44"/>
  <c r="K31" i="44"/>
  <c r="M36" i="44"/>
  <c r="O37" i="44"/>
  <c r="K39" i="44"/>
  <c r="O41" i="44"/>
  <c r="I17" i="48"/>
  <c r="K51" i="49"/>
  <c r="K55" i="49" s="1"/>
  <c r="E51" i="49"/>
  <c r="E55" i="49" s="1"/>
  <c r="M51" i="49"/>
  <c r="M55" i="49" s="1"/>
  <c r="F51" i="51"/>
  <c r="F55" i="51" s="1"/>
  <c r="F16" i="48"/>
  <c r="N51" i="51"/>
  <c r="N55" i="51" s="1"/>
  <c r="H51" i="51"/>
  <c r="H55" i="51" s="1"/>
  <c r="H17" i="48"/>
  <c r="M16" i="44"/>
  <c r="M19" i="44"/>
  <c r="M23" i="44"/>
  <c r="M27" i="44"/>
  <c r="K30" i="44"/>
  <c r="O36" i="44"/>
  <c r="O40" i="44"/>
  <c r="K42" i="44"/>
  <c r="K16" i="44"/>
  <c r="M17" i="44"/>
  <c r="D51" i="50"/>
  <c r="D55" i="50" s="1"/>
  <c r="N36" i="44"/>
  <c r="N40" i="44"/>
  <c r="N44" i="44"/>
  <c r="H16" i="48"/>
  <c r="D18" i="48"/>
  <c r="L18" i="48"/>
  <c r="F19" i="48"/>
  <c r="H20" i="48"/>
  <c r="D22" i="48"/>
  <c r="L22" i="48"/>
  <c r="F23" i="48"/>
  <c r="H24" i="48"/>
  <c r="D26" i="48"/>
  <c r="L26" i="48"/>
  <c r="F27" i="48"/>
  <c r="H28" i="48"/>
  <c r="D30" i="48"/>
  <c r="L30" i="48"/>
  <c r="F31" i="48"/>
  <c r="H32" i="48"/>
  <c r="D34" i="48"/>
  <c r="L34" i="48"/>
  <c r="F35" i="48"/>
  <c r="H36" i="48"/>
  <c r="D38" i="48"/>
  <c r="L38" i="48"/>
  <c r="F39" i="48"/>
  <c r="H40" i="48"/>
  <c r="D42" i="48"/>
  <c r="L42" i="48"/>
  <c r="F43" i="48"/>
  <c r="H44" i="48"/>
  <c r="D46" i="48"/>
  <c r="L46" i="48"/>
  <c r="F47" i="48"/>
  <c r="H48" i="48"/>
  <c r="D50" i="48"/>
  <c r="L50" i="48"/>
  <c r="K18" i="44"/>
  <c r="O20" i="44"/>
  <c r="K22" i="44"/>
  <c r="O24" i="44"/>
  <c r="O28" i="44"/>
  <c r="M31" i="44"/>
  <c r="O32" i="44"/>
  <c r="K34" i="44"/>
  <c r="K38" i="44"/>
  <c r="O44" i="44"/>
  <c r="O18" i="44"/>
  <c r="K20" i="44"/>
  <c r="O22" i="44"/>
  <c r="M25" i="44"/>
  <c r="M29" i="44"/>
  <c r="O34" i="44"/>
  <c r="M37" i="44"/>
  <c r="K40" i="44"/>
  <c r="O42" i="44"/>
  <c r="M45" i="44"/>
  <c r="K48" i="44"/>
  <c r="M49" i="44"/>
  <c r="F51" i="49"/>
  <c r="F55" i="49" s="1"/>
  <c r="N51" i="49"/>
  <c r="N55" i="49" s="1"/>
  <c r="L51" i="50"/>
  <c r="L55" i="50" s="1"/>
  <c r="G51" i="51"/>
  <c r="G55" i="51" s="1"/>
  <c r="O51" i="51"/>
  <c r="O55" i="51" s="1"/>
  <c r="I51" i="51"/>
  <c r="I55" i="51" s="1"/>
  <c r="O45" i="44"/>
  <c r="O49" i="44"/>
  <c r="B51" i="51"/>
  <c r="B55" i="51" s="1"/>
  <c r="J51" i="51"/>
  <c r="J55" i="51" s="1"/>
  <c r="D51" i="51"/>
  <c r="D55" i="51" s="1"/>
  <c r="L51" i="51"/>
  <c r="L55" i="51" s="1"/>
  <c r="J51" i="49"/>
  <c r="J55" i="49" s="1"/>
  <c r="L51" i="49"/>
  <c r="L55" i="49" s="1"/>
  <c r="F51" i="50"/>
  <c r="F55" i="50" s="1"/>
  <c r="H51" i="50"/>
  <c r="H55" i="50" s="1"/>
  <c r="C51" i="51"/>
  <c r="C55" i="51" s="1"/>
  <c r="K51" i="51"/>
  <c r="K55" i="51" s="1"/>
  <c r="E51" i="51"/>
  <c r="E55" i="51" s="1"/>
  <c r="M51" i="51"/>
  <c r="M55" i="51" s="1"/>
  <c r="L16" i="44"/>
  <c r="O16" i="44"/>
  <c r="K26" i="44"/>
  <c r="O26" i="44"/>
  <c r="M33" i="44"/>
  <c r="M35" i="44"/>
  <c r="O38" i="44"/>
  <c r="M39" i="44"/>
  <c r="M41" i="44"/>
  <c r="M43" i="44"/>
  <c r="K44" i="44"/>
  <c r="M47" i="44"/>
  <c r="O48" i="44"/>
  <c r="M51" i="48" l="1"/>
  <c r="J50" i="44"/>
  <c r="I51" i="48"/>
  <c r="D51" i="48"/>
  <c r="D55" i="48" s="1"/>
  <c r="N50" i="44"/>
  <c r="L51" i="48"/>
  <c r="O50" i="44"/>
  <c r="L50" i="44"/>
  <c r="H51" i="48"/>
  <c r="M50" i="44"/>
  <c r="F51" i="48"/>
  <c r="F55" i="48" s="1"/>
  <c r="K50" i="44"/>
  <c r="H55" i="48" l="1"/>
  <c r="L55" i="48"/>
  <c r="I55" i="48"/>
  <c r="M55" i="48"/>
  <c r="U21" i="40"/>
  <c r="U25" i="40"/>
  <c r="U29" i="40"/>
  <c r="U22" i="40"/>
  <c r="U23" i="40"/>
  <c r="U26" i="40"/>
  <c r="U27" i="40"/>
  <c r="U30" i="40"/>
  <c r="U31" i="40"/>
  <c r="U24" i="40"/>
  <c r="U20" i="40"/>
  <c r="U28" i="40"/>
  <c r="U13" i="40"/>
  <c r="U19" i="40" l="1"/>
  <c r="U33" i="40"/>
  <c r="U41" i="40" l="1"/>
  <c r="I118" i="39"/>
  <c r="I122" i="39" s="1"/>
  <c r="G118" i="39"/>
  <c r="G122" i="39" s="1"/>
  <c r="C118" i="39"/>
  <c r="C122" i="39" s="1"/>
  <c r="E17" i="34"/>
  <c r="E67" i="31"/>
  <c r="C67" i="31"/>
  <c r="D65" i="31"/>
  <c r="D63" i="31"/>
  <c r="D61" i="31"/>
  <c r="D59" i="31"/>
  <c r="D57" i="31"/>
  <c r="D55" i="31"/>
  <c r="D53" i="31"/>
  <c r="D51" i="31"/>
  <c r="D49" i="31"/>
  <c r="D47" i="31"/>
  <c r="D45" i="31"/>
  <c r="D43" i="31"/>
  <c r="D41" i="31"/>
  <c r="D39" i="31"/>
  <c r="D37" i="31"/>
  <c r="D35" i="31"/>
  <c r="D33" i="31"/>
  <c r="D31" i="31"/>
  <c r="D29" i="31"/>
  <c r="D28" i="31"/>
  <c r="D27" i="31"/>
  <c r="D25" i="31"/>
  <c r="D23" i="31"/>
  <c r="D21" i="31"/>
  <c r="D19" i="31"/>
  <c r="D17" i="31"/>
  <c r="B67" i="31"/>
  <c r="B47" i="31"/>
  <c r="E66" i="28"/>
  <c r="B66" i="28"/>
  <c r="B64" i="28"/>
  <c r="B62" i="28"/>
  <c r="B60" i="28"/>
  <c r="B58" i="28"/>
  <c r="B56" i="28"/>
  <c r="B54" i="28"/>
  <c r="B52" i="28"/>
  <c r="E50" i="28"/>
  <c r="B50" i="28"/>
  <c r="E48" i="28"/>
  <c r="D48" i="28"/>
  <c r="B48" i="28"/>
  <c r="B46" i="28"/>
  <c r="B44" i="28"/>
  <c r="B42" i="28"/>
  <c r="B40" i="28"/>
  <c r="E38" i="28"/>
  <c r="B38" i="28"/>
  <c r="B36" i="28"/>
  <c r="B34" i="28"/>
  <c r="B33" i="28"/>
  <c r="E32" i="28"/>
  <c r="B32" i="28"/>
  <c r="B30" i="28"/>
  <c r="B28" i="28"/>
  <c r="B26" i="28"/>
  <c r="B24" i="28"/>
  <c r="E22" i="28"/>
  <c r="B22" i="28"/>
  <c r="B20" i="28"/>
  <c r="B18" i="28"/>
  <c r="B16" i="28"/>
  <c r="E42" i="28"/>
  <c r="D40" i="28"/>
  <c r="D24" i="28"/>
  <c r="E23" i="28"/>
  <c r="B65" i="20"/>
  <c r="B64" i="20"/>
  <c r="B63" i="20"/>
  <c r="B61" i="20"/>
  <c r="B60" i="20"/>
  <c r="B59" i="20"/>
  <c r="B57" i="20"/>
  <c r="B56" i="20"/>
  <c r="B55" i="20"/>
  <c r="B53" i="20"/>
  <c r="B52" i="20"/>
  <c r="B51" i="20"/>
  <c r="B49" i="20"/>
  <c r="B47" i="20"/>
  <c r="B45" i="20"/>
  <c r="B44" i="20"/>
  <c r="B43" i="20"/>
  <c r="B41" i="20"/>
  <c r="B39" i="20"/>
  <c r="B38" i="20"/>
  <c r="B37" i="20"/>
  <c r="B35" i="20"/>
  <c r="B33" i="20"/>
  <c r="B31" i="20"/>
  <c r="B30" i="20"/>
  <c r="B29" i="20"/>
  <c r="B27" i="20"/>
  <c r="B25" i="20"/>
  <c r="B23" i="20"/>
  <c r="B21" i="20"/>
  <c r="B19" i="20"/>
  <c r="B17" i="20"/>
  <c r="B17" i="28" l="1"/>
  <c r="B37" i="28"/>
  <c r="B49" i="28"/>
  <c r="B57" i="28"/>
  <c r="B61" i="28"/>
  <c r="B65" i="28"/>
  <c r="E49" i="31"/>
  <c r="E69" i="36"/>
  <c r="E72" i="36" s="1"/>
  <c r="D20" i="28"/>
  <c r="D36" i="28"/>
  <c r="E17" i="20"/>
  <c r="E19" i="20"/>
  <c r="E23" i="20"/>
  <c r="E25" i="20"/>
  <c r="E27" i="20"/>
  <c r="E31" i="20"/>
  <c r="E33" i="20"/>
  <c r="E35" i="20"/>
  <c r="E39" i="20"/>
  <c r="E41" i="20"/>
  <c r="E43" i="20"/>
  <c r="E47" i="20"/>
  <c r="E51" i="20"/>
  <c r="E55" i="20"/>
  <c r="E59" i="20"/>
  <c r="E63" i="20"/>
  <c r="E17" i="28"/>
  <c r="E21" i="28"/>
  <c r="E27" i="28"/>
  <c r="E29" i="28"/>
  <c r="E31" i="28"/>
  <c r="E33" i="28"/>
  <c r="E37" i="28"/>
  <c r="E39" i="28"/>
  <c r="E43" i="28"/>
  <c r="E45" i="28"/>
  <c r="E47" i="28"/>
  <c r="E49" i="28"/>
  <c r="E51" i="28"/>
  <c r="E53" i="28"/>
  <c r="E55" i="28"/>
  <c r="E57" i="28"/>
  <c r="E59" i="28"/>
  <c r="E61" i="28"/>
  <c r="E63" i="28"/>
  <c r="E65" i="28"/>
  <c r="E118" i="39"/>
  <c r="E122" i="39" s="1"/>
  <c r="B16" i="24"/>
  <c r="B66" i="24"/>
  <c r="D16" i="28"/>
  <c r="E30" i="20"/>
  <c r="B18" i="31"/>
  <c r="B20" i="31"/>
  <c r="B22" i="31"/>
  <c r="B24" i="31"/>
  <c r="B26" i="31"/>
  <c r="B28" i="31"/>
  <c r="B30" i="31"/>
  <c r="B32" i="31"/>
  <c r="B34" i="31"/>
  <c r="B36" i="31"/>
  <c r="B38" i="31"/>
  <c r="B40" i="31"/>
  <c r="B42" i="31"/>
  <c r="B44" i="31"/>
  <c r="B46" i="31"/>
  <c r="B48" i="31"/>
  <c r="B50" i="31"/>
  <c r="B52" i="31"/>
  <c r="B54" i="31"/>
  <c r="B56" i="31"/>
  <c r="B58" i="31"/>
  <c r="B60" i="31"/>
  <c r="B62" i="31"/>
  <c r="B64" i="31"/>
  <c r="B69" i="33"/>
  <c r="B72" i="33" s="1"/>
  <c r="B23" i="31"/>
  <c r="B31" i="31"/>
  <c r="B39" i="31"/>
  <c r="B55" i="31"/>
  <c r="B63" i="31"/>
  <c r="H118" i="39"/>
  <c r="H122" i="39" s="1"/>
  <c r="E22" i="20"/>
  <c r="D28" i="28"/>
  <c r="D32" i="28"/>
  <c r="C18" i="31"/>
  <c r="C22" i="31"/>
  <c r="C26" i="31"/>
  <c r="C30" i="31"/>
  <c r="C34" i="31"/>
  <c r="C38" i="31"/>
  <c r="C42" i="31"/>
  <c r="C46" i="31"/>
  <c r="C50" i="31"/>
  <c r="C54" i="31"/>
  <c r="C58" i="31"/>
  <c r="C62" i="31"/>
  <c r="D20" i="31"/>
  <c r="D36" i="31"/>
  <c r="D44" i="31"/>
  <c r="D52" i="31"/>
  <c r="D60" i="31"/>
  <c r="E24" i="20"/>
  <c r="E60" i="20"/>
  <c r="D44" i="28"/>
  <c r="C20" i="31"/>
  <c r="C24" i="31"/>
  <c r="C28" i="31"/>
  <c r="C32" i="31"/>
  <c r="C36" i="31"/>
  <c r="C40" i="31"/>
  <c r="C44" i="31"/>
  <c r="C48" i="31"/>
  <c r="C52" i="31"/>
  <c r="C56" i="31"/>
  <c r="C60" i="31"/>
  <c r="C64" i="31"/>
  <c r="C17" i="20"/>
  <c r="C19" i="20"/>
  <c r="C25" i="20"/>
  <c r="C27" i="20"/>
  <c r="C33" i="20"/>
  <c r="C35" i="20"/>
  <c r="C41" i="20"/>
  <c r="E17" i="31"/>
  <c r="E25" i="31"/>
  <c r="E33" i="31"/>
  <c r="E41" i="31"/>
  <c r="E57" i="31"/>
  <c r="E65" i="31"/>
  <c r="E18" i="31"/>
  <c r="E20" i="31"/>
  <c r="E22" i="31"/>
  <c r="E24" i="31"/>
  <c r="E26" i="31"/>
  <c r="E28" i="31"/>
  <c r="E30" i="31"/>
  <c r="E32" i="31"/>
  <c r="E34" i="31"/>
  <c r="E36" i="31"/>
  <c r="E38" i="31"/>
  <c r="E40" i="31"/>
  <c r="E42" i="31"/>
  <c r="E44" i="31"/>
  <c r="E48" i="31"/>
  <c r="E50" i="31"/>
  <c r="E52" i="31"/>
  <c r="E54" i="31"/>
  <c r="E56" i="31"/>
  <c r="E58" i="31"/>
  <c r="E60" i="31"/>
  <c r="E62" i="31"/>
  <c r="E64" i="31"/>
  <c r="J118" i="39"/>
  <c r="J122" i="39" s="1"/>
  <c r="E32" i="20"/>
  <c r="E28" i="28"/>
  <c r="E34" i="28"/>
  <c r="E54" i="28"/>
  <c r="E60" i="28"/>
  <c r="E40" i="28"/>
  <c r="E38" i="20"/>
  <c r="E52" i="20"/>
  <c r="B21" i="28"/>
  <c r="B53" i="28"/>
  <c r="E46" i="20"/>
  <c r="C17" i="31"/>
  <c r="C19" i="31"/>
  <c r="C21" i="31"/>
  <c r="C23" i="31"/>
  <c r="C25" i="31"/>
  <c r="C27" i="31"/>
  <c r="C29" i="31"/>
  <c r="C31" i="31"/>
  <c r="C33" i="31"/>
  <c r="C35" i="31"/>
  <c r="C37" i="31"/>
  <c r="C39" i="31"/>
  <c r="C41" i="31"/>
  <c r="C43" i="31"/>
  <c r="C45" i="31"/>
  <c r="C47" i="31"/>
  <c r="C49" i="31"/>
  <c r="C51" i="31"/>
  <c r="C53" i="31"/>
  <c r="C55" i="31"/>
  <c r="C57" i="31"/>
  <c r="C59" i="31"/>
  <c r="C61" i="31"/>
  <c r="C63" i="31"/>
  <c r="C65" i="31"/>
  <c r="C18" i="20"/>
  <c r="C20" i="20"/>
  <c r="C22" i="20"/>
  <c r="C24" i="20"/>
  <c r="C26" i="20"/>
  <c r="C28" i="20"/>
  <c r="C30" i="20"/>
  <c r="C32" i="20"/>
  <c r="C34" i="20"/>
  <c r="C36" i="20"/>
  <c r="C38" i="20"/>
  <c r="C40" i="20"/>
  <c r="C42" i="20"/>
  <c r="C44" i="20"/>
  <c r="C46" i="20"/>
  <c r="C48" i="20"/>
  <c r="C50" i="20"/>
  <c r="C52" i="20"/>
  <c r="C54" i="20"/>
  <c r="C56" i="20"/>
  <c r="C58" i="20"/>
  <c r="C60" i="20"/>
  <c r="C62" i="20"/>
  <c r="C64" i="20"/>
  <c r="C66" i="20"/>
  <c r="B20" i="20"/>
  <c r="B22" i="20"/>
  <c r="B24" i="20"/>
  <c r="B28" i="20"/>
  <c r="B32" i="20"/>
  <c r="B36" i="20"/>
  <c r="B40" i="20"/>
  <c r="B46" i="20"/>
  <c r="B48" i="20"/>
  <c r="B50" i="20"/>
  <c r="B54" i="20"/>
  <c r="B58" i="20"/>
  <c r="B62" i="20"/>
  <c r="B66" i="20"/>
  <c r="E16" i="28"/>
  <c r="E18" i="28"/>
  <c r="E20" i="28"/>
  <c r="E24" i="28"/>
  <c r="E26" i="28"/>
  <c r="E30" i="28"/>
  <c r="E36" i="28"/>
  <c r="E44" i="28"/>
  <c r="E46" i="28"/>
  <c r="E52" i="28"/>
  <c r="E56" i="28"/>
  <c r="E58" i="28"/>
  <c r="E62" i="28"/>
  <c r="E64" i="28"/>
  <c r="E19" i="28"/>
  <c r="E25" i="28"/>
  <c r="E35" i="28"/>
  <c r="E41" i="28"/>
  <c r="E46" i="31"/>
  <c r="E16" i="20"/>
  <c r="D21" i="28"/>
  <c r="D25" i="28"/>
  <c r="D29" i="28"/>
  <c r="D33" i="28"/>
  <c r="D37" i="28"/>
  <c r="D41" i="28"/>
  <c r="D45" i="28"/>
  <c r="B17" i="31"/>
  <c r="B19" i="31"/>
  <c r="B21" i="31"/>
  <c r="B25" i="31"/>
  <c r="B27" i="31"/>
  <c r="B29" i="31"/>
  <c r="B33" i="31"/>
  <c r="B35" i="31"/>
  <c r="B37" i="31"/>
  <c r="B41" i="31"/>
  <c r="B43" i="31"/>
  <c r="B45" i="31"/>
  <c r="B49" i="31"/>
  <c r="B51" i="31"/>
  <c r="B53" i="31"/>
  <c r="B57" i="31"/>
  <c r="B59" i="31"/>
  <c r="B61" i="31"/>
  <c r="B65" i="31"/>
  <c r="E18" i="20"/>
  <c r="E20" i="20"/>
  <c r="E26" i="20"/>
  <c r="E28" i="20"/>
  <c r="E34" i="20"/>
  <c r="E36" i="20"/>
  <c r="E40" i="20"/>
  <c r="E42" i="20"/>
  <c r="E44" i="20"/>
  <c r="E48" i="20"/>
  <c r="E50" i="20"/>
  <c r="E54" i="20"/>
  <c r="E56" i="20"/>
  <c r="E58" i="20"/>
  <c r="E62" i="20"/>
  <c r="E64" i="20"/>
  <c r="E66" i="20"/>
  <c r="D50" i="20"/>
  <c r="D54" i="20"/>
  <c r="D58" i="20"/>
  <c r="D62" i="20"/>
  <c r="D66" i="20"/>
  <c r="B17" i="34"/>
  <c r="C43" i="20"/>
  <c r="B19" i="28"/>
  <c r="B23" i="28"/>
  <c r="B25" i="28"/>
  <c r="B27" i="28"/>
  <c r="B29" i="28"/>
  <c r="B31" i="28"/>
  <c r="B35" i="28"/>
  <c r="B39" i="28"/>
  <c r="B41" i="28"/>
  <c r="B43" i="28"/>
  <c r="B45" i="28"/>
  <c r="B47" i="28"/>
  <c r="B51" i="28"/>
  <c r="B55" i="28"/>
  <c r="B59" i="28"/>
  <c r="B63" i="28"/>
  <c r="D16" i="31"/>
  <c r="D18" i="31"/>
  <c r="D22" i="31"/>
  <c r="D24" i="31"/>
  <c r="D26" i="31"/>
  <c r="D30" i="31"/>
  <c r="D32" i="31"/>
  <c r="D34" i="31"/>
  <c r="D38" i="31"/>
  <c r="D40" i="31"/>
  <c r="D42" i="31"/>
  <c r="D46" i="31"/>
  <c r="D48" i="31"/>
  <c r="D50" i="31"/>
  <c r="D54" i="31"/>
  <c r="D56" i="31"/>
  <c r="D58" i="31"/>
  <c r="D62" i="31"/>
  <c r="D64" i="31"/>
  <c r="D17" i="34"/>
  <c r="D66" i="24"/>
  <c r="E69" i="32"/>
  <c r="E72" i="32" s="1"/>
  <c r="E19" i="31"/>
  <c r="E21" i="31"/>
  <c r="E23" i="31"/>
  <c r="E27" i="31"/>
  <c r="E29" i="31"/>
  <c r="E31" i="31"/>
  <c r="E35" i="31"/>
  <c r="E37" i="31"/>
  <c r="E39" i="31"/>
  <c r="E43" i="31"/>
  <c r="E45" i="31"/>
  <c r="E47" i="31"/>
  <c r="E51" i="31"/>
  <c r="E53" i="31"/>
  <c r="E55" i="31"/>
  <c r="E59" i="31"/>
  <c r="E61" i="31"/>
  <c r="E63" i="31"/>
  <c r="B16" i="31"/>
  <c r="E16" i="34"/>
  <c r="C21" i="20"/>
  <c r="C23" i="20"/>
  <c r="C29" i="20"/>
  <c r="C31" i="20"/>
  <c r="C37" i="20"/>
  <c r="C39" i="20"/>
  <c r="C45" i="20"/>
  <c r="C47" i="20"/>
  <c r="C49" i="20"/>
  <c r="C51" i="20"/>
  <c r="C53" i="20"/>
  <c r="C55" i="20"/>
  <c r="C57" i="20"/>
  <c r="C59" i="20"/>
  <c r="C61" i="20"/>
  <c r="C63" i="20"/>
  <c r="C65" i="20"/>
  <c r="B18" i="20"/>
  <c r="B26" i="20"/>
  <c r="B34" i="20"/>
  <c r="B42" i="20"/>
  <c r="B16" i="20"/>
  <c r="E21" i="20"/>
  <c r="E29" i="20"/>
  <c r="E37" i="20"/>
  <c r="E45" i="20"/>
  <c r="D17" i="28"/>
  <c r="E16" i="31"/>
  <c r="E69" i="33"/>
  <c r="E72" i="33" s="1"/>
  <c r="C16" i="20"/>
  <c r="D19" i="28"/>
  <c r="D23" i="28"/>
  <c r="D27" i="28"/>
  <c r="D31" i="28"/>
  <c r="D35" i="28"/>
  <c r="D39" i="28"/>
  <c r="D43" i="28"/>
  <c r="D47" i="28"/>
  <c r="D49" i="28"/>
  <c r="D51" i="28"/>
  <c r="D53" i="28"/>
  <c r="D55" i="28"/>
  <c r="D57" i="28"/>
  <c r="D59" i="28"/>
  <c r="D61" i="28"/>
  <c r="D63" i="28"/>
  <c r="D65" i="28"/>
  <c r="B69" i="36"/>
  <c r="B72" i="36" s="1"/>
  <c r="C66" i="24"/>
  <c r="C16" i="34"/>
  <c r="D17" i="20"/>
  <c r="D19" i="20"/>
  <c r="D21" i="20"/>
  <c r="D23" i="20"/>
  <c r="D25" i="20"/>
  <c r="D27" i="20"/>
  <c r="D29" i="20"/>
  <c r="D31" i="20"/>
  <c r="D33" i="20"/>
  <c r="D35" i="20"/>
  <c r="D37" i="20"/>
  <c r="D39" i="20"/>
  <c r="D41" i="20"/>
  <c r="D43" i="20"/>
  <c r="D45" i="20"/>
  <c r="D47" i="20"/>
  <c r="D49" i="20"/>
  <c r="D51" i="20"/>
  <c r="D53" i="20"/>
  <c r="D55" i="20"/>
  <c r="D57" i="20"/>
  <c r="D59" i="20"/>
  <c r="D61" i="20"/>
  <c r="D63" i="20"/>
  <c r="D65" i="20"/>
  <c r="C17" i="28"/>
  <c r="C19" i="28"/>
  <c r="C21" i="28"/>
  <c r="C23" i="28"/>
  <c r="C25" i="28"/>
  <c r="C27" i="28"/>
  <c r="C29" i="28"/>
  <c r="C31" i="28"/>
  <c r="C33" i="28"/>
  <c r="C35" i="28"/>
  <c r="C37" i="28"/>
  <c r="C39" i="28"/>
  <c r="C41" i="28"/>
  <c r="C43" i="28"/>
  <c r="C45" i="28"/>
  <c r="C47" i="28"/>
  <c r="C49" i="28"/>
  <c r="C51" i="28"/>
  <c r="C53" i="28"/>
  <c r="C55" i="28"/>
  <c r="C57" i="28"/>
  <c r="C59" i="28"/>
  <c r="C61" i="28"/>
  <c r="C63" i="28"/>
  <c r="C65" i="28"/>
  <c r="D18" i="28"/>
  <c r="D30" i="28"/>
  <c r="D34" i="28"/>
  <c r="D46" i="28"/>
  <c r="D52" i="28"/>
  <c r="D56" i="28"/>
  <c r="D60" i="28"/>
  <c r="D64" i="28"/>
  <c r="E49" i="20"/>
  <c r="E53" i="20"/>
  <c r="E57" i="20"/>
  <c r="E61" i="20"/>
  <c r="E65" i="20"/>
  <c r="E66" i="24"/>
  <c r="D69" i="32"/>
  <c r="D72" i="32" s="1"/>
  <c r="C17" i="34"/>
  <c r="D69" i="36"/>
  <c r="D72" i="36" s="1"/>
  <c r="D22" i="28"/>
  <c r="D26" i="28"/>
  <c r="D38" i="28"/>
  <c r="D42" i="28"/>
  <c r="D50" i="28"/>
  <c r="D54" i="28"/>
  <c r="D58" i="28"/>
  <c r="D62" i="28"/>
  <c r="D66" i="28"/>
  <c r="C69" i="36"/>
  <c r="C72" i="36" s="1"/>
  <c r="D18" i="20"/>
  <c r="D20" i="20"/>
  <c r="D22" i="20"/>
  <c r="D24" i="20"/>
  <c r="D26" i="20"/>
  <c r="D28" i="20"/>
  <c r="D30" i="20"/>
  <c r="D32" i="20"/>
  <c r="D34" i="20"/>
  <c r="D36" i="20"/>
  <c r="D38" i="20"/>
  <c r="D40" i="20"/>
  <c r="D42" i="20"/>
  <c r="D44" i="20"/>
  <c r="D46" i="20"/>
  <c r="D48" i="20"/>
  <c r="D52" i="20"/>
  <c r="D56" i="20"/>
  <c r="D60" i="20"/>
  <c r="D64" i="20"/>
  <c r="C18" i="28"/>
  <c r="C20" i="28"/>
  <c r="C22" i="28"/>
  <c r="C24" i="28"/>
  <c r="C26" i="28"/>
  <c r="C28" i="28"/>
  <c r="C30" i="28"/>
  <c r="C32" i="28"/>
  <c r="C34" i="28"/>
  <c r="C36" i="28"/>
  <c r="C38" i="28"/>
  <c r="C40" i="28"/>
  <c r="C42" i="28"/>
  <c r="C44" i="28"/>
  <c r="C46" i="28"/>
  <c r="C48" i="28"/>
  <c r="C50" i="28"/>
  <c r="C52" i="28"/>
  <c r="C54" i="28"/>
  <c r="C56" i="28"/>
  <c r="C58" i="28"/>
  <c r="C60" i="28"/>
  <c r="C62" i="28"/>
  <c r="C64" i="28"/>
  <c r="C66" i="28"/>
  <c r="C16" i="31"/>
  <c r="D69" i="33"/>
  <c r="D72" i="33" s="1"/>
  <c r="D67" i="31"/>
  <c r="C16" i="24"/>
  <c r="E16" i="24"/>
  <c r="D16" i="20"/>
  <c r="C16" i="28"/>
  <c r="D16" i="24"/>
  <c r="D69" i="35"/>
  <c r="D72" i="35" s="1"/>
  <c r="D16" i="34"/>
  <c r="E69" i="35"/>
  <c r="E72" i="35" s="1"/>
  <c r="B16" i="34"/>
  <c r="C69" i="35"/>
  <c r="C72" i="35" s="1"/>
  <c r="B68" i="34" l="1"/>
  <c r="B71" i="34" s="1"/>
  <c r="B68" i="31"/>
  <c r="B71" i="31" s="1"/>
  <c r="C68" i="28"/>
  <c r="C68" i="20"/>
  <c r="B68" i="28"/>
  <c r="E68" i="28"/>
  <c r="D68" i="28"/>
  <c r="D68" i="20"/>
  <c r="B68" i="20"/>
  <c r="E68" i="20"/>
  <c r="D68" i="34"/>
  <c r="D71" i="34" s="1"/>
  <c r="C68" i="31"/>
  <c r="C71" i="31" s="1"/>
  <c r="D68" i="31"/>
  <c r="D71" i="31" s="1"/>
  <c r="E68" i="31"/>
  <c r="E71" i="31" s="1"/>
  <c r="E68" i="34"/>
  <c r="E71" i="34" s="1"/>
  <c r="C68" i="34"/>
  <c r="C71" i="34" s="1"/>
  <c r="K84" i="14"/>
  <c r="R113" i="14"/>
  <c r="L106" i="14"/>
  <c r="R105" i="14"/>
  <c r="I104" i="14"/>
  <c r="G99" i="14"/>
  <c r="G98" i="14"/>
  <c r="N91" i="14"/>
  <c r="R89" i="14"/>
  <c r="H88" i="14"/>
  <c r="R85" i="14"/>
  <c r="J81" i="14"/>
  <c r="P80" i="14"/>
  <c r="H80" i="14"/>
  <c r="F79" i="14"/>
  <c r="L78" i="14"/>
  <c r="R77" i="14"/>
  <c r="P76" i="14"/>
  <c r="L74" i="14"/>
  <c r="E70" i="14"/>
  <c r="Q68" i="14"/>
  <c r="F67" i="14"/>
  <c r="F59" i="14"/>
  <c r="L58" i="14"/>
  <c r="R57" i="14"/>
  <c r="P56" i="14"/>
  <c r="L56" i="14"/>
  <c r="I56" i="14"/>
  <c r="H56" i="14"/>
  <c r="J55" i="14"/>
  <c r="F55" i="14"/>
  <c r="P54" i="14"/>
  <c r="L54" i="14"/>
  <c r="H54" i="14"/>
  <c r="R53" i="14"/>
  <c r="N53" i="14"/>
  <c r="J53" i="14"/>
  <c r="F53" i="14"/>
  <c r="P52" i="14"/>
  <c r="L52" i="14"/>
  <c r="H52" i="14"/>
  <c r="R51" i="14"/>
  <c r="N51" i="14"/>
  <c r="J51" i="14"/>
  <c r="P50" i="14"/>
  <c r="H50" i="14"/>
  <c r="N49" i="14"/>
  <c r="F49" i="14"/>
  <c r="P48" i="14"/>
  <c r="L48" i="14"/>
  <c r="H48" i="14"/>
  <c r="R47" i="14"/>
  <c r="N47" i="14"/>
  <c r="J47" i="14"/>
  <c r="F47" i="14"/>
  <c r="R45" i="14"/>
  <c r="N45" i="14"/>
  <c r="F45" i="14"/>
  <c r="L44" i="14"/>
  <c r="E44" i="14"/>
  <c r="R43" i="14"/>
  <c r="J43" i="14"/>
  <c r="P42" i="14"/>
  <c r="H42" i="14"/>
  <c r="N41" i="14"/>
  <c r="G41" i="14"/>
  <c r="F41" i="14"/>
  <c r="L40" i="14"/>
  <c r="R39" i="14"/>
  <c r="O39" i="14"/>
  <c r="J39" i="14"/>
  <c r="P38" i="14"/>
  <c r="H38" i="14"/>
  <c r="N37" i="14"/>
  <c r="F37" i="14"/>
  <c r="L36" i="14"/>
  <c r="R35" i="14"/>
  <c r="J35" i="14"/>
  <c r="P34" i="14"/>
  <c r="H34" i="14"/>
  <c r="N33" i="14"/>
  <c r="F33" i="14"/>
  <c r="L32" i="14"/>
  <c r="R31" i="14"/>
  <c r="J31" i="14"/>
  <c r="P30" i="14"/>
  <c r="I30" i="14"/>
  <c r="H30" i="14"/>
  <c r="N29" i="14"/>
  <c r="F29" i="14"/>
  <c r="L28" i="14"/>
  <c r="R27" i="14"/>
  <c r="N27" i="14"/>
  <c r="J27" i="14"/>
  <c r="P26" i="14"/>
  <c r="H26" i="14"/>
  <c r="R25" i="14"/>
  <c r="N25" i="14"/>
  <c r="J25" i="14"/>
  <c r="F25" i="14"/>
  <c r="L24" i="14"/>
  <c r="R23" i="14"/>
  <c r="N23" i="14"/>
  <c r="J23" i="14"/>
  <c r="G23" i="14"/>
  <c r="F23" i="14"/>
  <c r="P22" i="14"/>
  <c r="L22" i="14"/>
  <c r="H22" i="14"/>
  <c r="R21" i="14"/>
  <c r="N21" i="14"/>
  <c r="J21" i="14"/>
  <c r="F21" i="14"/>
  <c r="P20" i="14"/>
  <c r="L20" i="14"/>
  <c r="H20" i="14"/>
  <c r="R19" i="14"/>
  <c r="N19" i="14"/>
  <c r="J19" i="14"/>
  <c r="F19" i="14"/>
  <c r="P18" i="14"/>
  <c r="L18" i="14"/>
  <c r="H18" i="14"/>
  <c r="R17" i="14"/>
  <c r="N17" i="14"/>
  <c r="J17" i="14"/>
  <c r="F17" i="14"/>
  <c r="P16" i="14"/>
  <c r="L16" i="14"/>
  <c r="H16" i="14"/>
  <c r="R15" i="14"/>
  <c r="N15" i="14"/>
  <c r="J15" i="14"/>
  <c r="F15" i="14"/>
  <c r="P14" i="14"/>
  <c r="L14" i="14"/>
  <c r="H14" i="14"/>
  <c r="L114" i="14"/>
  <c r="J112" i="14"/>
  <c r="N107" i="14"/>
  <c r="F107" i="14"/>
  <c r="L101" i="14"/>
  <c r="I96" i="14"/>
  <c r="J84" i="14"/>
  <c r="L82" i="14"/>
  <c r="K82" i="14"/>
  <c r="P71" i="14"/>
  <c r="N67" i="14"/>
  <c r="J57" i="14"/>
  <c r="K56" i="14"/>
  <c r="N55" i="14"/>
  <c r="F51" i="14"/>
  <c r="R49" i="14"/>
  <c r="J49" i="14"/>
  <c r="O42" i="14"/>
  <c r="R40" i="14"/>
  <c r="R32" i="14"/>
  <c r="F27" i="14"/>
  <c r="L26" i="14"/>
  <c r="G14" i="14" l="1"/>
  <c r="O14" i="14"/>
  <c r="K16" i="14"/>
  <c r="M17" i="14"/>
  <c r="I19" i="14"/>
  <c r="Q19" i="14"/>
  <c r="K20" i="14"/>
  <c r="G22" i="14"/>
  <c r="Q23" i="14"/>
  <c r="E25" i="14"/>
  <c r="G26" i="14"/>
  <c r="I27" i="14"/>
  <c r="M29" i="14"/>
  <c r="G30" i="14"/>
  <c r="Q31" i="14"/>
  <c r="E33" i="14"/>
  <c r="G34" i="14"/>
  <c r="I35" i="14"/>
  <c r="Q35" i="14"/>
  <c r="M37" i="14"/>
  <c r="O38" i="14"/>
  <c r="K40" i="14"/>
  <c r="M41" i="14"/>
  <c r="I43" i="14"/>
  <c r="K44" i="14"/>
  <c r="G46" i="14"/>
  <c r="I47" i="14"/>
  <c r="K48" i="14"/>
  <c r="G50" i="14"/>
  <c r="O50" i="14"/>
  <c r="Q51" i="14"/>
  <c r="K52" i="14"/>
  <c r="E53" i="14"/>
  <c r="G54" i="14"/>
  <c r="O54" i="14"/>
  <c r="I55" i="14"/>
  <c r="E57" i="14"/>
  <c r="G58" i="14"/>
  <c r="O58" i="14"/>
  <c r="I59" i="14"/>
  <c r="E14" i="14"/>
  <c r="M14" i="14"/>
  <c r="G15" i="14"/>
  <c r="O15" i="14"/>
  <c r="I16" i="14"/>
  <c r="Q16" i="14"/>
  <c r="K17" i="14"/>
  <c r="E18" i="14"/>
  <c r="M18" i="14"/>
  <c r="G19" i="14"/>
  <c r="O19" i="14"/>
  <c r="I20" i="14"/>
  <c r="Q20" i="14"/>
  <c r="K21" i="14"/>
  <c r="E22" i="14"/>
  <c r="M22" i="14"/>
  <c r="O23" i="14"/>
  <c r="I24" i="14"/>
  <c r="Q24" i="14"/>
  <c r="K25" i="14"/>
  <c r="E26" i="14"/>
  <c r="I28" i="14"/>
  <c r="Q28" i="14"/>
  <c r="K29" i="14"/>
  <c r="M30" i="14"/>
  <c r="O31" i="14"/>
  <c r="I32" i="14"/>
  <c r="Q32" i="14"/>
  <c r="K33" i="14"/>
  <c r="M34" i="14"/>
  <c r="O35" i="14"/>
  <c r="I36" i="14"/>
  <c r="Q36" i="14"/>
  <c r="K37" i="14"/>
  <c r="M38" i="14"/>
  <c r="G39" i="14"/>
  <c r="I40" i="14"/>
  <c r="Q40" i="14"/>
  <c r="K41" i="14"/>
  <c r="M42" i="14"/>
  <c r="G43" i="14"/>
  <c r="O43" i="14"/>
  <c r="I44" i="14"/>
  <c r="Q44" i="14"/>
  <c r="E46" i="14"/>
  <c r="M46" i="14"/>
  <c r="G47" i="14"/>
  <c r="O47" i="14"/>
  <c r="I48" i="14"/>
  <c r="Q48" i="14"/>
  <c r="I15" i="14"/>
  <c r="Q15" i="14"/>
  <c r="E17" i="14"/>
  <c r="G18" i="14"/>
  <c r="O18" i="14"/>
  <c r="E21" i="14"/>
  <c r="M21" i="14"/>
  <c r="O22" i="14"/>
  <c r="I23" i="14"/>
  <c r="K24" i="14"/>
  <c r="M25" i="14"/>
  <c r="O26" i="14"/>
  <c r="Q27" i="14"/>
  <c r="K28" i="14"/>
  <c r="E29" i="14"/>
  <c r="O30" i="14"/>
  <c r="I31" i="14"/>
  <c r="K32" i="14"/>
  <c r="M33" i="14"/>
  <c r="O34" i="14"/>
  <c r="K36" i="14"/>
  <c r="E37" i="14"/>
  <c r="G38" i="14"/>
  <c r="I39" i="14"/>
  <c r="Q39" i="14"/>
  <c r="E41" i="14"/>
  <c r="G42" i="14"/>
  <c r="Q43" i="14"/>
  <c r="E45" i="14"/>
  <c r="M45" i="14"/>
  <c r="O46" i="14"/>
  <c r="Q47" i="14"/>
  <c r="E49" i="14"/>
  <c r="M49" i="14"/>
  <c r="I51" i="14"/>
  <c r="M53" i="14"/>
  <c r="Q55" i="14"/>
  <c r="M57" i="14"/>
  <c r="K49" i="14"/>
  <c r="E50" i="14"/>
  <c r="M50" i="14"/>
  <c r="G51" i="14"/>
  <c r="O51" i="14"/>
  <c r="Q52" i="14"/>
  <c r="E54" i="14"/>
  <c r="M54" i="14"/>
  <c r="G55" i="14"/>
  <c r="O55" i="14"/>
  <c r="Q56" i="14"/>
  <c r="K57" i="14"/>
  <c r="E58" i="14"/>
  <c r="M58" i="14"/>
  <c r="I60" i="14"/>
  <c r="Q60" i="14"/>
  <c r="K61" i="14"/>
  <c r="M62" i="14"/>
  <c r="G63" i="14"/>
  <c r="I64" i="14"/>
  <c r="Q64" i="14"/>
  <c r="K65" i="14"/>
  <c r="E66" i="14"/>
  <c r="M66" i="14"/>
  <c r="O67" i="14"/>
  <c r="I68" i="14"/>
  <c r="K69" i="14"/>
  <c r="G71" i="14"/>
  <c r="O71" i="14"/>
  <c r="I72" i="14"/>
  <c r="Q72" i="14"/>
  <c r="K73" i="14"/>
  <c r="E74" i="14"/>
  <c r="M74" i="14"/>
  <c r="G75" i="14"/>
  <c r="O75" i="14"/>
  <c r="I76" i="14"/>
  <c r="Q76" i="14"/>
  <c r="K77" i="14"/>
  <c r="E78" i="14"/>
  <c r="M78" i="14"/>
  <c r="G79" i="14"/>
  <c r="O79" i="14"/>
  <c r="I80" i="14"/>
  <c r="Q80" i="14"/>
  <c r="E82" i="14"/>
  <c r="M82" i="14"/>
  <c r="O83" i="14"/>
  <c r="I84" i="14"/>
  <c r="Q84" i="14"/>
  <c r="K85" i="14"/>
  <c r="M86" i="14"/>
  <c r="O87" i="14"/>
  <c r="I88" i="14"/>
  <c r="Q88" i="14"/>
  <c r="K89" i="14"/>
  <c r="E90" i="14"/>
  <c r="M90" i="14"/>
  <c r="I92" i="14"/>
  <c r="Q92" i="14"/>
  <c r="K93" i="14"/>
  <c r="E94" i="14"/>
  <c r="M94" i="14"/>
  <c r="O95" i="14"/>
  <c r="Q96" i="14"/>
  <c r="K97" i="14"/>
  <c r="E98" i="14"/>
  <c r="M98" i="14"/>
  <c r="O99" i="14"/>
  <c r="I100" i="14"/>
  <c r="E102" i="14"/>
  <c r="M102" i="14"/>
  <c r="G103" i="14"/>
  <c r="O103" i="14"/>
  <c r="Q104" i="14"/>
  <c r="K105" i="14"/>
  <c r="E106" i="14"/>
  <c r="M106" i="14"/>
  <c r="I108" i="14"/>
  <c r="Q108" i="14"/>
  <c r="M110" i="14"/>
  <c r="I112" i="14"/>
  <c r="K113" i="14"/>
  <c r="E114" i="14"/>
  <c r="M114" i="14"/>
  <c r="P27" i="14"/>
  <c r="F30" i="14"/>
  <c r="H31" i="14"/>
  <c r="J44" i="14"/>
  <c r="R72" i="14"/>
  <c r="N74" i="14"/>
  <c r="H103" i="14"/>
  <c r="L105" i="14"/>
  <c r="Q25" i="14"/>
  <c r="Q45" i="14"/>
  <c r="E51" i="14"/>
  <c r="I53" i="14"/>
  <c r="G80" i="14"/>
  <c r="Q100" i="14"/>
  <c r="E110" i="14"/>
  <c r="M51" i="14"/>
  <c r="Q53" i="14"/>
  <c r="O76" i="14"/>
  <c r="E86" i="14"/>
  <c r="F14" i="14"/>
  <c r="N14" i="14"/>
  <c r="H15" i="14"/>
  <c r="P15" i="14"/>
  <c r="J16" i="14"/>
  <c r="R16" i="14"/>
  <c r="L17" i="14"/>
  <c r="F18" i="14"/>
  <c r="N18" i="14"/>
  <c r="H19" i="14"/>
  <c r="P19" i="14"/>
  <c r="J20" i="14"/>
  <c r="R20" i="14"/>
  <c r="L21" i="14"/>
  <c r="F22" i="14"/>
  <c r="N22" i="14"/>
  <c r="H23" i="14"/>
  <c r="P23" i="14"/>
  <c r="L25" i="14"/>
  <c r="F26" i="14"/>
  <c r="N26" i="14"/>
  <c r="H27" i="14"/>
  <c r="J28" i="14"/>
  <c r="R28" i="14"/>
  <c r="L29" i="14"/>
  <c r="N30" i="14"/>
  <c r="P31" i="14"/>
  <c r="J32" i="14"/>
  <c r="L33" i="14"/>
  <c r="F34" i="14"/>
  <c r="N34" i="14"/>
  <c r="H35" i="14"/>
  <c r="P35" i="14"/>
  <c r="J36" i="14"/>
  <c r="R36" i="14"/>
  <c r="L37" i="14"/>
  <c r="F38" i="14"/>
  <c r="N38" i="14"/>
  <c r="H39" i="14"/>
  <c r="P39" i="14"/>
  <c r="J40" i="14"/>
  <c r="L41" i="14"/>
  <c r="F42" i="14"/>
  <c r="N42" i="14"/>
  <c r="H43" i="14"/>
  <c r="P43" i="14"/>
  <c r="R44" i="14"/>
  <c r="L45" i="14"/>
  <c r="F46" i="14"/>
  <c r="N46" i="14"/>
  <c r="H47" i="14"/>
  <c r="P47" i="14"/>
  <c r="J48" i="14"/>
  <c r="R48" i="14"/>
  <c r="L49" i="14"/>
  <c r="F50" i="14"/>
  <c r="N50" i="14"/>
  <c r="H51" i="14"/>
  <c r="P51" i="14"/>
  <c r="J52" i="14"/>
  <c r="R52" i="14"/>
  <c r="L53" i="14"/>
  <c r="F54" i="14"/>
  <c r="N54" i="14"/>
  <c r="H55" i="14"/>
  <c r="P55" i="14"/>
  <c r="J56" i="14"/>
  <c r="R56" i="14"/>
  <c r="L57" i="14"/>
  <c r="F58" i="14"/>
  <c r="N58" i="14"/>
  <c r="H59" i="14"/>
  <c r="O52" i="14"/>
  <c r="Q85" i="14"/>
  <c r="G52" i="14"/>
  <c r="Q89" i="14"/>
  <c r="M107" i="14"/>
  <c r="G112" i="14"/>
  <c r="P59" i="14"/>
  <c r="J60" i="14"/>
  <c r="R60" i="14"/>
  <c r="L61" i="14"/>
  <c r="F62" i="14"/>
  <c r="N62" i="14"/>
  <c r="H63" i="14"/>
  <c r="P63" i="14"/>
  <c r="J64" i="14"/>
  <c r="R64" i="14"/>
  <c r="L65" i="14"/>
  <c r="F66" i="14"/>
  <c r="N66" i="14"/>
  <c r="H67" i="14"/>
  <c r="P67" i="14"/>
  <c r="J68" i="14"/>
  <c r="R68" i="14"/>
  <c r="L69" i="14"/>
  <c r="F70" i="14"/>
  <c r="N70" i="14"/>
  <c r="H71" i="14"/>
  <c r="J72" i="14"/>
  <c r="L73" i="14"/>
  <c r="F74" i="14"/>
  <c r="H75" i="14"/>
  <c r="P75" i="14"/>
  <c r="J76" i="14"/>
  <c r="R76" i="14"/>
  <c r="L77" i="14"/>
  <c r="F78" i="14"/>
  <c r="N78" i="14"/>
  <c r="H79" i="14"/>
  <c r="P79" i="14"/>
  <c r="J80" i="14"/>
  <c r="R80" i="14"/>
  <c r="L81" i="14"/>
  <c r="F82" i="14"/>
  <c r="N82" i="14"/>
  <c r="H83" i="14"/>
  <c r="P83" i="14"/>
  <c r="R84" i="14"/>
  <c r="L85" i="14"/>
  <c r="F86" i="14"/>
  <c r="N86" i="14"/>
  <c r="H87" i="14"/>
  <c r="P87" i="14"/>
  <c r="L89" i="14"/>
  <c r="F90" i="14"/>
  <c r="N90" i="14"/>
  <c r="H91" i="14"/>
  <c r="P91" i="14"/>
  <c r="J92" i="14"/>
  <c r="R92" i="14"/>
  <c r="L93" i="14"/>
  <c r="F94" i="14"/>
  <c r="N94" i="14"/>
  <c r="H95" i="14"/>
  <c r="P95" i="14"/>
  <c r="J96" i="14"/>
  <c r="R96" i="14"/>
  <c r="L97" i="14"/>
  <c r="F98" i="14"/>
  <c r="N98" i="14"/>
  <c r="H99" i="14"/>
  <c r="P99" i="14"/>
  <c r="J100" i="14"/>
  <c r="R100" i="14"/>
  <c r="F102" i="14"/>
  <c r="N102" i="14"/>
  <c r="P103" i="14"/>
  <c r="F106" i="14"/>
  <c r="N106" i="14"/>
  <c r="H107" i="14"/>
  <c r="P107" i="14"/>
  <c r="J108" i="14"/>
  <c r="R108" i="14"/>
  <c r="L109" i="14"/>
  <c r="F110" i="14"/>
  <c r="N110" i="14"/>
  <c r="H111" i="14"/>
  <c r="P111" i="14"/>
  <c r="R112" i="14"/>
  <c r="L113" i="14"/>
  <c r="F114" i="14"/>
  <c r="N114" i="14"/>
  <c r="Q59" i="14"/>
  <c r="K60" i="14"/>
  <c r="E61" i="14"/>
  <c r="M61" i="14"/>
  <c r="G62" i="14"/>
  <c r="O62" i="14"/>
  <c r="I63" i="14"/>
  <c r="Q63" i="14"/>
  <c r="K64" i="14"/>
  <c r="E65" i="14"/>
  <c r="M65" i="14"/>
  <c r="G66" i="14"/>
  <c r="O66" i="14"/>
  <c r="K68" i="14"/>
  <c r="E69" i="14"/>
  <c r="M69" i="14"/>
  <c r="G70" i="14"/>
  <c r="O70" i="14"/>
  <c r="I71" i="14"/>
  <c r="Q71" i="14"/>
  <c r="K72" i="14"/>
  <c r="E73" i="14"/>
  <c r="M73" i="14"/>
  <c r="G74" i="14"/>
  <c r="O74" i="14"/>
  <c r="I75" i="14"/>
  <c r="Q75" i="14"/>
  <c r="K76" i="14"/>
  <c r="M77" i="14"/>
  <c r="G78" i="14"/>
  <c r="O78" i="14"/>
  <c r="I79" i="14"/>
  <c r="Q79" i="14"/>
  <c r="K80" i="14"/>
  <c r="E81" i="14"/>
  <c r="M81" i="14"/>
  <c r="G82" i="14"/>
  <c r="O82" i="14"/>
  <c r="E85" i="14"/>
  <c r="M85" i="14"/>
  <c r="G86" i="14"/>
  <c r="O86" i="14"/>
  <c r="I87" i="14"/>
  <c r="Q87" i="14"/>
  <c r="K88" i="14"/>
  <c r="E89" i="14"/>
  <c r="M89" i="14"/>
  <c r="G90" i="14"/>
  <c r="O90" i="14"/>
  <c r="I91" i="14"/>
  <c r="Q91" i="14"/>
  <c r="K92" i="14"/>
  <c r="E93" i="14"/>
  <c r="M93" i="14"/>
  <c r="G94" i="14"/>
  <c r="O94" i="14"/>
  <c r="I95" i="14"/>
  <c r="Q95" i="14"/>
  <c r="K96" i="14"/>
  <c r="E97" i="14"/>
  <c r="M97" i="14"/>
  <c r="O98" i="14"/>
  <c r="K100" i="14"/>
  <c r="E101" i="14"/>
  <c r="M101" i="14"/>
  <c r="G102" i="14"/>
  <c r="O102" i="14"/>
  <c r="I103" i="14"/>
  <c r="Q103" i="14"/>
  <c r="K104" i="14"/>
  <c r="E105" i="14"/>
  <c r="M105" i="14"/>
  <c r="G106" i="14"/>
  <c r="O106" i="14"/>
  <c r="I107" i="14"/>
  <c r="Q107" i="14"/>
  <c r="K108" i="14"/>
  <c r="M109" i="14"/>
  <c r="G110" i="14"/>
  <c r="O110" i="14"/>
  <c r="I111" i="14"/>
  <c r="Q111" i="14"/>
  <c r="K112" i="14"/>
  <c r="M113" i="14"/>
  <c r="G114" i="14"/>
  <c r="O114" i="14"/>
  <c r="F24" i="14"/>
  <c r="N24" i="14"/>
  <c r="H25" i="14"/>
  <c r="P25" i="14"/>
  <c r="J26" i="14"/>
  <c r="R26" i="14"/>
  <c r="L27" i="14"/>
  <c r="H29" i="14"/>
  <c r="P29" i="14"/>
  <c r="J30" i="14"/>
  <c r="R30" i="14"/>
  <c r="L31" i="14"/>
  <c r="F32" i="14"/>
  <c r="N32" i="14"/>
  <c r="H33" i="14"/>
  <c r="P33" i="14"/>
  <c r="J34" i="14"/>
  <c r="R34" i="14"/>
  <c r="L35" i="14"/>
  <c r="F36" i="14"/>
  <c r="N36" i="14"/>
  <c r="H37" i="14"/>
  <c r="P37" i="14"/>
  <c r="J38" i="14"/>
  <c r="R38" i="14"/>
  <c r="L39" i="14"/>
  <c r="F40" i="14"/>
  <c r="N40" i="14"/>
  <c r="H41" i="14"/>
  <c r="P41" i="14"/>
  <c r="J42" i="14"/>
  <c r="R42" i="14"/>
  <c r="L43" i="14"/>
  <c r="F44" i="14"/>
  <c r="N44" i="14"/>
  <c r="H45" i="14"/>
  <c r="J46" i="14"/>
  <c r="L51" i="14"/>
  <c r="F52" i="14"/>
  <c r="N52" i="14"/>
  <c r="H53" i="14"/>
  <c r="P53" i="14"/>
  <c r="L59" i="14"/>
  <c r="F60" i="14"/>
  <c r="N60" i="14"/>
  <c r="H61" i="14"/>
  <c r="P61" i="14"/>
  <c r="J62" i="14"/>
  <c r="R62" i="14"/>
  <c r="L63" i="14"/>
  <c r="F64" i="14"/>
  <c r="N64" i="14"/>
  <c r="H65" i="14"/>
  <c r="P65" i="14"/>
  <c r="J66" i="14"/>
  <c r="R66" i="14"/>
  <c r="P77" i="14"/>
  <c r="J78" i="14"/>
  <c r="L79" i="14"/>
  <c r="F80" i="14"/>
  <c r="N80" i="14"/>
  <c r="P81" i="14"/>
  <c r="J82" i="14"/>
  <c r="R82" i="14"/>
  <c r="L83" i="14"/>
  <c r="F88" i="14"/>
  <c r="N88" i="14"/>
  <c r="H89" i="14"/>
  <c r="L91" i="14"/>
  <c r="R94" i="14"/>
  <c r="H97" i="14"/>
  <c r="F100" i="14"/>
  <c r="N100" i="14"/>
  <c r="P101" i="14"/>
  <c r="J102" i="14"/>
  <c r="R102" i="14"/>
  <c r="F104" i="14"/>
  <c r="N104" i="14"/>
  <c r="P105" i="14"/>
  <c r="N108" i="14"/>
  <c r="H109" i="14"/>
  <c r="P109" i="14"/>
  <c r="L111" i="14"/>
  <c r="N57" i="14"/>
  <c r="P58" i="14"/>
  <c r="R59" i="14"/>
  <c r="F61" i="14"/>
  <c r="H62" i="14"/>
  <c r="J63" i="14"/>
  <c r="L64" i="14"/>
  <c r="N65" i="14"/>
  <c r="P66" i="14"/>
  <c r="R67" i="14"/>
  <c r="F69" i="14"/>
  <c r="H70" i="14"/>
  <c r="J71" i="14"/>
  <c r="L72" i="14"/>
  <c r="N73" i="14"/>
  <c r="P74" i="14"/>
  <c r="R75" i="14"/>
  <c r="F77" i="14"/>
  <c r="H78" i="14"/>
  <c r="P78" i="14"/>
  <c r="R79" i="14"/>
  <c r="F81" i="14"/>
  <c r="P82" i="14"/>
  <c r="R83" i="14"/>
  <c r="F85" i="14"/>
  <c r="H86" i="14"/>
  <c r="J87" i="14"/>
  <c r="L88" i="14"/>
  <c r="N89" i="14"/>
  <c r="P90" i="14"/>
  <c r="R91" i="14"/>
  <c r="F93" i="14"/>
  <c r="H94" i="14"/>
  <c r="J95" i="14"/>
  <c r="L96" i="14"/>
  <c r="N97" i="14"/>
  <c r="P98" i="14"/>
  <c r="R99" i="14"/>
  <c r="F101" i="14"/>
  <c r="H102" i="14"/>
  <c r="J103" i="14"/>
  <c r="L104" i="14"/>
  <c r="N105" i="14"/>
  <c r="P106" i="14"/>
  <c r="R107" i="14"/>
  <c r="F109" i="14"/>
  <c r="R111" i="14"/>
  <c r="F113" i="14"/>
  <c r="H114" i="14"/>
  <c r="K14" i="14"/>
  <c r="M15" i="14"/>
  <c r="G16" i="14"/>
  <c r="O16" i="14"/>
  <c r="I17" i="14"/>
  <c r="Q17" i="14"/>
  <c r="K18" i="14"/>
  <c r="M19" i="14"/>
  <c r="G20" i="14"/>
  <c r="O20" i="14"/>
  <c r="I21" i="14"/>
  <c r="Q21" i="14"/>
  <c r="K22" i="14"/>
  <c r="M23" i="14"/>
  <c r="G24" i="14"/>
  <c r="O24" i="14"/>
  <c r="I25" i="14"/>
  <c r="K26" i="14"/>
  <c r="E27" i="14"/>
  <c r="M27" i="14"/>
  <c r="G28" i="14"/>
  <c r="O28" i="14"/>
  <c r="I29" i="14"/>
  <c r="Q29" i="14"/>
  <c r="K30" i="14"/>
  <c r="M31" i="14"/>
  <c r="G32" i="14"/>
  <c r="O32" i="14"/>
  <c r="I33" i="14"/>
  <c r="Q33" i="14"/>
  <c r="K34" i="14"/>
  <c r="M35" i="14"/>
  <c r="G36" i="14"/>
  <c r="O36" i="14"/>
  <c r="I37" i="14"/>
  <c r="Q37" i="14"/>
  <c r="K38" i="14"/>
  <c r="M39" i="14"/>
  <c r="G40" i="14"/>
  <c r="O40" i="14"/>
  <c r="I41" i="14"/>
  <c r="Q41" i="14"/>
  <c r="K42" i="14"/>
  <c r="M43" i="14"/>
  <c r="G44" i="14"/>
  <c r="O44" i="14"/>
  <c r="I45" i="14"/>
  <c r="K46" i="14"/>
  <c r="E47" i="14"/>
  <c r="M47" i="14"/>
  <c r="G48" i="14"/>
  <c r="O48" i="14"/>
  <c r="I49" i="14"/>
  <c r="Q49" i="14"/>
  <c r="K50" i="14"/>
  <c r="K54" i="14"/>
  <c r="E55" i="14"/>
  <c r="M55" i="14"/>
  <c r="G56" i="14"/>
  <c r="O56" i="14"/>
  <c r="I57" i="14"/>
  <c r="Q57" i="14"/>
  <c r="K58" i="14"/>
  <c r="E59" i="14"/>
  <c r="M59" i="14"/>
  <c r="G60" i="14"/>
  <c r="O60" i="14"/>
  <c r="I61" i="14"/>
  <c r="Q61" i="14"/>
  <c r="K62" i="14"/>
  <c r="M63" i="14"/>
  <c r="G64" i="14"/>
  <c r="O64" i="14"/>
  <c r="I65" i="14"/>
  <c r="Q65" i="14"/>
  <c r="K66" i="14"/>
  <c r="M67" i="14"/>
  <c r="G68" i="14"/>
  <c r="O68" i="14"/>
  <c r="I69" i="14"/>
  <c r="Q69" i="14"/>
  <c r="K70" i="14"/>
  <c r="E71" i="14"/>
  <c r="R55" i="14"/>
  <c r="F57" i="14"/>
  <c r="H58" i="14"/>
  <c r="J59" i="14"/>
  <c r="L60" i="14"/>
  <c r="N61" i="14"/>
  <c r="P62" i="14"/>
  <c r="R63" i="14"/>
  <c r="F65" i="14"/>
  <c r="H66" i="14"/>
  <c r="J67" i="14"/>
  <c r="L68" i="14"/>
  <c r="N69" i="14"/>
  <c r="P70" i="14"/>
  <c r="R71" i="14"/>
  <c r="F73" i="14"/>
  <c r="H74" i="14"/>
  <c r="J75" i="14"/>
  <c r="L76" i="14"/>
  <c r="N77" i="14"/>
  <c r="J79" i="14"/>
  <c r="L80" i="14"/>
  <c r="N81" i="14"/>
  <c r="H82" i="14"/>
  <c r="J83" i="14"/>
  <c r="L84" i="14"/>
  <c r="N85" i="14"/>
  <c r="P86" i="14"/>
  <c r="R87" i="14"/>
  <c r="F89" i="14"/>
  <c r="H90" i="14"/>
  <c r="J91" i="14"/>
  <c r="L92" i="14"/>
  <c r="N93" i="14"/>
  <c r="P94" i="14"/>
  <c r="R95" i="14"/>
  <c r="F97" i="14"/>
  <c r="H98" i="14"/>
  <c r="J99" i="14"/>
  <c r="L100" i="14"/>
  <c r="N101" i="14"/>
  <c r="P102" i="14"/>
  <c r="R103" i="14"/>
  <c r="F105" i="14"/>
  <c r="H106" i="14"/>
  <c r="J107" i="14"/>
  <c r="L108" i="14"/>
  <c r="N109" i="14"/>
  <c r="J111" i="14"/>
  <c r="L112" i="14"/>
  <c r="N113" i="14"/>
  <c r="P114" i="14"/>
  <c r="M26" i="14"/>
  <c r="E30" i="14"/>
  <c r="G31" i="14"/>
  <c r="E34" i="14"/>
  <c r="G35" i="14"/>
  <c r="E38" i="14"/>
  <c r="E42" i="14"/>
  <c r="I52" i="14"/>
  <c r="K53" i="14"/>
  <c r="E62" i="14"/>
  <c r="O63" i="14"/>
  <c r="G67" i="14"/>
  <c r="M70" i="14"/>
  <c r="K81" i="14"/>
  <c r="G83" i="14"/>
  <c r="G87" i="14"/>
  <c r="G95" i="14"/>
  <c r="K101" i="14"/>
  <c r="Q112" i="14"/>
  <c r="O77" i="14"/>
  <c r="I114" i="14"/>
  <c r="I14" i="14"/>
  <c r="M16" i="14"/>
  <c r="Q18" i="14"/>
  <c r="G21" i="14"/>
  <c r="K23" i="14"/>
  <c r="O25" i="14"/>
  <c r="M28" i="14"/>
  <c r="Q30" i="14"/>
  <c r="G33" i="14"/>
  <c r="K35" i="14"/>
  <c r="I38" i="14"/>
  <c r="I54" i="14"/>
  <c r="Q14" i="14"/>
  <c r="G17" i="14"/>
  <c r="K19" i="14"/>
  <c r="O21" i="14"/>
  <c r="E24" i="14"/>
  <c r="I26" i="14"/>
  <c r="G29" i="14"/>
  <c r="K31" i="14"/>
  <c r="I34" i="14"/>
  <c r="M36" i="14"/>
  <c r="K39" i="14"/>
  <c r="M40" i="14"/>
  <c r="Q42" i="14"/>
  <c r="M44" i="14"/>
  <c r="Q46" i="14"/>
  <c r="K47" i="14"/>
  <c r="M48" i="14"/>
  <c r="G49" i="14"/>
  <c r="O49" i="14"/>
  <c r="I50" i="14"/>
  <c r="Q50" i="14"/>
  <c r="K51" i="14"/>
  <c r="E52" i="14"/>
  <c r="M52" i="14"/>
  <c r="G53" i="14"/>
  <c r="Q54" i="14"/>
  <c r="K55" i="14"/>
  <c r="E56" i="14"/>
  <c r="G57" i="14"/>
  <c r="O57" i="14"/>
  <c r="I58" i="14"/>
  <c r="Q58" i="14"/>
  <c r="K59" i="14"/>
  <c r="E60" i="14"/>
  <c r="M60" i="14"/>
  <c r="G61" i="14"/>
  <c r="O61" i="14"/>
  <c r="I62" i="14"/>
  <c r="Q62" i="14"/>
  <c r="K63" i="14"/>
  <c r="E64" i="14"/>
  <c r="M64" i="14"/>
  <c r="G65" i="14"/>
  <c r="O65" i="14"/>
  <c r="I66" i="14"/>
  <c r="Q66" i="14"/>
  <c r="K67" i="14"/>
  <c r="E68" i="14"/>
  <c r="M68" i="14"/>
  <c r="G69" i="14"/>
  <c r="O69" i="14"/>
  <c r="I70" i="14"/>
  <c r="Q70" i="14"/>
  <c r="K71" i="14"/>
  <c r="E72" i="14"/>
  <c r="E16" i="14"/>
  <c r="I18" i="14"/>
  <c r="M20" i="14"/>
  <c r="Q22" i="14"/>
  <c r="G25" i="14"/>
  <c r="Q26" i="14"/>
  <c r="E28" i="14"/>
  <c r="M32" i="14"/>
  <c r="O33" i="14"/>
  <c r="E36" i="14"/>
  <c r="G37" i="14"/>
  <c r="Q38" i="14"/>
  <c r="E40" i="14"/>
  <c r="O41" i="14"/>
  <c r="K43" i="14"/>
  <c r="I46" i="14"/>
  <c r="E48" i="14"/>
  <c r="M56" i="14"/>
  <c r="K15" i="14"/>
  <c r="O17" i="14"/>
  <c r="E20" i="14"/>
  <c r="I22" i="14"/>
  <c r="M24" i="14"/>
  <c r="K27" i="14"/>
  <c r="O29" i="14"/>
  <c r="E32" i="14"/>
  <c r="Q34" i="14"/>
  <c r="O37" i="14"/>
  <c r="I42" i="14"/>
  <c r="O53" i="14"/>
  <c r="O73" i="14"/>
  <c r="E76" i="14"/>
  <c r="E80" i="14"/>
  <c r="I82" i="14"/>
  <c r="M84" i="14"/>
  <c r="Q86" i="14"/>
  <c r="G89" i="14"/>
  <c r="Q90" i="14"/>
  <c r="G93" i="14"/>
  <c r="K95" i="14"/>
  <c r="M96" i="14"/>
  <c r="Q98" i="14"/>
  <c r="M100" i="14"/>
  <c r="Q102" i="14"/>
  <c r="G105" i="14"/>
  <c r="E108" i="14"/>
  <c r="I110" i="14"/>
  <c r="M112" i="14"/>
  <c r="Q114" i="14"/>
  <c r="G73" i="14"/>
  <c r="K75" i="14"/>
  <c r="I78" i="14"/>
  <c r="M80" i="14"/>
  <c r="Q82" i="14"/>
  <c r="G85" i="14"/>
  <c r="E88" i="14"/>
  <c r="I90" i="14"/>
  <c r="E92" i="14"/>
  <c r="I94" i="14"/>
  <c r="G97" i="14"/>
  <c r="K99" i="14"/>
  <c r="I102" i="14"/>
  <c r="M104" i="14"/>
  <c r="Q106" i="14"/>
  <c r="K111" i="14"/>
  <c r="O113" i="14"/>
  <c r="M71" i="14"/>
  <c r="G72" i="14"/>
  <c r="O72" i="14"/>
  <c r="I73" i="14"/>
  <c r="Q73" i="14"/>
  <c r="K74" i="14"/>
  <c r="M75" i="14"/>
  <c r="G76" i="14"/>
  <c r="K78" i="14"/>
  <c r="E79" i="14"/>
  <c r="M79" i="14"/>
  <c r="O80" i="14"/>
  <c r="I81" i="14"/>
  <c r="Q81" i="14"/>
  <c r="M83" i="14"/>
  <c r="G84" i="14"/>
  <c r="O84" i="14"/>
  <c r="I85" i="14"/>
  <c r="K86" i="14"/>
  <c r="M87" i="14"/>
  <c r="G88" i="14"/>
  <c r="O88" i="14"/>
  <c r="I89" i="14"/>
  <c r="K90" i="14"/>
  <c r="M91" i="14"/>
  <c r="G92" i="14"/>
  <c r="O92" i="14"/>
  <c r="I93" i="14"/>
  <c r="Q93" i="14"/>
  <c r="K94" i="14"/>
  <c r="M95" i="14"/>
  <c r="G96" i="14"/>
  <c r="O96" i="14"/>
  <c r="I97" i="14"/>
  <c r="Q97" i="14"/>
  <c r="K98" i="14"/>
  <c r="M99" i="14"/>
  <c r="G100" i="14"/>
  <c r="O100" i="14"/>
  <c r="I101" i="14"/>
  <c r="Q101" i="14"/>
  <c r="K102" i="14"/>
  <c r="M103" i="14"/>
  <c r="G104" i="14"/>
  <c r="O104" i="14"/>
  <c r="I105" i="14"/>
  <c r="Q105" i="14"/>
  <c r="K106" i="14"/>
  <c r="G108" i="14"/>
  <c r="O108" i="14"/>
  <c r="K110" i="14"/>
  <c r="M111" i="14"/>
  <c r="O112" i="14"/>
  <c r="K114" i="14"/>
  <c r="H24" i="14"/>
  <c r="P24" i="14"/>
  <c r="J29" i="14"/>
  <c r="R29" i="14"/>
  <c r="L30" i="14"/>
  <c r="F31" i="14"/>
  <c r="N31" i="14"/>
  <c r="H32" i="14"/>
  <c r="P32" i="14"/>
  <c r="J33" i="14"/>
  <c r="R33" i="14"/>
  <c r="L34" i="14"/>
  <c r="F35" i="14"/>
  <c r="N35" i="14"/>
  <c r="H36" i="14"/>
  <c r="P36" i="14"/>
  <c r="J37" i="14"/>
  <c r="R37" i="14"/>
  <c r="M72" i="14"/>
  <c r="Q74" i="14"/>
  <c r="G77" i="14"/>
  <c r="K79" i="14"/>
  <c r="G81" i="14"/>
  <c r="E84" i="14"/>
  <c r="I86" i="14"/>
  <c r="M88" i="14"/>
  <c r="K91" i="14"/>
  <c r="O93" i="14"/>
  <c r="E96" i="14"/>
  <c r="I98" i="14"/>
  <c r="G101" i="14"/>
  <c r="E104" i="14"/>
  <c r="I106" i="14"/>
  <c r="K107" i="14"/>
  <c r="E112" i="14"/>
  <c r="I74" i="14"/>
  <c r="M76" i="14"/>
  <c r="Q78" i="14"/>
  <c r="O81" i="14"/>
  <c r="K83" i="14"/>
  <c r="O85" i="14"/>
  <c r="K87" i="14"/>
  <c r="O89" i="14"/>
  <c r="M92" i="14"/>
  <c r="Q94" i="14"/>
  <c r="O97" i="14"/>
  <c r="E100" i="14"/>
  <c r="O101" i="14"/>
  <c r="K103" i="14"/>
  <c r="O105" i="14"/>
  <c r="M108" i="14"/>
  <c r="Q110" i="14"/>
  <c r="G113" i="14"/>
  <c r="O27" i="14"/>
  <c r="G59" i="14"/>
  <c r="O59" i="14"/>
  <c r="G91" i="14"/>
  <c r="O91" i="14"/>
  <c r="G107" i="14"/>
  <c r="O107" i="14"/>
  <c r="G111" i="14"/>
  <c r="O111" i="14"/>
  <c r="L38" i="14"/>
  <c r="F39" i="14"/>
  <c r="N39" i="14"/>
  <c r="H40" i="14"/>
  <c r="P40" i="14"/>
  <c r="J41" i="14"/>
  <c r="R41" i="14"/>
  <c r="L42" i="14"/>
  <c r="F43" i="14"/>
  <c r="N43" i="14"/>
  <c r="H44" i="14"/>
  <c r="P44" i="14"/>
  <c r="J45" i="14"/>
  <c r="L46" i="14"/>
  <c r="L50" i="14"/>
  <c r="N59" i="14"/>
  <c r="H60" i="14"/>
  <c r="P60" i="14"/>
  <c r="J61" i="14"/>
  <c r="R61" i="14"/>
  <c r="L62" i="14"/>
  <c r="F63" i="14"/>
  <c r="N63" i="14"/>
  <c r="H64" i="14"/>
  <c r="P64" i="14"/>
  <c r="J65" i="14"/>
  <c r="R65" i="14"/>
  <c r="L66" i="14"/>
  <c r="H68" i="14"/>
  <c r="P68" i="14"/>
  <c r="J69" i="14"/>
  <c r="R69" i="14"/>
  <c r="L70" i="14"/>
  <c r="F71" i="14"/>
  <c r="N71" i="14"/>
  <c r="H72" i="14"/>
  <c r="P72" i="14"/>
  <c r="J73" i="14"/>
  <c r="R73" i="14"/>
  <c r="F75" i="14"/>
  <c r="N75" i="14"/>
  <c r="H76" i="14"/>
  <c r="J77" i="14"/>
  <c r="N79" i="14"/>
  <c r="R81" i="14"/>
  <c r="F83" i="14"/>
  <c r="N83" i="14"/>
  <c r="H84" i="14"/>
  <c r="P84" i="14"/>
  <c r="J85" i="14"/>
  <c r="L86" i="14"/>
  <c r="F87" i="14"/>
  <c r="N87" i="14"/>
  <c r="P88" i="14"/>
  <c r="J89" i="14"/>
  <c r="L90" i="14"/>
  <c r="F91" i="14"/>
  <c r="J93" i="14"/>
  <c r="R93" i="14"/>
  <c r="L94" i="14"/>
  <c r="F95" i="14"/>
  <c r="N95" i="14"/>
  <c r="H96" i="14"/>
  <c r="P96" i="14"/>
  <c r="J97" i="14"/>
  <c r="R97" i="14"/>
  <c r="L98" i="14"/>
  <c r="F99" i="14"/>
  <c r="N99" i="14"/>
  <c r="H100" i="14"/>
  <c r="P100" i="14"/>
  <c r="J101" i="14"/>
  <c r="R101" i="14"/>
  <c r="L102" i="14"/>
  <c r="F103" i="14"/>
  <c r="N103" i="14"/>
  <c r="H104" i="14"/>
  <c r="P104" i="14"/>
  <c r="J105" i="14"/>
  <c r="J109" i="14"/>
  <c r="R109" i="14"/>
  <c r="L110" i="14"/>
  <c r="F111" i="14"/>
  <c r="N111" i="14"/>
  <c r="J113" i="14"/>
  <c r="E35" i="14"/>
  <c r="L15" i="14"/>
  <c r="P17" i="14"/>
  <c r="F20" i="14"/>
  <c r="P21" i="14"/>
  <c r="P45" i="14"/>
  <c r="F48" i="14"/>
  <c r="N56" i="14"/>
  <c r="R58" i="14"/>
  <c r="N68" i="14"/>
  <c r="R70" i="14"/>
  <c r="N72" i="14"/>
  <c r="P89" i="14"/>
  <c r="H93" i="14"/>
  <c r="N96" i="14"/>
  <c r="J106" i="14"/>
  <c r="N112" i="14"/>
  <c r="E31" i="14"/>
  <c r="E39" i="14"/>
  <c r="R14" i="14"/>
  <c r="H17" i="14"/>
  <c r="R18" i="14"/>
  <c r="H21" i="14"/>
  <c r="R22" i="14"/>
  <c r="F28" i="14"/>
  <c r="R46" i="14"/>
  <c r="N48" i="14"/>
  <c r="F56" i="14"/>
  <c r="P57" i="14"/>
  <c r="F68" i="14"/>
  <c r="J70" i="14"/>
  <c r="H73" i="14"/>
  <c r="R78" i="14"/>
  <c r="F92" i="14"/>
  <c r="J94" i="14"/>
  <c r="P97" i="14"/>
  <c r="H101" i="14"/>
  <c r="R106" i="14"/>
  <c r="E19" i="14"/>
  <c r="J14" i="14"/>
  <c r="N16" i="14"/>
  <c r="J18" i="14"/>
  <c r="N20" i="14"/>
  <c r="J22" i="14"/>
  <c r="L47" i="14"/>
  <c r="H49" i="14"/>
  <c r="J58" i="14"/>
  <c r="L67" i="14"/>
  <c r="P69" i="14"/>
  <c r="F72" i="14"/>
  <c r="H81" i="14"/>
  <c r="R90" i="14"/>
  <c r="L95" i="14"/>
  <c r="H105" i="14"/>
  <c r="P113" i="14"/>
  <c r="E15" i="14"/>
  <c r="E23" i="14"/>
  <c r="E43" i="14"/>
  <c r="F16" i="14"/>
  <c r="L19" i="14"/>
  <c r="L23" i="14"/>
  <c r="N28" i="14"/>
  <c r="P49" i="14"/>
  <c r="L55" i="14"/>
  <c r="H57" i="14"/>
  <c r="H69" i="14"/>
  <c r="L71" i="14"/>
  <c r="P73" i="14"/>
  <c r="J90" i="14"/>
  <c r="P93" i="14"/>
  <c r="F96" i="14"/>
  <c r="L103" i="14"/>
  <c r="E103" i="14"/>
  <c r="E107" i="14"/>
  <c r="E63" i="14"/>
  <c r="R50" i="14"/>
  <c r="R54" i="14"/>
  <c r="R74" i="14"/>
  <c r="N76" i="14"/>
  <c r="N84" i="14"/>
  <c r="R86" i="14"/>
  <c r="L99" i="14"/>
  <c r="F108" i="14"/>
  <c r="H113" i="14"/>
  <c r="H46" i="14"/>
  <c r="P46" i="14"/>
  <c r="H110" i="14"/>
  <c r="P110" i="14"/>
  <c r="E95" i="14"/>
  <c r="J50" i="14"/>
  <c r="L75" i="14"/>
  <c r="H77" i="14"/>
  <c r="F84" i="14"/>
  <c r="P85" i="14"/>
  <c r="L87" i="14"/>
  <c r="S96" i="15"/>
  <c r="J98" i="14"/>
  <c r="S100" i="15"/>
  <c r="J110" i="14"/>
  <c r="S112" i="15"/>
  <c r="F112" i="14"/>
  <c r="J114" i="14"/>
  <c r="E111" i="14"/>
  <c r="J54" i="14"/>
  <c r="J74" i="14"/>
  <c r="F76" i="14"/>
  <c r="H85" i="14"/>
  <c r="J86" i="14"/>
  <c r="N92" i="14"/>
  <c r="R98" i="14"/>
  <c r="L107" i="14"/>
  <c r="R110" i="14"/>
  <c r="R114" i="14"/>
  <c r="E75" i="14"/>
  <c r="E87" i="14"/>
  <c r="E91" i="14"/>
  <c r="S18" i="15"/>
  <c r="S19" i="15"/>
  <c r="S26" i="15"/>
  <c r="S27" i="15"/>
  <c r="S30" i="15"/>
  <c r="S31" i="15"/>
  <c r="S35" i="15"/>
  <c r="S39" i="15"/>
  <c r="S42" i="15"/>
  <c r="S43" i="15"/>
  <c r="S46" i="15"/>
  <c r="S47" i="15"/>
  <c r="S51" i="15"/>
  <c r="S55" i="15"/>
  <c r="S58" i="15"/>
  <c r="S62" i="15"/>
  <c r="S63" i="15"/>
  <c r="S67" i="15"/>
  <c r="S70" i="15"/>
  <c r="S71" i="15"/>
  <c r="S74" i="15"/>
  <c r="S75" i="15"/>
  <c r="S78" i="15"/>
  <c r="S79" i="15"/>
  <c r="S83" i="15"/>
  <c r="S86" i="15"/>
  <c r="S87" i="15"/>
  <c r="S90" i="15"/>
  <c r="S94" i="15"/>
  <c r="S95" i="15"/>
  <c r="S99" i="15"/>
  <c r="S102" i="15"/>
  <c r="S103" i="15"/>
  <c r="S106" i="15"/>
  <c r="S110" i="15"/>
  <c r="I67" i="14"/>
  <c r="Q67" i="14"/>
  <c r="I83" i="14"/>
  <c r="Q83" i="14"/>
  <c r="I99" i="14"/>
  <c r="Q99" i="14"/>
  <c r="S21" i="15"/>
  <c r="S25" i="15"/>
  <c r="S29" i="15"/>
  <c r="S33" i="15"/>
  <c r="S37" i="15"/>
  <c r="S41" i="15"/>
  <c r="S45" i="15"/>
  <c r="S49" i="15"/>
  <c r="S53" i="15"/>
  <c r="S57" i="15"/>
  <c r="S61" i="15"/>
  <c r="S65" i="15"/>
  <c r="S69" i="15"/>
  <c r="S73" i="15"/>
  <c r="S77" i="15"/>
  <c r="S81" i="15"/>
  <c r="S85" i="15"/>
  <c r="S89" i="15"/>
  <c r="S93" i="15"/>
  <c r="S97" i="15"/>
  <c r="S101" i="15"/>
  <c r="S105" i="15"/>
  <c r="G45" i="14"/>
  <c r="O45" i="14"/>
  <c r="G109" i="14"/>
  <c r="O109" i="14"/>
  <c r="S16" i="15"/>
  <c r="S20" i="15"/>
  <c r="S24" i="15"/>
  <c r="S32" i="15"/>
  <c r="S36" i="15"/>
  <c r="S48" i="15"/>
  <c r="S52" i="15"/>
  <c r="S60" i="15"/>
  <c r="S64" i="15"/>
  <c r="S68" i="15"/>
  <c r="S76" i="15"/>
  <c r="I77" i="14"/>
  <c r="Q77" i="14"/>
  <c r="S80" i="15"/>
  <c r="S84" i="15"/>
  <c r="S92" i="15"/>
  <c r="I109" i="14"/>
  <c r="Q109" i="14"/>
  <c r="I113" i="14"/>
  <c r="Q113" i="14"/>
  <c r="K45" i="14"/>
  <c r="K109" i="14"/>
  <c r="S15" i="15"/>
  <c r="S23" i="15"/>
  <c r="H28" i="14"/>
  <c r="P28" i="14"/>
  <c r="H92" i="14"/>
  <c r="P92" i="14"/>
  <c r="H108" i="14"/>
  <c r="P108" i="14"/>
  <c r="H112" i="14"/>
  <c r="P112" i="14"/>
  <c r="J24" i="14"/>
  <c r="R24" i="14"/>
  <c r="J88" i="14"/>
  <c r="R88" i="14"/>
  <c r="J104" i="14"/>
  <c r="R104" i="14"/>
  <c r="S59" i="15"/>
  <c r="E67" i="14"/>
  <c r="G27" i="14"/>
  <c r="S38" i="15"/>
  <c r="S44" i="15"/>
  <c r="E83" i="14"/>
  <c r="K115" i="15"/>
  <c r="O115" i="15"/>
  <c r="S109" i="15"/>
  <c r="E109" i="14"/>
  <c r="E99" i="14"/>
  <c r="E77" i="14"/>
  <c r="F115" i="15"/>
  <c r="J115" i="15"/>
  <c r="N115" i="15"/>
  <c r="R115" i="15"/>
  <c r="S28" i="15"/>
  <c r="S54" i="15"/>
  <c r="S91" i="15"/>
  <c r="S107" i="15"/>
  <c r="S113" i="15"/>
  <c r="E113" i="14"/>
  <c r="G115" i="15"/>
  <c r="H115" i="15"/>
  <c r="L115" i="15"/>
  <c r="P115" i="15"/>
  <c r="S104" i="15"/>
  <c r="S111" i="15"/>
  <c r="S14" i="15"/>
  <c r="I115" i="15"/>
  <c r="M115" i="15"/>
  <c r="Q115" i="15"/>
  <c r="S17" i="15"/>
  <c r="S22" i="15"/>
  <c r="S34" i="15"/>
  <c r="S40" i="15"/>
  <c r="S50" i="15"/>
  <c r="S56" i="15"/>
  <c r="S66" i="15"/>
  <c r="S72" i="15"/>
  <c r="S82" i="15"/>
  <c r="S88" i="15"/>
  <c r="S98" i="15"/>
  <c r="S108" i="15"/>
  <c r="S114" i="15"/>
  <c r="S51" i="14" l="1"/>
  <c r="S26" i="14"/>
  <c r="S14" i="14"/>
  <c r="S114" i="14"/>
  <c r="S32" i="14"/>
  <c r="S103" i="14"/>
  <c r="S80" i="14"/>
  <c r="S59" i="14"/>
  <c r="S44" i="14"/>
  <c r="S70" i="14"/>
  <c r="S57" i="14"/>
  <c r="S66" i="14"/>
  <c r="S106" i="14"/>
  <c r="S30" i="14"/>
  <c r="S25" i="14"/>
  <c r="S101" i="14"/>
  <c r="S18" i="14"/>
  <c r="S68" i="14"/>
  <c r="S62" i="14"/>
  <c r="S37" i="14"/>
  <c r="S60" i="14"/>
  <c r="S47" i="14"/>
  <c r="S42" i="14"/>
  <c r="S38" i="14"/>
  <c r="S43" i="14"/>
  <c r="S27" i="14"/>
  <c r="S75" i="14"/>
  <c r="S98" i="14"/>
  <c r="S21" i="14"/>
  <c r="S88" i="14"/>
  <c r="S52" i="14"/>
  <c r="S29" i="14"/>
  <c r="S85" i="14"/>
  <c r="S50" i="14"/>
  <c r="S81" i="14"/>
  <c r="S112" i="14"/>
  <c r="S35" i="14"/>
  <c r="S89" i="14"/>
  <c r="K115" i="14"/>
  <c r="S84" i="14"/>
  <c r="S93" i="14"/>
  <c r="S100" i="14"/>
  <c r="S63" i="14"/>
  <c r="S41" i="14"/>
  <c r="S74" i="14"/>
  <c r="S34" i="14"/>
  <c r="S102" i="14"/>
  <c r="S79" i="14"/>
  <c r="S72" i="14"/>
  <c r="S97" i="14"/>
  <c r="S78" i="14"/>
  <c r="S65" i="14"/>
  <c r="S55" i="14"/>
  <c r="S33" i="14"/>
  <c r="S94" i="14"/>
  <c r="M115" i="14"/>
  <c r="S64" i="14"/>
  <c r="S24" i="14"/>
  <c r="S86" i="14"/>
  <c r="S16" i="14"/>
  <c r="S105" i="14"/>
  <c r="S31" i="14"/>
  <c r="S61" i="14"/>
  <c r="S40" i="14"/>
  <c r="S82" i="14"/>
  <c r="S36" i="14"/>
  <c r="S53" i="14"/>
  <c r="S48" i="14"/>
  <c r="S90" i="14"/>
  <c r="R115" i="14"/>
  <c r="P115" i="14"/>
  <c r="S76" i="14"/>
  <c r="S46" i="14"/>
  <c r="S39" i="14"/>
  <c r="S56" i="14"/>
  <c r="S95" i="14"/>
  <c r="S71" i="14"/>
  <c r="N115" i="14"/>
  <c r="S92" i="14"/>
  <c r="S96" i="14"/>
  <c r="S110" i="14"/>
  <c r="L115" i="14"/>
  <c r="S77" i="14"/>
  <c r="I115" i="14"/>
  <c r="S28" i="14"/>
  <c r="S54" i="14"/>
  <c r="S69" i="14"/>
  <c r="S104" i="14"/>
  <c r="O115" i="14"/>
  <c r="Q115" i="14"/>
  <c r="S111" i="14"/>
  <c r="S108" i="14"/>
  <c r="S58" i="14"/>
  <c r="S73" i="14"/>
  <c r="S22" i="14"/>
  <c r="S83" i="14"/>
  <c r="S15" i="14"/>
  <c r="S99" i="14"/>
  <c r="S67" i="14"/>
  <c r="S45" i="14"/>
  <c r="S91" i="14"/>
  <c r="S49" i="14"/>
  <c r="S20" i="14"/>
  <c r="G115" i="14"/>
  <c r="S109" i="14"/>
  <c r="J115" i="14"/>
  <c r="S23" i="14"/>
  <c r="F115" i="14"/>
  <c r="S113" i="14"/>
  <c r="S19" i="14"/>
  <c r="H115" i="14"/>
  <c r="S17" i="14"/>
  <c r="S87" i="14"/>
  <c r="S107" i="14"/>
  <c r="S115" i="15"/>
  <c r="E115" i="14"/>
  <c r="S115" i="14" l="1"/>
  <c r="Q114" i="10"/>
  <c r="P114" i="10"/>
  <c r="O114" i="10"/>
  <c r="N114" i="10"/>
  <c r="M114" i="10"/>
  <c r="L114" i="10"/>
  <c r="K114" i="10"/>
  <c r="J114" i="10"/>
  <c r="I114" i="10"/>
  <c r="H114" i="10"/>
  <c r="G114" i="10"/>
  <c r="F114" i="10"/>
  <c r="E114" i="10"/>
  <c r="S113" i="10"/>
  <c r="R113" i="10"/>
  <c r="Q113" i="10"/>
  <c r="P113" i="10"/>
  <c r="N113" i="10"/>
  <c r="M113" i="10"/>
  <c r="K113" i="10"/>
  <c r="J113" i="10"/>
  <c r="I113" i="10"/>
  <c r="H113" i="10"/>
  <c r="G113" i="10"/>
  <c r="F113" i="10"/>
  <c r="E113" i="10"/>
  <c r="T112" i="10"/>
  <c r="S112" i="10"/>
  <c r="R112" i="10"/>
  <c r="P112" i="10"/>
  <c r="O112" i="10"/>
  <c r="L112" i="10"/>
  <c r="K112" i="10"/>
  <c r="J112" i="10"/>
  <c r="I112" i="10"/>
  <c r="H112" i="10"/>
  <c r="G112" i="10"/>
  <c r="T111" i="10"/>
  <c r="S111" i="10"/>
  <c r="R111" i="10"/>
  <c r="Q111" i="10"/>
  <c r="P111" i="10"/>
  <c r="O111" i="10"/>
  <c r="N111" i="10"/>
  <c r="M111" i="10"/>
  <c r="L111" i="10"/>
  <c r="K111" i="10"/>
  <c r="J111" i="10"/>
  <c r="I111" i="10"/>
  <c r="H111" i="10"/>
  <c r="G111" i="10"/>
  <c r="E111" i="10"/>
  <c r="T110" i="10"/>
  <c r="S110" i="10"/>
  <c r="R110" i="10"/>
  <c r="P110" i="10"/>
  <c r="O110" i="10"/>
  <c r="M110" i="10"/>
  <c r="L110" i="10"/>
  <c r="K110" i="10"/>
  <c r="J110" i="10"/>
  <c r="I110" i="10"/>
  <c r="G110" i="10"/>
  <c r="E110" i="10"/>
  <c r="T109" i="10"/>
  <c r="S109" i="10"/>
  <c r="R109" i="10"/>
  <c r="Q109" i="10"/>
  <c r="P109" i="10"/>
  <c r="O109" i="10"/>
  <c r="M109" i="10"/>
  <c r="L109" i="10"/>
  <c r="K109" i="10"/>
  <c r="J109" i="10"/>
  <c r="I109" i="10"/>
  <c r="H109" i="10"/>
  <c r="G109" i="10"/>
  <c r="T108" i="10"/>
  <c r="R108" i="10"/>
  <c r="Q108" i="10"/>
  <c r="P108" i="10"/>
  <c r="O108" i="10"/>
  <c r="M108" i="10"/>
  <c r="L108" i="10"/>
  <c r="K108" i="10"/>
  <c r="J108" i="10"/>
  <c r="I108" i="10"/>
  <c r="H108" i="10"/>
  <c r="G108" i="10"/>
  <c r="E108" i="10"/>
  <c r="T107" i="10"/>
  <c r="S107" i="10"/>
  <c r="Q107" i="10"/>
  <c r="P107" i="10"/>
  <c r="O107" i="10"/>
  <c r="M107" i="10"/>
  <c r="L107" i="10"/>
  <c r="K107" i="10"/>
  <c r="I107" i="10"/>
  <c r="H107" i="10"/>
  <c r="G107" i="10"/>
  <c r="E107" i="10"/>
  <c r="T106" i="10"/>
  <c r="S106" i="10"/>
  <c r="R106" i="10"/>
  <c r="O106" i="10"/>
  <c r="M106" i="10"/>
  <c r="L106" i="10"/>
  <c r="K106" i="10"/>
  <c r="J106" i="10"/>
  <c r="I106" i="10"/>
  <c r="H106" i="10"/>
  <c r="G106" i="10"/>
  <c r="E106" i="10"/>
  <c r="T105" i="10"/>
  <c r="S105" i="10"/>
  <c r="R105" i="10"/>
  <c r="Q105" i="10"/>
  <c r="M105" i="10"/>
  <c r="L105" i="10"/>
  <c r="K105" i="10"/>
  <c r="J105" i="10"/>
  <c r="I105" i="10"/>
  <c r="H105" i="10"/>
  <c r="G105" i="10"/>
  <c r="E105" i="10"/>
  <c r="T104" i="10"/>
  <c r="S104" i="10"/>
  <c r="R104" i="10"/>
  <c r="P104" i="10"/>
  <c r="M104" i="10"/>
  <c r="L104" i="10"/>
  <c r="K104" i="10"/>
  <c r="J104" i="10"/>
  <c r="I104" i="10"/>
  <c r="H104" i="10"/>
  <c r="G104" i="10"/>
  <c r="T103" i="10"/>
  <c r="S103" i="10"/>
  <c r="R103" i="10"/>
  <c r="Q103" i="10"/>
  <c r="P103" i="10"/>
  <c r="O103" i="10"/>
  <c r="M103" i="10"/>
  <c r="L103" i="10"/>
  <c r="K103" i="10"/>
  <c r="J103" i="10"/>
  <c r="I103" i="10"/>
  <c r="H103" i="10"/>
  <c r="E103" i="10"/>
  <c r="T102" i="10"/>
  <c r="S102" i="10"/>
  <c r="R102" i="10"/>
  <c r="P102" i="10"/>
  <c r="O102" i="10"/>
  <c r="M102" i="10"/>
  <c r="L102" i="10"/>
  <c r="K102" i="10"/>
  <c r="J102" i="10"/>
  <c r="I102" i="10"/>
  <c r="H102" i="10"/>
  <c r="G102" i="10"/>
  <c r="T101" i="10"/>
  <c r="S101" i="10"/>
  <c r="R101" i="10"/>
  <c r="Q101" i="10"/>
  <c r="P101" i="10"/>
  <c r="M101" i="10"/>
  <c r="L101" i="10"/>
  <c r="K101" i="10"/>
  <c r="J101" i="10"/>
  <c r="I101" i="10"/>
  <c r="H101" i="10"/>
  <c r="G101" i="10"/>
  <c r="E101" i="10"/>
  <c r="T100" i="10"/>
  <c r="S100" i="10"/>
  <c r="R100" i="10"/>
  <c r="P100" i="10"/>
  <c r="M100" i="10"/>
  <c r="L100" i="10"/>
  <c r="K100" i="10"/>
  <c r="J100" i="10"/>
  <c r="I100" i="10"/>
  <c r="G100" i="10"/>
  <c r="E100" i="10"/>
  <c r="T99" i="10"/>
  <c r="S99" i="10"/>
  <c r="R99" i="10"/>
  <c r="Q99" i="10"/>
  <c r="P99" i="10"/>
  <c r="O99" i="10"/>
  <c r="M99" i="10"/>
  <c r="L99" i="10"/>
  <c r="K99" i="10"/>
  <c r="J99" i="10"/>
  <c r="I99" i="10"/>
  <c r="H99" i="10"/>
  <c r="G99" i="10"/>
  <c r="T98" i="10"/>
  <c r="S98" i="10"/>
  <c r="R98" i="10"/>
  <c r="P98" i="10"/>
  <c r="O98" i="10"/>
  <c r="M98" i="10"/>
  <c r="L98" i="10"/>
  <c r="K98" i="10"/>
  <c r="J98" i="10"/>
  <c r="I98" i="10"/>
  <c r="H98" i="10"/>
  <c r="G98" i="10"/>
  <c r="E98" i="10"/>
  <c r="T97" i="10"/>
  <c r="S97" i="10"/>
  <c r="R97" i="10"/>
  <c r="Q97" i="10"/>
  <c r="P97" i="10"/>
  <c r="O97" i="10"/>
  <c r="N97" i="10"/>
  <c r="M97" i="10"/>
  <c r="L97" i="10"/>
  <c r="K97" i="10"/>
  <c r="J97" i="10"/>
  <c r="I97" i="10"/>
  <c r="G97" i="10"/>
  <c r="F97" i="10"/>
  <c r="E97" i="10"/>
  <c r="T96" i="10"/>
  <c r="S96" i="10"/>
  <c r="R96" i="10"/>
  <c r="Q96" i="10"/>
  <c r="P96" i="10"/>
  <c r="O96" i="10"/>
  <c r="M96" i="10"/>
  <c r="K96" i="10"/>
  <c r="J96" i="10"/>
  <c r="I96" i="10"/>
  <c r="H96" i="10"/>
  <c r="G96" i="10"/>
  <c r="E96" i="10"/>
  <c r="T95" i="10"/>
  <c r="S95" i="10"/>
  <c r="R95" i="10"/>
  <c r="Q95" i="10"/>
  <c r="P95" i="10"/>
  <c r="M95" i="10"/>
  <c r="L95" i="10"/>
  <c r="K95" i="10"/>
  <c r="J95" i="10"/>
  <c r="I95" i="10"/>
  <c r="H95" i="10"/>
  <c r="G95" i="10"/>
  <c r="E95" i="10"/>
  <c r="T94" i="10"/>
  <c r="S94" i="10"/>
  <c r="R94" i="10"/>
  <c r="Q94" i="10"/>
  <c r="P94" i="10"/>
  <c r="O94" i="10"/>
  <c r="M94" i="10"/>
  <c r="K94" i="10"/>
  <c r="J94" i="10"/>
  <c r="I94" i="10"/>
  <c r="H94" i="10"/>
  <c r="E94" i="10"/>
  <c r="T93" i="10"/>
  <c r="S93" i="10"/>
  <c r="R93" i="10"/>
  <c r="Q93" i="10"/>
  <c r="P93" i="10"/>
  <c r="O93" i="10"/>
  <c r="M93" i="10"/>
  <c r="K93" i="10"/>
  <c r="J93" i="10"/>
  <c r="I93" i="10"/>
  <c r="H93" i="10"/>
  <c r="G93" i="10"/>
  <c r="E93" i="10"/>
  <c r="T92" i="10"/>
  <c r="S92" i="10"/>
  <c r="R92" i="10"/>
  <c r="Q92" i="10"/>
  <c r="P92" i="10"/>
  <c r="O92" i="10"/>
  <c r="N92" i="10"/>
  <c r="M92" i="10"/>
  <c r="L92" i="10"/>
  <c r="K92" i="10"/>
  <c r="J92" i="10"/>
  <c r="I92" i="10"/>
  <c r="H92" i="10"/>
  <c r="G92" i="10"/>
  <c r="E92" i="10"/>
  <c r="T91" i="10"/>
  <c r="S91" i="10"/>
  <c r="R91" i="10"/>
  <c r="Q91" i="10"/>
  <c r="P91" i="10"/>
  <c r="O91" i="10"/>
  <c r="M91" i="10"/>
  <c r="L91" i="10"/>
  <c r="K91" i="10"/>
  <c r="J91" i="10"/>
  <c r="I91" i="10"/>
  <c r="H91" i="10"/>
  <c r="G91" i="10"/>
  <c r="E91" i="10"/>
  <c r="T90" i="10"/>
  <c r="S90" i="10"/>
  <c r="R90" i="10"/>
  <c r="P90" i="10"/>
  <c r="O90" i="10"/>
  <c r="M90" i="10"/>
  <c r="L90" i="10"/>
  <c r="K90" i="10"/>
  <c r="J90" i="10"/>
  <c r="I90" i="10"/>
  <c r="H90" i="10"/>
  <c r="G90" i="10"/>
  <c r="T89" i="10"/>
  <c r="S89" i="10"/>
  <c r="R89" i="10"/>
  <c r="Q89" i="10"/>
  <c r="O89" i="10"/>
  <c r="M89" i="10"/>
  <c r="L89" i="10"/>
  <c r="K89" i="10"/>
  <c r="J89" i="10"/>
  <c r="I89" i="10"/>
  <c r="H89" i="10"/>
  <c r="E89" i="10"/>
  <c r="T88" i="10"/>
  <c r="S88" i="10"/>
  <c r="R88" i="10"/>
  <c r="P88" i="10"/>
  <c r="M88" i="10"/>
  <c r="L88" i="10"/>
  <c r="J88" i="10"/>
  <c r="I88" i="10"/>
  <c r="H88" i="10"/>
  <c r="G88" i="10"/>
  <c r="E88" i="10"/>
  <c r="T87" i="10"/>
  <c r="S87" i="10"/>
  <c r="R87" i="10"/>
  <c r="Q87" i="10"/>
  <c r="P87" i="10"/>
  <c r="O87" i="10"/>
  <c r="M87" i="10"/>
  <c r="L87" i="10"/>
  <c r="K87" i="10"/>
  <c r="J87" i="10"/>
  <c r="I87" i="10"/>
  <c r="H87" i="10"/>
  <c r="G87" i="10"/>
  <c r="E87" i="10"/>
  <c r="T86" i="10"/>
  <c r="R86" i="10"/>
  <c r="P86" i="10"/>
  <c r="O86" i="10"/>
  <c r="M86" i="10"/>
  <c r="L86" i="10"/>
  <c r="K86" i="10"/>
  <c r="J86" i="10"/>
  <c r="I86" i="10"/>
  <c r="H86" i="10"/>
  <c r="G86" i="10"/>
  <c r="E86" i="10"/>
  <c r="T85" i="10"/>
  <c r="S85" i="10"/>
  <c r="R85" i="10"/>
  <c r="Q85" i="10"/>
  <c r="P85" i="10"/>
  <c r="M85" i="10"/>
  <c r="L85" i="10"/>
  <c r="K85" i="10"/>
  <c r="J85" i="10"/>
  <c r="I85" i="10"/>
  <c r="H85" i="10"/>
  <c r="T84" i="10"/>
  <c r="S84" i="10"/>
  <c r="R84" i="10"/>
  <c r="P84" i="10"/>
  <c r="M84" i="10"/>
  <c r="L84" i="10"/>
  <c r="K84" i="10"/>
  <c r="J84" i="10"/>
  <c r="I84" i="10"/>
  <c r="H84" i="10"/>
  <c r="G84" i="10"/>
  <c r="E84" i="10"/>
  <c r="T83" i="10"/>
  <c r="S83" i="10"/>
  <c r="R83" i="10"/>
  <c r="Q83" i="10"/>
  <c r="P83" i="10"/>
  <c r="O83" i="10"/>
  <c r="M83" i="10"/>
  <c r="L83" i="10"/>
  <c r="K83" i="10"/>
  <c r="J83" i="10"/>
  <c r="I83" i="10"/>
  <c r="H83" i="10"/>
  <c r="E83" i="10"/>
  <c r="T82" i="10"/>
  <c r="S82" i="10"/>
  <c r="R82" i="10"/>
  <c r="P82" i="10"/>
  <c r="O82" i="10"/>
  <c r="M82" i="10"/>
  <c r="L82" i="10"/>
  <c r="K82" i="10"/>
  <c r="J82" i="10"/>
  <c r="I82" i="10"/>
  <c r="H82" i="10"/>
  <c r="G82" i="10"/>
  <c r="T81" i="10"/>
  <c r="S81" i="10"/>
  <c r="R81" i="10"/>
  <c r="Q81" i="10"/>
  <c r="P81" i="10"/>
  <c r="O81" i="10"/>
  <c r="M81" i="10"/>
  <c r="L81" i="10"/>
  <c r="K81" i="10"/>
  <c r="J81" i="10"/>
  <c r="I81" i="10"/>
  <c r="H81" i="10"/>
  <c r="G81" i="10"/>
  <c r="E81" i="10"/>
  <c r="T80" i="10"/>
  <c r="S80" i="10"/>
  <c r="R80" i="10"/>
  <c r="P80" i="10"/>
  <c r="O80" i="10"/>
  <c r="M80" i="10"/>
  <c r="L80" i="10"/>
  <c r="K80" i="10"/>
  <c r="J80" i="10"/>
  <c r="I80" i="10"/>
  <c r="H80" i="10"/>
  <c r="G80" i="10"/>
  <c r="E80" i="10"/>
  <c r="T79" i="10"/>
  <c r="S79" i="10"/>
  <c r="R79" i="10"/>
  <c r="Q79" i="10"/>
  <c r="P79" i="10"/>
  <c r="M79" i="10"/>
  <c r="L79" i="10"/>
  <c r="K79" i="10"/>
  <c r="J79" i="10"/>
  <c r="I79" i="10"/>
  <c r="H79" i="10"/>
  <c r="G79" i="10"/>
  <c r="E79" i="10"/>
  <c r="T78" i="10"/>
  <c r="S78" i="10"/>
  <c r="R78" i="10"/>
  <c r="M78" i="10"/>
  <c r="L78" i="10"/>
  <c r="K78" i="10"/>
  <c r="J78" i="10"/>
  <c r="I78" i="10"/>
  <c r="H78" i="10"/>
  <c r="G78" i="10"/>
  <c r="E78" i="10"/>
  <c r="T77" i="10"/>
  <c r="S77" i="10"/>
  <c r="R77" i="10"/>
  <c r="Q77" i="10"/>
  <c r="O77" i="10"/>
  <c r="M77" i="10"/>
  <c r="L77" i="10"/>
  <c r="K77" i="10"/>
  <c r="J77" i="10"/>
  <c r="I77" i="10"/>
  <c r="H77" i="10"/>
  <c r="T76" i="10"/>
  <c r="S76" i="10"/>
  <c r="R76" i="10"/>
  <c r="Q76" i="10"/>
  <c r="P76" i="10"/>
  <c r="O76" i="10"/>
  <c r="M76" i="10"/>
  <c r="L76" i="10"/>
  <c r="K76" i="10"/>
  <c r="J76" i="10"/>
  <c r="I76" i="10"/>
  <c r="H76" i="10"/>
  <c r="G76" i="10"/>
  <c r="E76" i="10"/>
  <c r="T75" i="10"/>
  <c r="S75" i="10"/>
  <c r="R75" i="10"/>
  <c r="P75" i="10"/>
  <c r="O75" i="10"/>
  <c r="M75" i="10"/>
  <c r="L75" i="10"/>
  <c r="K75" i="10"/>
  <c r="J75" i="10"/>
  <c r="E75" i="10"/>
  <c r="T74" i="10"/>
  <c r="S74" i="10"/>
  <c r="R74" i="10"/>
  <c r="P74" i="10"/>
  <c r="M74" i="10"/>
  <c r="L74" i="10"/>
  <c r="J74" i="10"/>
  <c r="H74" i="10"/>
  <c r="E74" i="10"/>
  <c r="T73" i="10"/>
  <c r="S73" i="10"/>
  <c r="R73" i="10"/>
  <c r="O73" i="10"/>
  <c r="M73" i="10"/>
  <c r="L73" i="10"/>
  <c r="K73" i="10"/>
  <c r="J73" i="10"/>
  <c r="E73" i="10"/>
  <c r="T72" i="10"/>
  <c r="S72" i="10"/>
  <c r="R72" i="10"/>
  <c r="M72" i="10"/>
  <c r="L72" i="10"/>
  <c r="K72" i="10"/>
  <c r="J72" i="10"/>
  <c r="H72" i="10"/>
  <c r="E72" i="10"/>
  <c r="T71" i="10"/>
  <c r="S71" i="10"/>
  <c r="R71" i="10"/>
  <c r="P71" i="10"/>
  <c r="O71" i="10"/>
  <c r="M71" i="10"/>
  <c r="L71" i="10"/>
  <c r="K71" i="10"/>
  <c r="J71" i="10"/>
  <c r="E71" i="10"/>
  <c r="T70" i="10"/>
  <c r="S70" i="10"/>
  <c r="R70" i="10"/>
  <c r="P70" i="10"/>
  <c r="M70" i="10"/>
  <c r="L70" i="10"/>
  <c r="J70" i="10"/>
  <c r="H70" i="10"/>
  <c r="E70" i="10"/>
  <c r="T69" i="10"/>
  <c r="S69" i="10"/>
  <c r="R69" i="10"/>
  <c r="O69" i="10"/>
  <c r="M69" i="10"/>
  <c r="L69" i="10"/>
  <c r="K69" i="10"/>
  <c r="J69" i="10"/>
  <c r="E69" i="10"/>
  <c r="T68" i="10"/>
  <c r="S68" i="10"/>
  <c r="R68" i="10"/>
  <c r="M68" i="10"/>
  <c r="L68" i="10"/>
  <c r="K68" i="10"/>
  <c r="J68" i="10"/>
  <c r="H68" i="10"/>
  <c r="E68" i="10"/>
  <c r="T67" i="10"/>
  <c r="S67" i="10"/>
  <c r="R67" i="10"/>
  <c r="P67" i="10"/>
  <c r="O67" i="10"/>
  <c r="M67" i="10"/>
  <c r="L67" i="10"/>
  <c r="K67" i="10"/>
  <c r="J67" i="10"/>
  <c r="E67" i="10"/>
  <c r="T66" i="10"/>
  <c r="S66" i="10"/>
  <c r="R66" i="10"/>
  <c r="P66" i="10"/>
  <c r="M66" i="10"/>
  <c r="L66" i="10"/>
  <c r="J66" i="10"/>
  <c r="H66" i="10"/>
  <c r="E66" i="10"/>
  <c r="T65" i="10"/>
  <c r="S65" i="10"/>
  <c r="R65" i="10"/>
  <c r="O65" i="10"/>
  <c r="M65" i="10"/>
  <c r="L65" i="10"/>
  <c r="K65" i="10"/>
  <c r="J65" i="10"/>
  <c r="E65" i="10"/>
  <c r="T64" i="10"/>
  <c r="S64" i="10"/>
  <c r="R64" i="10"/>
  <c r="L64" i="10"/>
  <c r="K64" i="10"/>
  <c r="J64" i="10"/>
  <c r="H64" i="10"/>
  <c r="T63" i="10"/>
  <c r="S63" i="10"/>
  <c r="R63" i="10"/>
  <c r="P63" i="10"/>
  <c r="O63" i="10"/>
  <c r="L63" i="10"/>
  <c r="J63" i="10"/>
  <c r="H63" i="10"/>
  <c r="T62" i="10"/>
  <c r="S62" i="10"/>
  <c r="R62" i="10"/>
  <c r="P62" i="10"/>
  <c r="O62" i="10"/>
  <c r="M62" i="10"/>
  <c r="K62" i="10"/>
  <c r="J62" i="10"/>
  <c r="H62" i="10"/>
  <c r="G62" i="10"/>
  <c r="E62" i="10"/>
  <c r="T61" i="10"/>
  <c r="S61" i="10"/>
  <c r="R61" i="10"/>
  <c r="P61" i="10"/>
  <c r="M61" i="10"/>
  <c r="L61" i="10"/>
  <c r="K61" i="10"/>
  <c r="J61" i="10"/>
  <c r="H61" i="10"/>
  <c r="E61" i="10"/>
  <c r="T60" i="10"/>
  <c r="S60" i="10"/>
  <c r="R60" i="10"/>
  <c r="P60" i="10"/>
  <c r="L60" i="10"/>
  <c r="K60" i="10"/>
  <c r="J60" i="10"/>
  <c r="H60" i="10"/>
  <c r="T59" i="10"/>
  <c r="S59" i="10"/>
  <c r="R59" i="10"/>
  <c r="O59" i="10"/>
  <c r="L59" i="10"/>
  <c r="K59" i="10"/>
  <c r="J59" i="10"/>
  <c r="H59" i="10"/>
  <c r="T58" i="10"/>
  <c r="S58" i="10"/>
  <c r="R58" i="10"/>
  <c r="P58" i="10"/>
  <c r="O58" i="10"/>
  <c r="M58" i="10"/>
  <c r="L58" i="10"/>
  <c r="K58" i="10"/>
  <c r="J58" i="10"/>
  <c r="H58" i="10"/>
  <c r="G58" i="10"/>
  <c r="E58" i="10"/>
  <c r="T57" i="10"/>
  <c r="S57" i="10"/>
  <c r="R57" i="10"/>
  <c r="P57" i="10"/>
  <c r="M57" i="10"/>
  <c r="K57" i="10"/>
  <c r="J57" i="10"/>
  <c r="H57" i="10"/>
  <c r="E57" i="10"/>
  <c r="T56" i="10"/>
  <c r="S56" i="10"/>
  <c r="R56" i="10"/>
  <c r="P56" i="10"/>
  <c r="L56" i="10"/>
  <c r="K56" i="10"/>
  <c r="J56" i="10"/>
  <c r="H56" i="10"/>
  <c r="T55" i="10"/>
  <c r="S55" i="10"/>
  <c r="R55" i="10"/>
  <c r="Q55" i="10"/>
  <c r="P55" i="10"/>
  <c r="O55" i="10"/>
  <c r="N55" i="10"/>
  <c r="M55" i="10"/>
  <c r="L55" i="10"/>
  <c r="J55" i="10"/>
  <c r="I55" i="10"/>
  <c r="H55" i="10"/>
  <c r="G55" i="10"/>
  <c r="E55" i="10"/>
  <c r="T54" i="10"/>
  <c r="S54" i="10"/>
  <c r="R54" i="10"/>
  <c r="Q54" i="10"/>
  <c r="P54" i="10"/>
  <c r="N54" i="10"/>
  <c r="M54" i="10"/>
  <c r="L54" i="10"/>
  <c r="K54" i="10"/>
  <c r="J54" i="10"/>
  <c r="I54" i="10"/>
  <c r="H54" i="10"/>
  <c r="E54" i="10"/>
  <c r="T53" i="10"/>
  <c r="S53" i="10"/>
  <c r="R53" i="10"/>
  <c r="P53" i="10"/>
  <c r="M53" i="10"/>
  <c r="L53" i="10"/>
  <c r="K53" i="10"/>
  <c r="J53" i="10"/>
  <c r="H53" i="10"/>
  <c r="G53" i="10"/>
  <c r="E53" i="10"/>
  <c r="T52" i="10"/>
  <c r="S52" i="10"/>
  <c r="R52" i="10"/>
  <c r="P52" i="10"/>
  <c r="M52" i="10"/>
  <c r="L52" i="10"/>
  <c r="K52" i="10"/>
  <c r="J52" i="10"/>
  <c r="H52" i="10"/>
  <c r="E52" i="10"/>
  <c r="T51" i="10"/>
  <c r="S51" i="10"/>
  <c r="R51" i="10"/>
  <c r="P51" i="10"/>
  <c r="M51" i="10"/>
  <c r="L51" i="10"/>
  <c r="K51" i="10"/>
  <c r="J51" i="10"/>
  <c r="G51" i="10"/>
  <c r="E51" i="10"/>
  <c r="T50" i="10"/>
  <c r="S50" i="10"/>
  <c r="R50" i="10"/>
  <c r="P50" i="10"/>
  <c r="M50" i="10"/>
  <c r="L50" i="10"/>
  <c r="K50" i="10"/>
  <c r="J50" i="10"/>
  <c r="H50" i="10"/>
  <c r="E50" i="10"/>
  <c r="T49" i="10"/>
  <c r="S49" i="10"/>
  <c r="R49" i="10"/>
  <c r="P49" i="10"/>
  <c r="M49" i="10"/>
  <c r="L49" i="10"/>
  <c r="K49" i="10"/>
  <c r="J49" i="10"/>
  <c r="H49" i="10"/>
  <c r="G49" i="10"/>
  <c r="E49" i="10"/>
  <c r="S48" i="10"/>
  <c r="R48" i="10"/>
  <c r="P48" i="10"/>
  <c r="M48" i="10"/>
  <c r="L48" i="10"/>
  <c r="K48" i="10"/>
  <c r="J48" i="10"/>
  <c r="H48" i="10"/>
  <c r="E48" i="10"/>
  <c r="T47" i="10"/>
  <c r="S47" i="10"/>
  <c r="R47" i="10"/>
  <c r="P47" i="10"/>
  <c r="M47" i="10"/>
  <c r="L47" i="10"/>
  <c r="K47" i="10"/>
  <c r="J47" i="10"/>
  <c r="H47" i="10"/>
  <c r="G47" i="10"/>
  <c r="E47" i="10"/>
  <c r="T46" i="10"/>
  <c r="S46" i="10"/>
  <c r="R46" i="10"/>
  <c r="P46" i="10"/>
  <c r="M46" i="10"/>
  <c r="L46" i="10"/>
  <c r="K46" i="10"/>
  <c r="J46" i="10"/>
  <c r="H46" i="10"/>
  <c r="E46" i="10"/>
  <c r="S45" i="10"/>
  <c r="R45" i="10"/>
  <c r="P45" i="10"/>
  <c r="M45" i="10"/>
  <c r="L45" i="10"/>
  <c r="K45" i="10"/>
  <c r="J45" i="10"/>
  <c r="H45" i="10"/>
  <c r="G45" i="10"/>
  <c r="E45" i="10"/>
  <c r="T44" i="10"/>
  <c r="S44" i="10"/>
  <c r="R44" i="10"/>
  <c r="P44" i="10"/>
  <c r="M44" i="10"/>
  <c r="L44" i="10"/>
  <c r="K44" i="10"/>
  <c r="J44" i="10"/>
  <c r="H44" i="10"/>
  <c r="E44" i="10"/>
  <c r="S43" i="10"/>
  <c r="R43" i="10"/>
  <c r="Q43" i="10"/>
  <c r="P43" i="10"/>
  <c r="M43" i="10"/>
  <c r="K43" i="10"/>
  <c r="J43" i="10"/>
  <c r="I43" i="10"/>
  <c r="H43" i="10"/>
  <c r="G43" i="10"/>
  <c r="E43" i="10"/>
  <c r="T42" i="10"/>
  <c r="S42" i="10"/>
  <c r="R42" i="10"/>
  <c r="P42" i="10"/>
  <c r="M42" i="10"/>
  <c r="L42" i="10"/>
  <c r="K42" i="10"/>
  <c r="J42" i="10"/>
  <c r="H42" i="10"/>
  <c r="E42" i="10"/>
  <c r="T41" i="10"/>
  <c r="S41" i="10"/>
  <c r="R41" i="10"/>
  <c r="P41" i="10"/>
  <c r="M41" i="10"/>
  <c r="L41" i="10"/>
  <c r="K41" i="10"/>
  <c r="J41" i="10"/>
  <c r="G41" i="10"/>
  <c r="E41" i="10"/>
  <c r="T40" i="10"/>
  <c r="S40" i="10"/>
  <c r="R40" i="10"/>
  <c r="M40" i="10"/>
  <c r="L40" i="10"/>
  <c r="K40" i="10"/>
  <c r="J40" i="10"/>
  <c r="E40" i="10"/>
  <c r="T39" i="10"/>
  <c r="S39" i="10"/>
  <c r="R39" i="10"/>
  <c r="P39" i="10"/>
  <c r="M39" i="10"/>
  <c r="L39" i="10"/>
  <c r="K39" i="10"/>
  <c r="J39" i="10"/>
  <c r="H39" i="10"/>
  <c r="E39" i="10"/>
  <c r="T38" i="10"/>
  <c r="S38" i="10"/>
  <c r="R38" i="10"/>
  <c r="M38" i="10"/>
  <c r="L38" i="10"/>
  <c r="K38" i="10"/>
  <c r="J38" i="10"/>
  <c r="H38" i="10"/>
  <c r="E38" i="10"/>
  <c r="T37" i="10"/>
  <c r="S37" i="10"/>
  <c r="R37" i="10"/>
  <c r="M37" i="10"/>
  <c r="L37" i="10"/>
  <c r="K37" i="10"/>
  <c r="J37" i="10"/>
  <c r="H37" i="10"/>
  <c r="E37" i="10"/>
  <c r="T36" i="10"/>
  <c r="S36" i="10"/>
  <c r="R36" i="10"/>
  <c r="M36" i="10"/>
  <c r="L36" i="10"/>
  <c r="K36" i="10"/>
  <c r="J36" i="10"/>
  <c r="E36" i="10"/>
  <c r="T35" i="10"/>
  <c r="S35" i="10"/>
  <c r="R35" i="10"/>
  <c r="P35" i="10"/>
  <c r="M35" i="10"/>
  <c r="L35" i="10"/>
  <c r="K35" i="10"/>
  <c r="J35" i="10"/>
  <c r="H35" i="10"/>
  <c r="E35" i="10"/>
  <c r="T34" i="10"/>
  <c r="S34" i="10"/>
  <c r="R34" i="10"/>
  <c r="M34" i="10"/>
  <c r="L34" i="10"/>
  <c r="K34" i="10"/>
  <c r="J34" i="10"/>
  <c r="H34" i="10"/>
  <c r="E34" i="10"/>
  <c r="T33" i="10"/>
  <c r="S33" i="10"/>
  <c r="R33" i="10"/>
  <c r="M33" i="10"/>
  <c r="L33" i="10"/>
  <c r="K33" i="10"/>
  <c r="J33" i="10"/>
  <c r="H33" i="10"/>
  <c r="E33" i="10"/>
  <c r="T32" i="10"/>
  <c r="S32" i="10"/>
  <c r="R32" i="10"/>
  <c r="Q32" i="10"/>
  <c r="P32" i="10"/>
  <c r="O32" i="10"/>
  <c r="N32" i="10"/>
  <c r="M32" i="10"/>
  <c r="L32" i="10"/>
  <c r="K32" i="10"/>
  <c r="J32" i="10"/>
  <c r="I32" i="10"/>
  <c r="H32" i="10"/>
  <c r="G32" i="10"/>
  <c r="E32" i="10"/>
  <c r="T31" i="10"/>
  <c r="S31" i="10"/>
  <c r="R31" i="10"/>
  <c r="Q31" i="10"/>
  <c r="P31" i="10"/>
  <c r="O31" i="10"/>
  <c r="M31" i="10"/>
  <c r="L31" i="10"/>
  <c r="K31" i="10"/>
  <c r="J31" i="10"/>
  <c r="I31" i="10"/>
  <c r="H31" i="10"/>
  <c r="G31" i="10"/>
  <c r="E31" i="10"/>
  <c r="S30" i="10"/>
  <c r="R30" i="10"/>
  <c r="Q30" i="10"/>
  <c r="P30" i="10"/>
  <c r="M30" i="10"/>
  <c r="L30" i="10"/>
  <c r="K30" i="10"/>
  <c r="J30" i="10"/>
  <c r="I30" i="10"/>
  <c r="H30" i="10"/>
  <c r="G30" i="10"/>
  <c r="E30" i="10"/>
  <c r="R29" i="10"/>
  <c r="Q29" i="10"/>
  <c r="P29" i="10"/>
  <c r="O29" i="10"/>
  <c r="M29" i="10"/>
  <c r="L29" i="10"/>
  <c r="K29" i="10"/>
  <c r="J29" i="10"/>
  <c r="I29" i="10"/>
  <c r="H29" i="10"/>
  <c r="E29" i="10"/>
  <c r="T28" i="10"/>
  <c r="S28" i="10"/>
  <c r="R28" i="10"/>
  <c r="Q28" i="10"/>
  <c r="P28" i="10"/>
  <c r="M28" i="10"/>
  <c r="L28" i="10"/>
  <c r="K28" i="10"/>
  <c r="J28" i="10"/>
  <c r="I28" i="10"/>
  <c r="H28" i="10"/>
  <c r="E28" i="10"/>
  <c r="T27" i="10"/>
  <c r="S27" i="10"/>
  <c r="R27" i="10"/>
  <c r="Q27" i="10"/>
  <c r="M27" i="10"/>
  <c r="L27" i="10"/>
  <c r="K27" i="10"/>
  <c r="J27" i="10"/>
  <c r="I27" i="10"/>
  <c r="H27" i="10"/>
  <c r="G27" i="10"/>
  <c r="E27" i="10"/>
  <c r="S26" i="10"/>
  <c r="R26" i="10"/>
  <c r="Q26" i="10"/>
  <c r="P26" i="10"/>
  <c r="N26" i="10"/>
  <c r="M26" i="10"/>
  <c r="L26" i="10"/>
  <c r="K26" i="10"/>
  <c r="J26" i="10"/>
  <c r="I26" i="10"/>
  <c r="F26" i="10"/>
  <c r="E26" i="10"/>
  <c r="T25" i="10"/>
  <c r="S25" i="10"/>
  <c r="R25" i="10"/>
  <c r="Q25" i="10"/>
  <c r="P25" i="10"/>
  <c r="M25" i="10"/>
  <c r="L25" i="10"/>
  <c r="K25" i="10"/>
  <c r="J25" i="10"/>
  <c r="I25" i="10"/>
  <c r="H25" i="10"/>
  <c r="T24" i="10"/>
  <c r="S24" i="10"/>
  <c r="R24" i="10"/>
  <c r="Q24" i="10"/>
  <c r="P24" i="10"/>
  <c r="O24" i="10"/>
  <c r="M24" i="10"/>
  <c r="L24" i="10"/>
  <c r="K24" i="10"/>
  <c r="J24" i="10"/>
  <c r="I24" i="10"/>
  <c r="H24" i="10"/>
  <c r="G24" i="10"/>
  <c r="E24" i="10"/>
  <c r="T23" i="10"/>
  <c r="S23" i="10"/>
  <c r="R23" i="10"/>
  <c r="Q23" i="10"/>
  <c r="P23" i="10"/>
  <c r="M23" i="10"/>
  <c r="L23" i="10"/>
  <c r="K23" i="10"/>
  <c r="J23" i="10"/>
  <c r="I23" i="10"/>
  <c r="H23" i="10"/>
  <c r="E23" i="10"/>
  <c r="T22" i="10"/>
  <c r="S22" i="10"/>
  <c r="R22" i="10"/>
  <c r="Q22" i="10"/>
  <c r="P22" i="10"/>
  <c r="O22" i="10"/>
  <c r="M22" i="10"/>
  <c r="L22" i="10"/>
  <c r="K22" i="10"/>
  <c r="J22" i="10"/>
  <c r="I22" i="10"/>
  <c r="H22" i="10"/>
  <c r="T21" i="10"/>
  <c r="S21" i="10"/>
  <c r="R21" i="10"/>
  <c r="Q21" i="10"/>
  <c r="P21" i="10"/>
  <c r="O21" i="10"/>
  <c r="M21" i="10"/>
  <c r="L21" i="10"/>
  <c r="K21" i="10"/>
  <c r="J21" i="10"/>
  <c r="I21" i="10"/>
  <c r="H21" i="10"/>
  <c r="E21" i="10"/>
  <c r="T20" i="10"/>
  <c r="S20" i="10"/>
  <c r="R20" i="10"/>
  <c r="Q20" i="10"/>
  <c r="P20" i="10"/>
  <c r="M20" i="10"/>
  <c r="L20" i="10"/>
  <c r="K20" i="10"/>
  <c r="J20" i="10"/>
  <c r="I20" i="10"/>
  <c r="H20" i="10"/>
  <c r="T19" i="10"/>
  <c r="S19" i="10"/>
  <c r="R19" i="10"/>
  <c r="Q19" i="10"/>
  <c r="P19" i="10"/>
  <c r="O19" i="10"/>
  <c r="M19" i="10"/>
  <c r="L19" i="10"/>
  <c r="K19" i="10"/>
  <c r="J19" i="10"/>
  <c r="I19" i="10"/>
  <c r="H19" i="10"/>
  <c r="E19" i="10"/>
  <c r="T18" i="10"/>
  <c r="S18" i="10"/>
  <c r="R18" i="10"/>
  <c r="Q18" i="10"/>
  <c r="O18" i="10"/>
  <c r="M18" i="10"/>
  <c r="L18" i="10"/>
  <c r="K18" i="10"/>
  <c r="J18" i="10"/>
  <c r="I18" i="10"/>
  <c r="H18" i="10"/>
  <c r="E18" i="10"/>
  <c r="T17" i="10"/>
  <c r="S17" i="10"/>
  <c r="R17" i="10"/>
  <c r="Q17" i="10"/>
  <c r="P17" i="10"/>
  <c r="M17" i="10"/>
  <c r="L17" i="10"/>
  <c r="K17" i="10"/>
  <c r="J17" i="10"/>
  <c r="H17" i="10"/>
  <c r="G17" i="10"/>
  <c r="E17" i="10"/>
  <c r="T16" i="10"/>
  <c r="S16" i="10"/>
  <c r="R16" i="10"/>
  <c r="Q16" i="10"/>
  <c r="P16" i="10"/>
  <c r="O16" i="10"/>
  <c r="N16" i="10"/>
  <c r="M16" i="10"/>
  <c r="L16" i="10"/>
  <c r="K16" i="10"/>
  <c r="J16" i="10"/>
  <c r="I16" i="10"/>
  <c r="H16" i="10"/>
  <c r="G16" i="10"/>
  <c r="F16" i="10"/>
  <c r="E16" i="10"/>
  <c r="T15" i="10"/>
  <c r="S15" i="10"/>
  <c r="R15" i="10"/>
  <c r="Q15" i="10"/>
  <c r="P15" i="10"/>
  <c r="O15" i="10"/>
  <c r="N15" i="10"/>
  <c r="M15" i="10"/>
  <c r="L15" i="10"/>
  <c r="K15" i="10"/>
  <c r="J15" i="10"/>
  <c r="I15" i="10"/>
  <c r="H15" i="10"/>
  <c r="G15" i="10"/>
  <c r="E15" i="10"/>
  <c r="T14" i="10"/>
  <c r="S14" i="10"/>
  <c r="R14" i="10"/>
  <c r="Q14" i="10"/>
  <c r="P14" i="10"/>
  <c r="M14" i="10"/>
  <c r="L14" i="10"/>
  <c r="K14" i="10"/>
  <c r="J14" i="10"/>
  <c r="I14" i="10"/>
  <c r="H14" i="10"/>
  <c r="E14" i="10"/>
  <c r="T114" i="10"/>
  <c r="S114" i="10"/>
  <c r="R114" i="10"/>
  <c r="O113" i="10"/>
  <c r="Q112" i="10"/>
  <c r="N112" i="10"/>
  <c r="F112" i="10"/>
  <c r="F111" i="10"/>
  <c r="Q110" i="10"/>
  <c r="N110" i="10"/>
  <c r="H110" i="10"/>
  <c r="F110" i="10"/>
  <c r="N109" i="10"/>
  <c r="F109" i="10"/>
  <c r="N108" i="10"/>
  <c r="F108" i="10"/>
  <c r="Q106" i="10"/>
  <c r="P106" i="10"/>
  <c r="N106" i="10"/>
  <c r="F106" i="10"/>
  <c r="P105" i="10"/>
  <c r="O105" i="10"/>
  <c r="N105" i="10"/>
  <c r="F105" i="10"/>
  <c r="Q104" i="10"/>
  <c r="O104" i="10"/>
  <c r="N104" i="10"/>
  <c r="F104" i="10"/>
  <c r="N103" i="10"/>
  <c r="G103" i="10"/>
  <c r="F103" i="10"/>
  <c r="Q102" i="10"/>
  <c r="N102" i="10"/>
  <c r="F102" i="10"/>
  <c r="O101" i="10"/>
  <c r="N101" i="10"/>
  <c r="F101" i="10"/>
  <c r="Q100" i="10"/>
  <c r="O100" i="10"/>
  <c r="N100" i="10"/>
  <c r="H100" i="10"/>
  <c r="F100" i="10"/>
  <c r="N99" i="10"/>
  <c r="F99" i="10"/>
  <c r="Q98" i="10"/>
  <c r="N98" i="10"/>
  <c r="F98" i="10"/>
  <c r="H97" i="10"/>
  <c r="N96" i="10"/>
  <c r="L96" i="10"/>
  <c r="F96" i="10"/>
  <c r="O95" i="10"/>
  <c r="N95" i="10"/>
  <c r="F95" i="10"/>
  <c r="N94" i="10"/>
  <c r="L94" i="10"/>
  <c r="G94" i="10"/>
  <c r="F94" i="10"/>
  <c r="N93" i="10"/>
  <c r="L93" i="10"/>
  <c r="F93" i="10"/>
  <c r="F92" i="10"/>
  <c r="N91" i="10"/>
  <c r="F91" i="10"/>
  <c r="Q90" i="10"/>
  <c r="N90" i="10"/>
  <c r="F90" i="10"/>
  <c r="P89" i="10"/>
  <c r="N89" i="10"/>
  <c r="G89" i="10"/>
  <c r="F89" i="10"/>
  <c r="Q88" i="10"/>
  <c r="O88" i="10"/>
  <c r="N88" i="10"/>
  <c r="K88" i="10"/>
  <c r="F88" i="10"/>
  <c r="N87" i="10"/>
  <c r="F87" i="10"/>
  <c r="S86" i="10"/>
  <c r="Q86" i="10"/>
  <c r="N86" i="10"/>
  <c r="F86" i="10"/>
  <c r="O85" i="10"/>
  <c r="N85" i="10"/>
  <c r="G85" i="10"/>
  <c r="F85" i="10"/>
  <c r="Q84" i="10"/>
  <c r="O84" i="10"/>
  <c r="N84" i="10"/>
  <c r="F84" i="10"/>
  <c r="N83" i="10"/>
  <c r="G83" i="10"/>
  <c r="F83" i="10"/>
  <c r="Q82" i="10"/>
  <c r="N82" i="10"/>
  <c r="F82" i="10"/>
  <c r="N81" i="10"/>
  <c r="F81" i="10"/>
  <c r="Q80" i="10"/>
  <c r="N80" i="10"/>
  <c r="F80" i="10"/>
  <c r="O79" i="10"/>
  <c r="N79" i="10"/>
  <c r="F79" i="10"/>
  <c r="Q78" i="10"/>
  <c r="P78" i="10"/>
  <c r="O78" i="10"/>
  <c r="N78" i="10"/>
  <c r="F78" i="10"/>
  <c r="P77" i="10"/>
  <c r="N77" i="10"/>
  <c r="G77" i="10"/>
  <c r="F77" i="10"/>
  <c r="N76" i="10"/>
  <c r="F76" i="10"/>
  <c r="Q75" i="10"/>
  <c r="N75" i="10"/>
  <c r="I75" i="10"/>
  <c r="H75" i="10"/>
  <c r="G75" i="10"/>
  <c r="F75" i="10"/>
  <c r="Q74" i="10"/>
  <c r="O74" i="10"/>
  <c r="N74" i="10"/>
  <c r="K74" i="10"/>
  <c r="I74" i="10"/>
  <c r="G74" i="10"/>
  <c r="F74" i="10"/>
  <c r="Q73" i="10"/>
  <c r="P73" i="10"/>
  <c r="N73" i="10"/>
  <c r="I73" i="10"/>
  <c r="H73" i="10"/>
  <c r="G73" i="10"/>
  <c r="F73" i="10"/>
  <c r="Q72" i="10"/>
  <c r="P72" i="10"/>
  <c r="O72" i="10"/>
  <c r="N72" i="10"/>
  <c r="I72" i="10"/>
  <c r="G72" i="10"/>
  <c r="F72" i="10"/>
  <c r="Q71" i="10"/>
  <c r="N71" i="10"/>
  <c r="I71" i="10"/>
  <c r="H71" i="10"/>
  <c r="G71" i="10"/>
  <c r="F71" i="10"/>
  <c r="Q70" i="10"/>
  <c r="O70" i="10"/>
  <c r="N70" i="10"/>
  <c r="K70" i="10"/>
  <c r="I70" i="10"/>
  <c r="G70" i="10"/>
  <c r="F70" i="10"/>
  <c r="Q69" i="10"/>
  <c r="P69" i="10"/>
  <c r="N69" i="10"/>
  <c r="I69" i="10"/>
  <c r="H69" i="10"/>
  <c r="G69" i="10"/>
  <c r="F69" i="10"/>
  <c r="Q68" i="10"/>
  <c r="P68" i="10"/>
  <c r="O68" i="10"/>
  <c r="N68" i="10"/>
  <c r="I68" i="10"/>
  <c r="G68" i="10"/>
  <c r="F68" i="10"/>
  <c r="Q67" i="10"/>
  <c r="N67" i="10"/>
  <c r="I67" i="10"/>
  <c r="H67" i="10"/>
  <c r="G67" i="10"/>
  <c r="F67" i="10"/>
  <c r="Q66" i="10"/>
  <c r="O66" i="10"/>
  <c r="N66" i="10"/>
  <c r="K66" i="10"/>
  <c r="I66" i="10"/>
  <c r="G66" i="10"/>
  <c r="F66" i="10"/>
  <c r="Q65" i="10"/>
  <c r="P65" i="10"/>
  <c r="N65" i="10"/>
  <c r="I65" i="10"/>
  <c r="H65" i="10"/>
  <c r="G65" i="10"/>
  <c r="F65" i="10"/>
  <c r="Q64" i="10"/>
  <c r="P64" i="10"/>
  <c r="O64" i="10"/>
  <c r="N64" i="10"/>
  <c r="M64" i="10"/>
  <c r="I64" i="10"/>
  <c r="G64" i="10"/>
  <c r="F64" i="10"/>
  <c r="E64" i="10"/>
  <c r="Q63" i="10"/>
  <c r="N63" i="10"/>
  <c r="M63" i="10"/>
  <c r="K63" i="10"/>
  <c r="I63" i="10"/>
  <c r="G63" i="10"/>
  <c r="F63" i="10"/>
  <c r="E63" i="10"/>
  <c r="Q62" i="10"/>
  <c r="N62" i="10"/>
  <c r="L62" i="10"/>
  <c r="I62" i="10"/>
  <c r="F62" i="10"/>
  <c r="Q61" i="10"/>
  <c r="O61" i="10"/>
  <c r="N61" i="10"/>
  <c r="I61" i="10"/>
  <c r="G61" i="10"/>
  <c r="F61" i="10"/>
  <c r="Q60" i="10"/>
  <c r="O60" i="10"/>
  <c r="N60" i="10"/>
  <c r="M60" i="10"/>
  <c r="I60" i="10"/>
  <c r="G60" i="10"/>
  <c r="F60" i="10"/>
  <c r="E60" i="10"/>
  <c r="Q59" i="10"/>
  <c r="P59" i="10"/>
  <c r="N59" i="10"/>
  <c r="M59" i="10"/>
  <c r="I59" i="10"/>
  <c r="G59" i="10"/>
  <c r="F59" i="10"/>
  <c r="E59" i="10"/>
  <c r="Q58" i="10"/>
  <c r="N58" i="10"/>
  <c r="I58" i="10"/>
  <c r="F58" i="10"/>
  <c r="Q57" i="10"/>
  <c r="O57" i="10"/>
  <c r="N57" i="10"/>
  <c r="L57" i="10"/>
  <c r="I57" i="10"/>
  <c r="G57" i="10"/>
  <c r="F57" i="10"/>
  <c r="Q56" i="10"/>
  <c r="O56" i="10"/>
  <c r="N56" i="10"/>
  <c r="M56" i="10"/>
  <c r="I56" i="10"/>
  <c r="G56" i="10"/>
  <c r="F56" i="10"/>
  <c r="E56" i="10"/>
  <c r="K55" i="10"/>
  <c r="F55" i="10"/>
  <c r="O54" i="10"/>
  <c r="G54" i="10"/>
  <c r="F54" i="10"/>
  <c r="Q53" i="10"/>
  <c r="O53" i="10"/>
  <c r="N53" i="10"/>
  <c r="I53" i="10"/>
  <c r="F53" i="10"/>
  <c r="Q52" i="10"/>
  <c r="O52" i="10"/>
  <c r="N52" i="10"/>
  <c r="I52" i="10"/>
  <c r="G52" i="10"/>
  <c r="F52" i="10"/>
  <c r="Q51" i="10"/>
  <c r="O51" i="10"/>
  <c r="N51" i="10"/>
  <c r="I51" i="10"/>
  <c r="H51" i="10"/>
  <c r="F51" i="10"/>
  <c r="Q50" i="10"/>
  <c r="O50" i="10"/>
  <c r="N50" i="10"/>
  <c r="I50" i="10"/>
  <c r="G50" i="10"/>
  <c r="F50" i="10"/>
  <c r="Q49" i="10"/>
  <c r="O49" i="10"/>
  <c r="N49" i="10"/>
  <c r="I49" i="10"/>
  <c r="F49" i="10"/>
  <c r="T48" i="10"/>
  <c r="Q48" i="10"/>
  <c r="O48" i="10"/>
  <c r="N48" i="10"/>
  <c r="I48" i="10"/>
  <c r="G48" i="10"/>
  <c r="F48" i="10"/>
  <c r="Q47" i="10"/>
  <c r="O47" i="10"/>
  <c r="N47" i="10"/>
  <c r="I47" i="10"/>
  <c r="F47" i="10"/>
  <c r="Q46" i="10"/>
  <c r="O46" i="10"/>
  <c r="N46" i="10"/>
  <c r="I46" i="10"/>
  <c r="G46" i="10"/>
  <c r="F46" i="10"/>
  <c r="T45" i="10"/>
  <c r="Q45" i="10"/>
  <c r="O45" i="10"/>
  <c r="N45" i="10"/>
  <c r="I45" i="10"/>
  <c r="F45" i="10"/>
  <c r="Q44" i="10"/>
  <c r="O44" i="10"/>
  <c r="N44" i="10"/>
  <c r="I44" i="10"/>
  <c r="G44" i="10"/>
  <c r="F44" i="10"/>
  <c r="T43" i="10"/>
  <c r="O43" i="10"/>
  <c r="N43" i="10"/>
  <c r="L43" i="10"/>
  <c r="F43" i="10"/>
  <c r="Q42" i="10"/>
  <c r="O42" i="10"/>
  <c r="N42" i="10"/>
  <c r="I42" i="10"/>
  <c r="G42" i="10"/>
  <c r="F42" i="10"/>
  <c r="Q41" i="10"/>
  <c r="O41" i="10"/>
  <c r="N41" i="10"/>
  <c r="I41" i="10"/>
  <c r="H41" i="10"/>
  <c r="F41" i="10"/>
  <c r="Q40" i="10"/>
  <c r="P40" i="10"/>
  <c r="O40" i="10"/>
  <c r="N40" i="10"/>
  <c r="I40" i="10"/>
  <c r="H40" i="10"/>
  <c r="G40" i="10"/>
  <c r="F40" i="10"/>
  <c r="Q39" i="10"/>
  <c r="O39" i="10"/>
  <c r="N39" i="10"/>
  <c r="I39" i="10"/>
  <c r="G39" i="10"/>
  <c r="F39" i="10"/>
  <c r="Q38" i="10"/>
  <c r="P38" i="10"/>
  <c r="O38" i="10"/>
  <c r="N38" i="10"/>
  <c r="I38" i="10"/>
  <c r="G38" i="10"/>
  <c r="F38" i="10"/>
  <c r="Q37" i="10"/>
  <c r="P37" i="10"/>
  <c r="O37" i="10"/>
  <c r="N37" i="10"/>
  <c r="I37" i="10"/>
  <c r="G37" i="10"/>
  <c r="F37" i="10"/>
  <c r="Q36" i="10"/>
  <c r="P36" i="10"/>
  <c r="O36" i="10"/>
  <c r="N36" i="10"/>
  <c r="I36" i="10"/>
  <c r="H36" i="10"/>
  <c r="G36" i="10"/>
  <c r="F36" i="10"/>
  <c r="Q35" i="10"/>
  <c r="O35" i="10"/>
  <c r="N35" i="10"/>
  <c r="I35" i="10"/>
  <c r="G35" i="10"/>
  <c r="F35" i="10"/>
  <c r="Q34" i="10"/>
  <c r="P34" i="10"/>
  <c r="O34" i="10"/>
  <c r="N34" i="10"/>
  <c r="I34" i="10"/>
  <c r="G34" i="10"/>
  <c r="F34" i="10"/>
  <c r="Q33" i="10"/>
  <c r="P33" i="10"/>
  <c r="O33" i="10"/>
  <c r="N33" i="10"/>
  <c r="I33" i="10"/>
  <c r="G33" i="10"/>
  <c r="F33" i="10"/>
  <c r="F32" i="10"/>
  <c r="N31" i="10"/>
  <c r="F31" i="10"/>
  <c r="T30" i="10"/>
  <c r="O30" i="10"/>
  <c r="N30" i="10"/>
  <c r="F30" i="10"/>
  <c r="T29" i="10"/>
  <c r="S29" i="10"/>
  <c r="N29" i="10"/>
  <c r="G29" i="10"/>
  <c r="F29" i="10"/>
  <c r="O28" i="10"/>
  <c r="N28" i="10"/>
  <c r="G28" i="10"/>
  <c r="F28" i="10"/>
  <c r="P27" i="10"/>
  <c r="O27" i="10"/>
  <c r="N27" i="10"/>
  <c r="F27" i="10"/>
  <c r="T26" i="10"/>
  <c r="O26" i="10"/>
  <c r="G26" i="10"/>
  <c r="O25" i="10"/>
  <c r="N25" i="10"/>
  <c r="G25" i="10"/>
  <c r="F25" i="10"/>
  <c r="N24" i="10"/>
  <c r="F24" i="10"/>
  <c r="O23" i="10"/>
  <c r="N23" i="10"/>
  <c r="G23" i="10"/>
  <c r="F23" i="10"/>
  <c r="N22" i="10"/>
  <c r="G22" i="10"/>
  <c r="F22" i="10"/>
  <c r="E22" i="10"/>
  <c r="N21" i="10"/>
  <c r="G21" i="10"/>
  <c r="F21" i="10"/>
  <c r="O20" i="10"/>
  <c r="N20" i="10"/>
  <c r="G20" i="10"/>
  <c r="F20" i="10"/>
  <c r="E20" i="10"/>
  <c r="N19" i="10"/>
  <c r="G19" i="10"/>
  <c r="F19" i="10"/>
  <c r="P18" i="10"/>
  <c r="N18" i="10"/>
  <c r="G18" i="10"/>
  <c r="F18" i="10"/>
  <c r="O17" i="10"/>
  <c r="N17" i="10"/>
  <c r="I17" i="10"/>
  <c r="F17" i="10"/>
  <c r="F15" i="10"/>
  <c r="O14" i="10"/>
  <c r="N14" i="10"/>
  <c r="G14" i="10"/>
  <c r="F14" i="10"/>
  <c r="U14" i="10" l="1"/>
  <c r="U111" i="10"/>
  <c r="U78" i="10"/>
  <c r="U80" i="10"/>
  <c r="U88" i="10"/>
  <c r="U32" i="10"/>
  <c r="U81" i="10"/>
  <c r="U87" i="10"/>
  <c r="U91" i="10"/>
  <c r="U98" i="10"/>
  <c r="U110" i="10"/>
  <c r="U16" i="10"/>
  <c r="U86" i="10"/>
  <c r="U83" i="10"/>
  <c r="U15" i="10"/>
  <c r="U20" i="10"/>
  <c r="U23" i="10"/>
  <c r="L113" i="10"/>
  <c r="L115" i="10" s="1"/>
  <c r="U28" i="10"/>
  <c r="U30" i="10"/>
  <c r="U34" i="10"/>
  <c r="U40" i="10"/>
  <c r="U42" i="10"/>
  <c r="U44" i="10"/>
  <c r="U51" i="10"/>
  <c r="U57" i="10"/>
  <c r="U65" i="10"/>
  <c r="U67" i="10"/>
  <c r="U72" i="10"/>
  <c r="U76" i="10"/>
  <c r="U54" i="10"/>
  <c r="E112" i="10"/>
  <c r="F107" i="10"/>
  <c r="I115" i="10"/>
  <c r="Q115" i="10"/>
  <c r="E77" i="10"/>
  <c r="E82" i="10"/>
  <c r="E85" i="10"/>
  <c r="E90" i="10"/>
  <c r="E99" i="10"/>
  <c r="E102" i="10"/>
  <c r="E104" i="10"/>
  <c r="E109" i="10"/>
  <c r="U18" i="10"/>
  <c r="U27" i="10"/>
  <c r="U29" i="10"/>
  <c r="U36" i="10"/>
  <c r="U38" i="10"/>
  <c r="U46" i="10"/>
  <c r="U48" i="10"/>
  <c r="U52" i="10"/>
  <c r="U59" i="10"/>
  <c r="U61" i="10"/>
  <c r="U63" i="10"/>
  <c r="U71" i="10"/>
  <c r="U74" i="10"/>
  <c r="U108" i="10"/>
  <c r="J107" i="10"/>
  <c r="J115" i="10" s="1"/>
  <c r="R107" i="10"/>
  <c r="R115" i="10" s="1"/>
  <c r="U19" i="10"/>
  <c r="U22" i="10"/>
  <c r="U31" i="10"/>
  <c r="U37" i="10"/>
  <c r="U39" i="10"/>
  <c r="U45" i="10"/>
  <c r="U50" i="10"/>
  <c r="U53" i="10"/>
  <c r="U60" i="10"/>
  <c r="U64" i="10"/>
  <c r="U66" i="10"/>
  <c r="U75" i="10"/>
  <c r="U96" i="10"/>
  <c r="U17" i="10"/>
  <c r="U21" i="10"/>
  <c r="U24" i="10"/>
  <c r="T113" i="10"/>
  <c r="T115" i="10" s="1"/>
  <c r="U33" i="10"/>
  <c r="U35" i="10"/>
  <c r="U41" i="10"/>
  <c r="U43" i="10"/>
  <c r="U47" i="10"/>
  <c r="U49" i="10"/>
  <c r="U56" i="10"/>
  <c r="U58" i="10"/>
  <c r="U62" i="10"/>
  <c r="U68" i="10"/>
  <c r="U70" i="10"/>
  <c r="U94" i="10"/>
  <c r="M112" i="10"/>
  <c r="M115" i="10" s="1"/>
  <c r="N107" i="10"/>
  <c r="N115" i="10" s="1"/>
  <c r="H115" i="11"/>
  <c r="U55" i="10"/>
  <c r="K115" i="10"/>
  <c r="E25" i="10"/>
  <c r="H26" i="10"/>
  <c r="U26" i="10" s="1"/>
  <c r="U69" i="10"/>
  <c r="U100" i="10"/>
  <c r="U101" i="10"/>
  <c r="L115" i="11"/>
  <c r="P115" i="11"/>
  <c r="T115" i="11"/>
  <c r="G115" i="10"/>
  <c r="S115" i="10"/>
  <c r="U84" i="10"/>
  <c r="U92" i="10"/>
  <c r="U93" i="10"/>
  <c r="U103" i="10"/>
  <c r="O115" i="10"/>
  <c r="P115" i="10"/>
  <c r="U79" i="10"/>
  <c r="U95" i="10"/>
  <c r="U106" i="10"/>
  <c r="F115" i="11"/>
  <c r="J115" i="11"/>
  <c r="N115" i="11"/>
  <c r="U97" i="10"/>
  <c r="I115" i="11"/>
  <c r="M115" i="11"/>
  <c r="Q115" i="11"/>
  <c r="U73" i="10"/>
  <c r="U89" i="10"/>
  <c r="U105" i="10"/>
  <c r="G115" i="11"/>
  <c r="K115" i="11"/>
  <c r="O115" i="11"/>
  <c r="S115" i="11"/>
  <c r="U114" i="10"/>
  <c r="U115" i="11" l="1"/>
  <c r="F115" i="10"/>
  <c r="U102" i="10"/>
  <c r="U82" i="10"/>
  <c r="U25" i="10"/>
  <c r="U99" i="10"/>
  <c r="U77" i="10"/>
  <c r="U109" i="10"/>
  <c r="U90" i="10"/>
  <c r="U104" i="10"/>
  <c r="U85" i="10"/>
  <c r="U113" i="10"/>
  <c r="U112" i="10"/>
  <c r="U107" i="10"/>
  <c r="H115" i="10"/>
  <c r="E115" i="10"/>
  <c r="U115" i="10" l="1"/>
  <c r="F14" i="7" l="1"/>
  <c r="F13" i="7" s="1"/>
  <c r="N14" i="5"/>
  <c r="M14" i="5"/>
  <c r="K14" i="5"/>
  <c r="J14" i="7"/>
  <c r="J13" i="7" s="1"/>
  <c r="K14" i="7"/>
  <c r="K13" i="7" s="1"/>
  <c r="L14" i="7"/>
  <c r="L13" i="7" s="1"/>
  <c r="E13" i="7"/>
  <c r="M14" i="7"/>
  <c r="M13" i="7" s="1"/>
  <c r="F14" i="5"/>
  <c r="L14" i="5"/>
  <c r="G14" i="5"/>
  <c r="I14" i="7"/>
  <c r="I13" i="7" s="1"/>
  <c r="G14" i="7"/>
  <c r="G13" i="7" s="1"/>
  <c r="N14" i="7" l="1"/>
  <c r="N13" i="7" s="1"/>
  <c r="H14" i="7"/>
  <c r="H13" i="7" s="1"/>
  <c r="H14" i="5"/>
  <c r="I14" i="5"/>
  <c r="J14" i="5"/>
  <c r="B50" i="45" l="1"/>
  <c r="I32" i="44" l="1"/>
  <c r="I23" i="44"/>
  <c r="H32" i="44"/>
  <c r="I24" i="44"/>
  <c r="H24" i="44"/>
  <c r="H17" i="44"/>
  <c r="I35" i="44"/>
  <c r="I48" i="44"/>
  <c r="H23" i="44"/>
  <c r="H42" i="44"/>
  <c r="I42" i="44"/>
  <c r="I45" i="44"/>
  <c r="H46" i="44"/>
  <c r="I29" i="44"/>
  <c r="I34" i="44"/>
  <c r="H26" i="44"/>
  <c r="H22" i="44"/>
  <c r="I39" i="44"/>
  <c r="H34" i="44"/>
  <c r="H19" i="44"/>
  <c r="I27" i="44"/>
  <c r="H40" i="44"/>
  <c r="I37" i="44"/>
  <c r="I21" i="44"/>
  <c r="H47" i="44"/>
  <c r="I40" i="44"/>
  <c r="H35" i="44"/>
  <c r="H38" i="44"/>
  <c r="H29" i="44"/>
  <c r="H49" i="44"/>
  <c r="H20" i="44"/>
  <c r="I46" i="44"/>
  <c r="I28" i="44"/>
  <c r="H36" i="44"/>
  <c r="H28" i="44"/>
  <c r="I19" i="44"/>
  <c r="H25" i="44"/>
  <c r="I38" i="44"/>
  <c r="I49" i="44"/>
  <c r="H30" i="44"/>
  <c r="I30" i="44"/>
  <c r="I47" i="44"/>
  <c r="H48" i="44"/>
  <c r="H43" i="44"/>
  <c r="H33" i="44"/>
  <c r="H37" i="44"/>
  <c r="H44" i="44"/>
  <c r="I26" i="44"/>
  <c r="H21" i="44"/>
  <c r="I41" i="44"/>
  <c r="I36" i="44"/>
  <c r="I20" i="44"/>
  <c r="I18" i="44"/>
  <c r="H39" i="44"/>
  <c r="I33" i="44"/>
  <c r="H31" i="44"/>
  <c r="I16" i="44"/>
  <c r="I44" i="44"/>
  <c r="H27" i="44"/>
  <c r="I43" i="44"/>
  <c r="H18" i="44"/>
  <c r="H41" i="44"/>
  <c r="I17" i="44"/>
  <c r="I25" i="44"/>
  <c r="I22" i="44"/>
  <c r="I31" i="44"/>
  <c r="H45" i="44"/>
  <c r="I50" i="44" l="1"/>
  <c r="H16" i="44"/>
  <c r="H50" i="44" s="1"/>
  <c r="C51" i="49" l="1"/>
  <c r="C55" i="49" s="1"/>
  <c r="B51" i="49"/>
  <c r="B55" i="49" s="1"/>
  <c r="G35" i="48" l="1"/>
  <c r="G36" i="48"/>
  <c r="N21" i="48"/>
  <c r="G18" i="48"/>
  <c r="N32" i="48"/>
  <c r="G25" i="48"/>
  <c r="N38" i="48"/>
  <c r="G21" i="48"/>
  <c r="N31" i="48"/>
  <c r="O46" i="48"/>
  <c r="O29" i="48"/>
  <c r="N45" i="48"/>
  <c r="N42" i="48"/>
  <c r="N47" i="48"/>
  <c r="N18" i="48"/>
  <c r="N43" i="48"/>
  <c r="O47" i="48"/>
  <c r="N36" i="48"/>
  <c r="O19" i="48"/>
  <c r="O36" i="48"/>
  <c r="G23" i="48"/>
  <c r="N48" i="48"/>
  <c r="G40" i="48"/>
  <c r="O32" i="48"/>
  <c r="N19" i="48"/>
  <c r="N28" i="48"/>
  <c r="O49" i="48"/>
  <c r="N49" i="48"/>
  <c r="G45" i="48"/>
  <c r="O41" i="48"/>
  <c r="G28" i="48"/>
  <c r="O31" i="48"/>
  <c r="N34" i="48"/>
  <c r="G20" i="48"/>
  <c r="O37" i="48"/>
  <c r="O18" i="48"/>
  <c r="G19" i="48"/>
  <c r="N44" i="48"/>
  <c r="N40" i="48"/>
  <c r="G46" i="48"/>
  <c r="O33" i="48"/>
  <c r="O45" i="48"/>
  <c r="G30" i="48"/>
  <c r="O39" i="48"/>
  <c r="G41" i="48"/>
  <c r="N46" i="48"/>
  <c r="G17" i="48"/>
  <c r="O27" i="48"/>
  <c r="G24" i="48"/>
  <c r="G43" i="48"/>
  <c r="O30" i="48"/>
  <c r="O44" i="48"/>
  <c r="O20" i="48"/>
  <c r="G49" i="48"/>
  <c r="N37" i="48"/>
  <c r="O43" i="48"/>
  <c r="N33" i="48"/>
  <c r="G27" i="48"/>
  <c r="N16" i="48"/>
  <c r="N29" i="48"/>
  <c r="O22" i="48"/>
  <c r="O26" i="48"/>
  <c r="G38" i="48"/>
  <c r="G32" i="48"/>
  <c r="N26" i="48"/>
  <c r="G42" i="48"/>
  <c r="N41" i="48"/>
  <c r="G29" i="48"/>
  <c r="O48" i="48"/>
  <c r="O42" i="48"/>
  <c r="O40" i="48"/>
  <c r="G26" i="48"/>
  <c r="O34" i="48"/>
  <c r="N17" i="48"/>
  <c r="O23" i="48"/>
  <c r="G39" i="48"/>
  <c r="O24" i="48"/>
  <c r="G34" i="48"/>
  <c r="N22" i="48"/>
  <c r="N23" i="48"/>
  <c r="G33" i="48"/>
  <c r="O35" i="48"/>
  <c r="N39" i="48"/>
  <c r="N27" i="48"/>
  <c r="O28" i="48"/>
  <c r="G37" i="48"/>
  <c r="N20" i="48"/>
  <c r="G44" i="48"/>
  <c r="O21" i="48"/>
  <c r="O38" i="48"/>
  <c r="G48" i="48"/>
  <c r="N35" i="48"/>
  <c r="O16" i="48"/>
  <c r="O25" i="48"/>
  <c r="N30" i="48"/>
  <c r="N25" i="48"/>
  <c r="N24" i="48"/>
  <c r="O17" i="48"/>
  <c r="G22" i="48"/>
  <c r="G47" i="48"/>
  <c r="G31" i="48"/>
  <c r="G51" i="50" l="1"/>
  <c r="G55" i="50" s="1"/>
  <c r="O51" i="50"/>
  <c r="O55" i="50" s="1"/>
  <c r="G16" i="48"/>
  <c r="G51" i="48" s="1"/>
  <c r="G55" i="48" s="1"/>
  <c r="O51" i="48"/>
  <c r="N51" i="48"/>
  <c r="N51" i="50"/>
  <c r="N55" i="50" s="1"/>
  <c r="E21" i="48"/>
  <c r="E18" i="48"/>
  <c r="J18" i="48"/>
  <c r="J19" i="48"/>
  <c r="E17" i="48"/>
  <c r="J20" i="48"/>
  <c r="E22" i="48"/>
  <c r="J21" i="48"/>
  <c r="J22" i="48"/>
  <c r="K22" i="48"/>
  <c r="E20" i="48"/>
  <c r="K20" i="48"/>
  <c r="K19" i="48"/>
  <c r="K21" i="48"/>
  <c r="K18" i="48"/>
  <c r="J17" i="48"/>
  <c r="E16" i="48"/>
  <c r="K16" i="48"/>
  <c r="J16" i="48"/>
  <c r="O55" i="48" l="1"/>
  <c r="N55" i="48"/>
  <c r="E19" i="48"/>
  <c r="K17" i="48"/>
  <c r="E40" i="48"/>
  <c r="K48" i="48"/>
  <c r="J33" i="48"/>
  <c r="K43" i="48"/>
  <c r="J32" i="48"/>
  <c r="J28" i="48"/>
  <c r="E47" i="48"/>
  <c r="E31" i="48"/>
  <c r="J40" i="48"/>
  <c r="E48" i="48"/>
  <c r="E24" i="48"/>
  <c r="J47" i="48"/>
  <c r="K26" i="48"/>
  <c r="E30" i="48"/>
  <c r="J44" i="48"/>
  <c r="J46" i="48"/>
  <c r="J34" i="48"/>
  <c r="K27" i="48"/>
  <c r="E45" i="48"/>
  <c r="E29" i="48"/>
  <c r="E38" i="48"/>
  <c r="E44" i="48"/>
  <c r="K33" i="48"/>
  <c r="K24" i="48"/>
  <c r="J39" i="48"/>
  <c r="J30" i="48"/>
  <c r="E35" i="48"/>
  <c r="J42" i="48"/>
  <c r="K25" i="48"/>
  <c r="K38" i="48"/>
  <c r="K32" i="48"/>
  <c r="E41" i="48"/>
  <c r="E33" i="48"/>
  <c r="E25" i="48"/>
  <c r="K34" i="48"/>
  <c r="K36" i="48"/>
  <c r="K40" i="48"/>
  <c r="J26" i="48"/>
  <c r="E39" i="48"/>
  <c r="K47" i="48"/>
  <c r="J38" i="48"/>
  <c r="J25" i="48"/>
  <c r="K46" i="48"/>
  <c r="J37" i="48"/>
  <c r="K39" i="48"/>
  <c r="J31" i="48"/>
  <c r="K37" i="48"/>
  <c r="J43" i="48"/>
  <c r="J27" i="48"/>
  <c r="J48" i="48"/>
  <c r="E32" i="48"/>
  <c r="E46" i="48"/>
  <c r="E28" i="48"/>
  <c r="J36" i="48"/>
  <c r="J41" i="48"/>
  <c r="K35" i="48"/>
  <c r="J24" i="48"/>
  <c r="E43" i="48"/>
  <c r="K29" i="48"/>
  <c r="K42" i="48"/>
  <c r="E42" i="48"/>
  <c r="E26" i="48"/>
  <c r="J35" i="48"/>
  <c r="J49" i="48"/>
  <c r="E36" i="48"/>
  <c r="K31" i="48"/>
  <c r="J45" i="48"/>
  <c r="K41" i="48"/>
  <c r="E27" i="48"/>
  <c r="E49" i="48"/>
  <c r="J23" i="48"/>
  <c r="E37" i="48"/>
  <c r="J29" i="48"/>
  <c r="K49" i="48"/>
  <c r="K45" i="48"/>
  <c r="E34" i="48"/>
  <c r="K44" i="48"/>
  <c r="K28" i="48"/>
  <c r="K30" i="48"/>
  <c r="K51" i="50" l="1"/>
  <c r="K55" i="50" s="1"/>
  <c r="E51" i="50"/>
  <c r="E55" i="50" s="1"/>
  <c r="J51" i="48"/>
  <c r="K23" i="48"/>
  <c r="K51" i="48" s="1"/>
  <c r="J51" i="50"/>
  <c r="J55" i="50" s="1"/>
  <c r="E23" i="48"/>
  <c r="E51" i="48" s="1"/>
  <c r="E55" i="48" s="1"/>
  <c r="B20" i="48"/>
  <c r="B18" i="48"/>
  <c r="C22" i="48"/>
  <c r="C17" i="48"/>
  <c r="C20" i="48"/>
  <c r="B21" i="48"/>
  <c r="B17" i="48"/>
  <c r="C19" i="48"/>
  <c r="C18" i="48"/>
  <c r="B22" i="48"/>
  <c r="B19" i="48"/>
  <c r="C21" i="48"/>
  <c r="B16" i="48"/>
  <c r="K55" i="48" l="1"/>
  <c r="J55" i="48"/>
  <c r="C16" i="48"/>
  <c r="B47" i="48"/>
  <c r="B38" i="48"/>
  <c r="B40" i="48"/>
  <c r="B49" i="48"/>
  <c r="B41" i="48"/>
  <c r="B35" i="48"/>
  <c r="C48" i="48"/>
  <c r="B30" i="48"/>
  <c r="B33" i="48"/>
  <c r="C25" i="48"/>
  <c r="B28" i="48"/>
  <c r="B45" i="48"/>
  <c r="B27" i="48"/>
  <c r="B25" i="48"/>
  <c r="C40" i="48"/>
  <c r="B26" i="48"/>
  <c r="C44" i="48"/>
  <c r="B48" i="48"/>
  <c r="B32" i="48"/>
  <c r="B46" i="48"/>
  <c r="B44" i="48"/>
  <c r="B29" i="48"/>
  <c r="C23" i="48"/>
  <c r="B36" i="48"/>
  <c r="C38" i="48"/>
  <c r="C31" i="48"/>
  <c r="C32" i="48"/>
  <c r="C41" i="48"/>
  <c r="C35" i="48"/>
  <c r="C34" i="48"/>
  <c r="B23" i="48"/>
  <c r="C33" i="48"/>
  <c r="C28" i="48"/>
  <c r="B43" i="48"/>
  <c r="C27" i="48"/>
  <c r="B34" i="48"/>
  <c r="C37" i="48"/>
  <c r="C24" i="48"/>
  <c r="C46" i="48"/>
  <c r="C49" i="48"/>
  <c r="C26" i="48"/>
  <c r="C43" i="48"/>
  <c r="B37" i="48"/>
  <c r="C30" i="48"/>
  <c r="B42" i="48"/>
  <c r="B24" i="48"/>
  <c r="C47" i="48"/>
  <c r="B39" i="48"/>
  <c r="C29" i="48"/>
  <c r="C45" i="48"/>
  <c r="C39" i="48"/>
  <c r="C36" i="48"/>
  <c r="C42" i="48"/>
  <c r="B31" i="48"/>
  <c r="C51" i="50" l="1"/>
  <c r="C55" i="50" s="1"/>
  <c r="B51" i="50"/>
  <c r="B55" i="50" s="1"/>
  <c r="C51" i="48"/>
  <c r="C55" i="48" s="1"/>
  <c r="B51" i="48"/>
  <c r="B55" i="48" s="1"/>
  <c r="N71" i="8" l="1"/>
  <c r="L71" i="8"/>
  <c r="J71" i="8"/>
  <c r="H71" i="8"/>
  <c r="F71" i="8"/>
  <c r="N60" i="8"/>
  <c r="L60" i="8"/>
  <c r="J60" i="8"/>
  <c r="H60" i="8"/>
  <c r="F60" i="8"/>
  <c r="N50" i="8"/>
  <c r="L50" i="8"/>
  <c r="J50" i="8"/>
  <c r="H50" i="8"/>
  <c r="F50" i="8"/>
  <c r="N45" i="8"/>
  <c r="L45" i="8"/>
  <c r="J45" i="8"/>
  <c r="H45" i="8"/>
  <c r="F45" i="8"/>
  <c r="M71" i="8"/>
  <c r="K71" i="8"/>
  <c r="I71" i="8"/>
  <c r="G71" i="8"/>
  <c r="E71" i="8"/>
  <c r="M60" i="8"/>
  <c r="K60" i="8"/>
  <c r="I60" i="8"/>
  <c r="G60" i="8"/>
  <c r="E60" i="8"/>
  <c r="M50" i="8"/>
  <c r="K50" i="8"/>
  <c r="I50" i="8"/>
  <c r="G50" i="8"/>
  <c r="E50" i="8"/>
  <c r="M45" i="8"/>
  <c r="K45" i="8"/>
  <c r="I45" i="8"/>
  <c r="G45" i="8"/>
  <c r="E45" i="8"/>
  <c r="N67" i="5"/>
  <c r="L67" i="5"/>
  <c r="J67" i="5"/>
  <c r="H67" i="5"/>
  <c r="F67" i="5"/>
  <c r="N56" i="5"/>
  <c r="L56" i="5"/>
  <c r="J56" i="5"/>
  <c r="H56" i="5"/>
  <c r="F56" i="5"/>
  <c r="N49" i="8"/>
  <c r="L49" i="8"/>
  <c r="J49" i="8"/>
  <c r="H49" i="8"/>
  <c r="F49" i="8"/>
  <c r="N48" i="8"/>
  <c r="L48" i="8"/>
  <c r="J48" i="8"/>
  <c r="H48" i="8"/>
  <c r="F48" i="8"/>
  <c r="N44" i="8"/>
  <c r="L44" i="8"/>
  <c r="J44" i="8"/>
  <c r="H44" i="8"/>
  <c r="F44" i="8"/>
  <c r="N43" i="8"/>
  <c r="L43" i="8"/>
  <c r="J43" i="8"/>
  <c r="H43" i="8"/>
  <c r="F43" i="8"/>
  <c r="M67" i="5"/>
  <c r="K67" i="5"/>
  <c r="I67" i="5"/>
  <c r="G67" i="5"/>
  <c r="E67" i="5"/>
  <c r="M56" i="5"/>
  <c r="G56" i="5"/>
  <c r="E56" i="5"/>
  <c r="M49" i="8"/>
  <c r="K49" i="8"/>
  <c r="I49" i="8"/>
  <c r="G49" i="8"/>
  <c r="E49" i="8"/>
  <c r="M48" i="8"/>
  <c r="K48" i="8"/>
  <c r="G48" i="8"/>
  <c r="M44" i="8"/>
  <c r="K44" i="8"/>
  <c r="I44" i="8"/>
  <c r="G44" i="8"/>
  <c r="E44" i="8"/>
  <c r="M43" i="8"/>
  <c r="K43" i="8"/>
  <c r="I43" i="8"/>
  <c r="G43" i="8"/>
  <c r="E43" i="8"/>
  <c r="I56" i="5" l="1"/>
  <c r="K56" i="5"/>
  <c r="F46" i="5"/>
  <c r="J46" i="5"/>
  <c r="N46" i="5"/>
  <c r="G41" i="5"/>
  <c r="K41" i="5"/>
  <c r="G46" i="5"/>
  <c r="K46" i="5"/>
  <c r="F41" i="5"/>
  <c r="J41" i="5"/>
  <c r="N41" i="5"/>
  <c r="H46" i="5"/>
  <c r="L46" i="5"/>
  <c r="I48" i="8"/>
  <c r="E41" i="5"/>
  <c r="I41" i="5"/>
  <c r="M41" i="5"/>
  <c r="I46" i="5"/>
  <c r="M46" i="5"/>
  <c r="H41" i="5"/>
  <c r="H40" i="5" s="1"/>
  <c r="L41" i="5"/>
  <c r="E48" i="8"/>
  <c r="E46" i="5"/>
  <c r="E42" i="8"/>
  <c r="E41" i="8" s="1"/>
  <c r="I42" i="8"/>
  <c r="I41" i="8" s="1"/>
  <c r="M42" i="8"/>
  <c r="M41" i="8" s="1"/>
  <c r="G47" i="8"/>
  <c r="G46" i="8" s="1"/>
  <c r="K47" i="8"/>
  <c r="K46" i="8" s="1"/>
  <c r="E59" i="8"/>
  <c r="E56" i="8" s="1"/>
  <c r="I59" i="8"/>
  <c r="I56" i="8" s="1"/>
  <c r="M59" i="8"/>
  <c r="M56" i="8" s="1"/>
  <c r="G70" i="8"/>
  <c r="G67" i="8" s="1"/>
  <c r="K70" i="8"/>
  <c r="K67" i="8" s="1"/>
  <c r="F42" i="8"/>
  <c r="F41" i="8" s="1"/>
  <c r="J42" i="8"/>
  <c r="J41" i="8" s="1"/>
  <c r="N42" i="8"/>
  <c r="N41" i="8" s="1"/>
  <c r="H47" i="8"/>
  <c r="H46" i="8" s="1"/>
  <c r="L47" i="8"/>
  <c r="L46" i="8" s="1"/>
  <c r="F59" i="8"/>
  <c r="F56" i="8" s="1"/>
  <c r="J59" i="8"/>
  <c r="J56" i="8" s="1"/>
  <c r="N59" i="8"/>
  <c r="N56" i="8" s="1"/>
  <c r="H70" i="8"/>
  <c r="H67" i="8" s="1"/>
  <c r="L70" i="8"/>
  <c r="L67" i="8" s="1"/>
  <c r="G42" i="8"/>
  <c r="G41" i="8" s="1"/>
  <c r="K42" i="8"/>
  <c r="K41" i="8" s="1"/>
  <c r="E47" i="8"/>
  <c r="E46" i="8" s="1"/>
  <c r="I47" i="8"/>
  <c r="M47" i="8"/>
  <c r="M46" i="8" s="1"/>
  <c r="G59" i="8"/>
  <c r="G56" i="8" s="1"/>
  <c r="K59" i="8"/>
  <c r="K56" i="8" s="1"/>
  <c r="E70" i="8"/>
  <c r="E67" i="8" s="1"/>
  <c r="I70" i="8"/>
  <c r="I67" i="8" s="1"/>
  <c r="M70" i="8"/>
  <c r="M67" i="8" s="1"/>
  <c r="H42" i="8"/>
  <c r="H41" i="8" s="1"/>
  <c r="L42" i="8"/>
  <c r="L41" i="8" s="1"/>
  <c r="F47" i="8"/>
  <c r="F46" i="8" s="1"/>
  <c r="J47" i="8"/>
  <c r="J46" i="8" s="1"/>
  <c r="N47" i="8"/>
  <c r="N46" i="8" s="1"/>
  <c r="H59" i="8"/>
  <c r="H56" i="8" s="1"/>
  <c r="L59" i="8"/>
  <c r="L56" i="8" s="1"/>
  <c r="F70" i="8"/>
  <c r="F67" i="8" s="1"/>
  <c r="J70" i="8"/>
  <c r="J67" i="8" s="1"/>
  <c r="N70" i="8"/>
  <c r="N67" i="8" s="1"/>
  <c r="L40" i="5" l="1"/>
  <c r="F40" i="5"/>
  <c r="F82" i="5" s="1"/>
  <c r="F40" i="8"/>
  <c r="E40" i="8"/>
  <c r="N40" i="8"/>
  <c r="M40" i="8"/>
  <c r="L40" i="8"/>
  <c r="H40" i="8"/>
  <c r="K40" i="5"/>
  <c r="K82" i="5" s="1"/>
  <c r="K40" i="8"/>
  <c r="J40" i="8"/>
  <c r="G40" i="8"/>
  <c r="E40" i="5"/>
  <c r="E82" i="5" s="1"/>
  <c r="G40" i="5"/>
  <c r="N40" i="5"/>
  <c r="J40" i="5"/>
  <c r="M40" i="5"/>
  <c r="I40" i="5"/>
  <c r="I82" i="5" s="1"/>
  <c r="H82" i="5"/>
  <c r="I46" i="8"/>
  <c r="I40" i="8" s="1"/>
  <c r="E82" i="8" l="1"/>
  <c r="J82" i="8"/>
  <c r="H82" i="8"/>
  <c r="K82" i="8"/>
  <c r="L82" i="8"/>
  <c r="I82" i="8"/>
  <c r="M82" i="8"/>
  <c r="E13" i="5"/>
  <c r="N82" i="8"/>
  <c r="K13" i="5"/>
  <c r="F13" i="5"/>
  <c r="H13" i="5"/>
  <c r="J13" i="5"/>
  <c r="J82" i="5"/>
  <c r="N13" i="5"/>
  <c r="N82" i="5"/>
  <c r="L13" i="5"/>
  <c r="L82" i="5"/>
  <c r="G13" i="5"/>
  <c r="G82" i="5"/>
  <c r="M13" i="5"/>
  <c r="M82" i="5"/>
  <c r="I13" i="5"/>
  <c r="F82" i="8"/>
  <c r="G82" i="8"/>
  <c r="G49" i="44" l="1"/>
  <c r="F49" i="44"/>
  <c r="E49" i="44"/>
  <c r="D49" i="44"/>
  <c r="C49" i="44"/>
  <c r="B49" i="44"/>
  <c r="G48" i="44"/>
  <c r="F48" i="44"/>
  <c r="E48" i="44"/>
  <c r="D48" i="44"/>
  <c r="C48" i="44"/>
  <c r="B48" i="44"/>
  <c r="G47" i="44"/>
  <c r="F47" i="44"/>
  <c r="E47" i="44"/>
  <c r="D47" i="44"/>
  <c r="C47" i="44"/>
  <c r="B47" i="44"/>
  <c r="G46" i="44"/>
  <c r="F46" i="44"/>
  <c r="E46" i="44"/>
  <c r="D46" i="44"/>
  <c r="C46" i="44"/>
  <c r="B46" i="44"/>
  <c r="G45" i="44"/>
  <c r="F45" i="44"/>
  <c r="E45" i="44"/>
  <c r="D45" i="44"/>
  <c r="C45" i="44"/>
  <c r="B45" i="44"/>
  <c r="G44" i="44"/>
  <c r="F44" i="44"/>
  <c r="E44" i="44"/>
  <c r="D44" i="44"/>
  <c r="C44" i="44"/>
  <c r="B44" i="44"/>
  <c r="G43" i="44"/>
  <c r="F43" i="44"/>
  <c r="E43" i="44"/>
  <c r="D43" i="44"/>
  <c r="C43" i="44"/>
  <c r="B43" i="44"/>
  <c r="G42" i="44"/>
  <c r="F42" i="44"/>
  <c r="E42" i="44"/>
  <c r="D42" i="44"/>
  <c r="C42" i="44"/>
  <c r="B42" i="44"/>
  <c r="G41" i="44"/>
  <c r="F41" i="44"/>
  <c r="E41" i="44"/>
  <c r="D41" i="44"/>
  <c r="C41" i="44"/>
  <c r="B41" i="44"/>
  <c r="G40" i="44"/>
  <c r="F40" i="44"/>
  <c r="E40" i="44"/>
  <c r="D40" i="44"/>
  <c r="C40" i="44"/>
  <c r="B40" i="44"/>
  <c r="G39" i="44"/>
  <c r="F39" i="44"/>
  <c r="E39" i="44"/>
  <c r="D39" i="44"/>
  <c r="C39" i="44"/>
  <c r="B39" i="44"/>
  <c r="G38" i="44"/>
  <c r="F38" i="44"/>
  <c r="E38" i="44"/>
  <c r="D38" i="44"/>
  <c r="C38" i="44"/>
  <c r="B38" i="44"/>
  <c r="G37" i="44"/>
  <c r="F37" i="44"/>
  <c r="E37" i="44"/>
  <c r="D37" i="44"/>
  <c r="C37" i="44"/>
  <c r="B37" i="44"/>
  <c r="G36" i="44"/>
  <c r="F36" i="44"/>
  <c r="E36" i="44"/>
  <c r="D36" i="44"/>
  <c r="C36" i="44"/>
  <c r="B36" i="44"/>
  <c r="G35" i="44"/>
  <c r="F35" i="44"/>
  <c r="E35" i="44"/>
  <c r="D35" i="44"/>
  <c r="C35" i="44"/>
  <c r="B35" i="44"/>
  <c r="G34" i="44"/>
  <c r="F34" i="44"/>
  <c r="E34" i="44"/>
  <c r="D34" i="44"/>
  <c r="C34" i="44"/>
  <c r="B34" i="44"/>
  <c r="G33" i="44"/>
  <c r="F33" i="44"/>
  <c r="E33" i="44"/>
  <c r="D33" i="44"/>
  <c r="C33" i="44"/>
  <c r="B33" i="44"/>
  <c r="G32" i="44"/>
  <c r="F32" i="44"/>
  <c r="E32" i="44"/>
  <c r="D32" i="44"/>
  <c r="C32" i="44"/>
  <c r="B32" i="44"/>
  <c r="G31" i="44"/>
  <c r="F31" i="44"/>
  <c r="E31" i="44"/>
  <c r="D31" i="44"/>
  <c r="C31" i="44"/>
  <c r="B31" i="44"/>
  <c r="G30" i="44"/>
  <c r="F30" i="44"/>
  <c r="E30" i="44"/>
  <c r="D30" i="44"/>
  <c r="C30" i="44"/>
  <c r="B30" i="44"/>
  <c r="G29" i="44"/>
  <c r="F29" i="44"/>
  <c r="E29" i="44"/>
  <c r="D29" i="44"/>
  <c r="C29" i="44"/>
  <c r="B29" i="44"/>
  <c r="G28" i="44"/>
  <c r="F28" i="44"/>
  <c r="E28" i="44"/>
  <c r="D28" i="44"/>
  <c r="C28" i="44"/>
  <c r="B28" i="44"/>
  <c r="G27" i="44"/>
  <c r="F27" i="44"/>
  <c r="E27" i="44"/>
  <c r="D27" i="44"/>
  <c r="C27" i="44"/>
  <c r="B27" i="44"/>
  <c r="G26" i="44"/>
  <c r="F26" i="44"/>
  <c r="E26" i="44"/>
  <c r="D26" i="44"/>
  <c r="C26" i="44"/>
  <c r="B26" i="44"/>
  <c r="G25" i="44"/>
  <c r="F25" i="44"/>
  <c r="E25" i="44"/>
  <c r="D25" i="44"/>
  <c r="C25" i="44"/>
  <c r="B25" i="44"/>
  <c r="G24" i="44"/>
  <c r="F24" i="44"/>
  <c r="E24" i="44"/>
  <c r="D24" i="44"/>
  <c r="C24" i="44"/>
  <c r="B24" i="44"/>
  <c r="G23" i="44"/>
  <c r="F23" i="44"/>
  <c r="E23" i="44"/>
  <c r="D23" i="44"/>
  <c r="C23" i="44"/>
  <c r="B23" i="44"/>
  <c r="G22" i="44"/>
  <c r="F22" i="44"/>
  <c r="E22" i="44"/>
  <c r="D22" i="44"/>
  <c r="C22" i="44"/>
  <c r="B22" i="44"/>
  <c r="G21" i="44"/>
  <c r="F21" i="44"/>
  <c r="E21" i="44"/>
  <c r="D21" i="44"/>
  <c r="C21" i="44"/>
  <c r="B21" i="44"/>
  <c r="G20" i="44"/>
  <c r="F20" i="44"/>
  <c r="E20" i="44"/>
  <c r="D20" i="44"/>
  <c r="C20" i="44"/>
  <c r="B20" i="44"/>
  <c r="G19" i="44"/>
  <c r="F19" i="44"/>
  <c r="E19" i="44"/>
  <c r="D19" i="44"/>
  <c r="C19" i="44"/>
  <c r="B19" i="44"/>
  <c r="G18" i="44"/>
  <c r="F18" i="44"/>
  <c r="E18" i="44"/>
  <c r="D18" i="44"/>
  <c r="C18" i="44"/>
  <c r="B18" i="44"/>
  <c r="G17" i="44"/>
  <c r="F17" i="44"/>
  <c r="E17" i="44"/>
  <c r="D17" i="44"/>
  <c r="C17" i="44"/>
  <c r="B17" i="44"/>
  <c r="E50" i="46" l="1"/>
  <c r="E16" i="44"/>
  <c r="E50" i="44" s="1"/>
  <c r="G50" i="46"/>
  <c r="G16" i="44"/>
  <c r="G50" i="44" s="1"/>
  <c r="C50" i="46"/>
  <c r="C16" i="44"/>
  <c r="C50" i="44" s="1"/>
  <c r="F50" i="46"/>
  <c r="F16" i="44"/>
  <c r="F50" i="44" s="1"/>
  <c r="D50" i="46"/>
  <c r="D16" i="44"/>
  <c r="D50" i="44" s="1"/>
  <c r="B50" i="46"/>
  <c r="B16" i="44"/>
  <c r="B50" i="44" l="1"/>
  <c r="Q16" i="44" l="1"/>
  <c r="Q37" i="44"/>
  <c r="Q17" i="44"/>
  <c r="Q19" i="44"/>
  <c r="Q21" i="44"/>
  <c r="Q23" i="44"/>
  <c r="Q27" i="44"/>
  <c r="Q29" i="44"/>
  <c r="Q31" i="44"/>
  <c r="Q35" i="44"/>
  <c r="Q40" i="44"/>
  <c r="Q46" i="44"/>
  <c r="Q18" i="44"/>
  <c r="Q20" i="44"/>
  <c r="Q22" i="44"/>
  <c r="Q24" i="44"/>
  <c r="Q26" i="44"/>
  <c r="Q28" i="44"/>
  <c r="Q30" i="44"/>
  <c r="Q32" i="44"/>
  <c r="Q34" i="44"/>
  <c r="Q36" i="44"/>
  <c r="Q39" i="44"/>
  <c r="Q41" i="44"/>
  <c r="Q43" i="44"/>
  <c r="Q45" i="44"/>
  <c r="Q47" i="44"/>
  <c r="Q49" i="44"/>
  <c r="Q25" i="44"/>
  <c r="Q33" i="44"/>
  <c r="Q38" i="44"/>
  <c r="Q42" i="44"/>
  <c r="Q44" i="44"/>
  <c r="Q48" i="44"/>
  <c r="S29" i="44" l="1"/>
  <c r="E67" i="24" l="1"/>
  <c r="D67" i="24"/>
  <c r="C67" i="24"/>
  <c r="B67" i="24"/>
  <c r="E65" i="24"/>
  <c r="D65" i="24"/>
  <c r="C65" i="24"/>
  <c r="B65" i="24"/>
  <c r="E64" i="24"/>
  <c r="D64" i="24"/>
  <c r="C64" i="24"/>
  <c r="B64" i="24"/>
  <c r="E63" i="24"/>
  <c r="D63" i="24"/>
  <c r="C63" i="24"/>
  <c r="B63" i="24"/>
  <c r="E62" i="24"/>
  <c r="D62" i="24"/>
  <c r="C62" i="24"/>
  <c r="B62" i="24"/>
  <c r="E61" i="24"/>
  <c r="D61" i="24"/>
  <c r="C61" i="24"/>
  <c r="B61" i="24"/>
  <c r="E60" i="24"/>
  <c r="D60" i="24"/>
  <c r="C60" i="24"/>
  <c r="B60" i="24"/>
  <c r="E59" i="24"/>
  <c r="D59" i="24"/>
  <c r="C59" i="24"/>
  <c r="B59" i="24"/>
  <c r="E58" i="24"/>
  <c r="D58" i="24"/>
  <c r="C58" i="24"/>
  <c r="B58" i="24"/>
  <c r="E57" i="24"/>
  <c r="D57" i="24"/>
  <c r="C57" i="24"/>
  <c r="B57" i="24"/>
  <c r="E56" i="24"/>
  <c r="D56" i="24"/>
  <c r="C56" i="24"/>
  <c r="B56" i="24"/>
  <c r="E55" i="24"/>
  <c r="D55" i="24"/>
  <c r="C55" i="24"/>
  <c r="B55" i="24"/>
  <c r="E54" i="24"/>
  <c r="D54" i="24"/>
  <c r="C54" i="24"/>
  <c r="B54" i="24"/>
  <c r="E53" i="24"/>
  <c r="D53" i="24"/>
  <c r="C53" i="24"/>
  <c r="B53" i="24"/>
  <c r="E52" i="24"/>
  <c r="D52" i="24"/>
  <c r="C52" i="24"/>
  <c r="B52" i="24"/>
  <c r="E51" i="24"/>
  <c r="D51" i="24"/>
  <c r="C51" i="24"/>
  <c r="B51" i="24"/>
  <c r="E50" i="24"/>
  <c r="D50" i="24"/>
  <c r="C50" i="24"/>
  <c r="B50" i="24"/>
  <c r="E49" i="24"/>
  <c r="D49" i="24"/>
  <c r="C49" i="24"/>
  <c r="B49" i="24"/>
  <c r="E48" i="24"/>
  <c r="D48" i="24"/>
  <c r="C48" i="24"/>
  <c r="B48" i="24"/>
  <c r="E47" i="24"/>
  <c r="D47" i="24"/>
  <c r="C47" i="24"/>
  <c r="B47" i="24"/>
  <c r="E46" i="24"/>
  <c r="D46" i="24"/>
  <c r="C46" i="24"/>
  <c r="B46" i="24"/>
  <c r="E45" i="24"/>
  <c r="D45" i="24"/>
  <c r="C45" i="24"/>
  <c r="B45" i="24"/>
  <c r="E44" i="24"/>
  <c r="D44" i="24"/>
  <c r="C44" i="24"/>
  <c r="B44" i="24"/>
  <c r="E43" i="24"/>
  <c r="D43" i="24"/>
  <c r="C43" i="24"/>
  <c r="B43" i="24"/>
  <c r="E42" i="24"/>
  <c r="D42" i="24"/>
  <c r="C42" i="24"/>
  <c r="B42" i="24"/>
  <c r="E41" i="24"/>
  <c r="D41" i="24"/>
  <c r="C41" i="24"/>
  <c r="B41" i="24"/>
  <c r="E40" i="24"/>
  <c r="D40" i="24"/>
  <c r="C40" i="24"/>
  <c r="B40" i="24"/>
  <c r="E39" i="24"/>
  <c r="D39" i="24"/>
  <c r="C39" i="24"/>
  <c r="B39" i="24"/>
  <c r="E38" i="24"/>
  <c r="D38" i="24"/>
  <c r="C38" i="24"/>
  <c r="B38" i="24"/>
  <c r="E37" i="24"/>
  <c r="D37" i="24"/>
  <c r="C37" i="24"/>
  <c r="B37" i="24"/>
  <c r="E36" i="24"/>
  <c r="D36" i="24"/>
  <c r="C36" i="24"/>
  <c r="B36" i="24"/>
  <c r="E35" i="24"/>
  <c r="D35" i="24"/>
  <c r="C35" i="24"/>
  <c r="B35" i="24"/>
  <c r="E34" i="24"/>
  <c r="D34" i="24"/>
  <c r="C34" i="24"/>
  <c r="B34" i="24"/>
  <c r="E33" i="24"/>
  <c r="D33" i="24"/>
  <c r="C33" i="24"/>
  <c r="B33" i="24"/>
  <c r="E32" i="24"/>
  <c r="D32" i="24"/>
  <c r="C32" i="24"/>
  <c r="B32" i="24"/>
  <c r="E31" i="24"/>
  <c r="D31" i="24"/>
  <c r="C31" i="24"/>
  <c r="B31" i="24"/>
  <c r="E30" i="24"/>
  <c r="D30" i="24"/>
  <c r="C30" i="24"/>
  <c r="B30" i="24"/>
  <c r="E29" i="24"/>
  <c r="D29" i="24"/>
  <c r="C29" i="24"/>
  <c r="B29" i="24"/>
  <c r="E28" i="24"/>
  <c r="D28" i="24"/>
  <c r="C28" i="24"/>
  <c r="B28" i="24"/>
  <c r="E27" i="24"/>
  <c r="D27" i="24"/>
  <c r="C27" i="24"/>
  <c r="B27" i="24"/>
  <c r="E26" i="24"/>
  <c r="D26" i="24"/>
  <c r="C26" i="24"/>
  <c r="B26" i="24"/>
  <c r="E25" i="24"/>
  <c r="D25" i="24"/>
  <c r="C25" i="24"/>
  <c r="B25" i="24"/>
  <c r="E24" i="24"/>
  <c r="D24" i="24"/>
  <c r="C24" i="24"/>
  <c r="B24" i="24"/>
  <c r="E23" i="24"/>
  <c r="D23" i="24"/>
  <c r="C23" i="24"/>
  <c r="B23" i="24"/>
  <c r="E22" i="24"/>
  <c r="D22" i="24"/>
  <c r="C22" i="24"/>
  <c r="B22" i="24"/>
  <c r="E21" i="24"/>
  <c r="D21" i="24"/>
  <c r="C21" i="24"/>
  <c r="B21" i="24"/>
  <c r="E20" i="24"/>
  <c r="D20" i="24"/>
  <c r="C20" i="24"/>
  <c r="B20" i="24"/>
  <c r="E19" i="24"/>
  <c r="D19" i="24"/>
  <c r="C19" i="24"/>
  <c r="B19" i="24"/>
  <c r="E18" i="24"/>
  <c r="D18" i="24"/>
  <c r="C18" i="24"/>
  <c r="B18" i="24"/>
  <c r="D68" i="26" l="1"/>
  <c r="D17" i="24"/>
  <c r="D68" i="24" s="1"/>
  <c r="B68" i="26"/>
  <c r="B17" i="24"/>
  <c r="B68" i="24" s="1"/>
  <c r="C68" i="26"/>
  <c r="C17" i="24"/>
  <c r="C68" i="24" s="1"/>
  <c r="E68" i="26"/>
  <c r="E17" i="24"/>
  <c r="E68" i="24" s="1"/>
  <c r="N39" i="8" l="1"/>
  <c r="F39" i="8"/>
  <c r="H38" i="8"/>
  <c r="J37" i="8"/>
  <c r="N34" i="8"/>
  <c r="F34" i="8"/>
  <c r="H33" i="8"/>
  <c r="J32" i="8"/>
  <c r="N29" i="8"/>
  <c r="F29" i="8"/>
  <c r="H28" i="8"/>
  <c r="J27" i="8"/>
  <c r="N24" i="8"/>
  <c r="F24" i="8"/>
  <c r="H23" i="8"/>
  <c r="J22" i="8"/>
  <c r="N19" i="8"/>
  <c r="F19" i="8"/>
  <c r="H18" i="8"/>
  <c r="J17" i="8"/>
  <c r="I38" i="8"/>
  <c r="G19" i="8"/>
  <c r="M39" i="8"/>
  <c r="E39" i="8"/>
  <c r="G38" i="8"/>
  <c r="I37" i="8"/>
  <c r="M34" i="8"/>
  <c r="E34" i="8"/>
  <c r="G33" i="8"/>
  <c r="I32" i="8"/>
  <c r="M29" i="8"/>
  <c r="E29" i="8"/>
  <c r="G28" i="8"/>
  <c r="I27" i="8"/>
  <c r="M24" i="8"/>
  <c r="E24" i="8"/>
  <c r="G23" i="8"/>
  <c r="I22" i="8"/>
  <c r="M19" i="8"/>
  <c r="E19" i="8"/>
  <c r="G18" i="8"/>
  <c r="I17" i="8"/>
  <c r="G29" i="8"/>
  <c r="I23" i="8"/>
  <c r="I18" i="8"/>
  <c r="L39" i="8"/>
  <c r="N38" i="8"/>
  <c r="F38" i="8"/>
  <c r="H37" i="8"/>
  <c r="L34" i="8"/>
  <c r="N33" i="8"/>
  <c r="F33" i="8"/>
  <c r="H32" i="8"/>
  <c r="L29" i="8"/>
  <c r="N28" i="8"/>
  <c r="F28" i="8"/>
  <c r="H27" i="8"/>
  <c r="L24" i="8"/>
  <c r="N23" i="8"/>
  <c r="F23" i="8"/>
  <c r="H22" i="8"/>
  <c r="L19" i="8"/>
  <c r="N18" i="8"/>
  <c r="F18" i="8"/>
  <c r="H17" i="8"/>
  <c r="K37" i="8"/>
  <c r="I33" i="8"/>
  <c r="K27" i="8"/>
  <c r="K39" i="8"/>
  <c r="M38" i="8"/>
  <c r="E38" i="8"/>
  <c r="G37" i="8"/>
  <c r="K34" i="8"/>
  <c r="M33" i="8"/>
  <c r="E33" i="8"/>
  <c r="G32" i="8"/>
  <c r="K29" i="8"/>
  <c r="M28" i="8"/>
  <c r="E28" i="8"/>
  <c r="G27" i="8"/>
  <c r="K24" i="8"/>
  <c r="M23" i="8"/>
  <c r="E23" i="8"/>
  <c r="G22" i="8"/>
  <c r="K19" i="8"/>
  <c r="M18" i="8"/>
  <c r="E18" i="8"/>
  <c r="G17" i="8"/>
  <c r="G34" i="8"/>
  <c r="I28" i="8"/>
  <c r="G24" i="8"/>
  <c r="K17" i="8"/>
  <c r="J39" i="8"/>
  <c r="L38" i="8"/>
  <c r="N37" i="8"/>
  <c r="F37" i="8"/>
  <c r="J34" i="8"/>
  <c r="L33" i="8"/>
  <c r="N32" i="8"/>
  <c r="F32" i="8"/>
  <c r="J29" i="8"/>
  <c r="L28" i="8"/>
  <c r="N27" i="8"/>
  <c r="F27" i="8"/>
  <c r="J24" i="8"/>
  <c r="L23" i="8"/>
  <c r="N22" i="8"/>
  <c r="F22" i="8"/>
  <c r="J19" i="8"/>
  <c r="L18" i="8"/>
  <c r="N17" i="8"/>
  <c r="F17" i="8"/>
  <c r="E17" i="8"/>
  <c r="K32" i="8"/>
  <c r="I39" i="8"/>
  <c r="K38" i="8"/>
  <c r="M37" i="8"/>
  <c r="E37" i="8"/>
  <c r="I34" i="8"/>
  <c r="K33" i="8"/>
  <c r="M32" i="8"/>
  <c r="E32" i="8"/>
  <c r="I29" i="8"/>
  <c r="K28" i="8"/>
  <c r="M27" i="8"/>
  <c r="E27" i="8"/>
  <c r="I24" i="8"/>
  <c r="K23" i="8"/>
  <c r="M22" i="8"/>
  <c r="E22" i="8"/>
  <c r="I19" i="8"/>
  <c r="K18" i="8"/>
  <c r="M17" i="8"/>
  <c r="H39" i="8"/>
  <c r="J38" i="8"/>
  <c r="L37" i="8"/>
  <c r="H34" i="8"/>
  <c r="J33" i="8"/>
  <c r="L32" i="8"/>
  <c r="H29" i="8"/>
  <c r="J28" i="8"/>
  <c r="L27" i="8"/>
  <c r="H24" i="8"/>
  <c r="J23" i="8"/>
  <c r="L22" i="8"/>
  <c r="H19" i="8"/>
  <c r="J18" i="8"/>
  <c r="L17" i="8"/>
  <c r="G39" i="8"/>
  <c r="K22" i="8"/>
  <c r="F35" i="6" l="1"/>
  <c r="F36" i="8"/>
  <c r="F35" i="8" s="1"/>
  <c r="F20" i="6"/>
  <c r="F21" i="8"/>
  <c r="F20" i="8" s="1"/>
  <c r="N35" i="6"/>
  <c r="N36" i="8"/>
  <c r="N35" i="8" s="1"/>
  <c r="H15" i="6"/>
  <c r="H16" i="8"/>
  <c r="H15" i="8" s="1"/>
  <c r="I25" i="6"/>
  <c r="I26" i="8"/>
  <c r="I25" i="8" s="1"/>
  <c r="M20" i="6"/>
  <c r="M21" i="8"/>
  <c r="M20" i="8" s="1"/>
  <c r="J35" i="6"/>
  <c r="J36" i="8"/>
  <c r="J35" i="8" s="1"/>
  <c r="M35" i="6"/>
  <c r="M36" i="8"/>
  <c r="M35" i="8" s="1"/>
  <c r="K30" i="6"/>
  <c r="K31" i="8"/>
  <c r="K30" i="8" s="1"/>
  <c r="L25" i="6"/>
  <c r="L26" i="8"/>
  <c r="L25" i="8" s="1"/>
  <c r="J20" i="6"/>
  <c r="J21" i="8"/>
  <c r="J20" i="8" s="1"/>
  <c r="K15" i="6"/>
  <c r="K16" i="8"/>
  <c r="K15" i="8" s="1"/>
  <c r="E15" i="6"/>
  <c r="E16" i="8"/>
  <c r="E15" i="8" s="1"/>
  <c r="E30" i="6"/>
  <c r="E31" i="8"/>
  <c r="E30" i="8" s="1"/>
  <c r="F30" i="6"/>
  <c r="F31" i="8"/>
  <c r="F30" i="8" s="1"/>
  <c r="H25" i="6"/>
  <c r="H26" i="8"/>
  <c r="H25" i="8" s="1"/>
  <c r="I35" i="6"/>
  <c r="I36" i="8"/>
  <c r="I35" i="8" s="1"/>
  <c r="L35" i="6"/>
  <c r="L36" i="8"/>
  <c r="L35" i="8" s="1"/>
  <c r="N30" i="6"/>
  <c r="N31" i="8"/>
  <c r="N30" i="8" s="1"/>
  <c r="E20" i="6"/>
  <c r="E21" i="8"/>
  <c r="E20" i="8" s="1"/>
  <c r="I20" i="6"/>
  <c r="I21" i="8"/>
  <c r="I20" i="8" s="1"/>
  <c r="J30" i="6"/>
  <c r="J31" i="8"/>
  <c r="J30" i="8" s="1"/>
  <c r="K25" i="6"/>
  <c r="K26" i="8"/>
  <c r="K25" i="8" s="1"/>
  <c r="E25" i="6"/>
  <c r="E26" i="8"/>
  <c r="E25" i="8" s="1"/>
  <c r="L20" i="6"/>
  <c r="L21" i="8"/>
  <c r="L20" i="8" s="1"/>
  <c r="N20" i="6"/>
  <c r="N21" i="8"/>
  <c r="N20" i="8" s="1"/>
  <c r="G25" i="6"/>
  <c r="G26" i="8"/>
  <c r="G25" i="8" s="1"/>
  <c r="M25" i="6"/>
  <c r="M26" i="8"/>
  <c r="M25" i="8" s="1"/>
  <c r="H35" i="6"/>
  <c r="H36" i="8"/>
  <c r="H35" i="8" s="1"/>
  <c r="J15" i="6"/>
  <c r="J16" i="8"/>
  <c r="J15" i="8" s="1"/>
  <c r="M30" i="6"/>
  <c r="M31" i="8"/>
  <c r="M30" i="8" s="1"/>
  <c r="G20" i="6"/>
  <c r="G21" i="8"/>
  <c r="G20" i="8" s="1"/>
  <c r="H30" i="6"/>
  <c r="H31" i="8"/>
  <c r="H30" i="8" s="1"/>
  <c r="F15" i="6"/>
  <c r="F16" i="8"/>
  <c r="F15" i="8" s="1"/>
  <c r="F25" i="6"/>
  <c r="F26" i="8"/>
  <c r="F25" i="8" s="1"/>
  <c r="H20" i="6"/>
  <c r="H21" i="8"/>
  <c r="H20" i="8" s="1"/>
  <c r="G15" i="6"/>
  <c r="G16" i="8"/>
  <c r="G15" i="8" s="1"/>
  <c r="I30" i="6"/>
  <c r="I31" i="8"/>
  <c r="I30" i="8" s="1"/>
  <c r="K35" i="6"/>
  <c r="K36" i="8"/>
  <c r="K35" i="8" s="1"/>
  <c r="L30" i="6"/>
  <c r="L31" i="8"/>
  <c r="L30" i="8" s="1"/>
  <c r="M15" i="6"/>
  <c r="M16" i="8"/>
  <c r="M15" i="8" s="1"/>
  <c r="G30" i="6"/>
  <c r="G31" i="8"/>
  <c r="G30" i="8" s="1"/>
  <c r="N15" i="6"/>
  <c r="N16" i="8"/>
  <c r="N15" i="8" s="1"/>
  <c r="N25" i="6"/>
  <c r="N26" i="8"/>
  <c r="N25" i="8" s="1"/>
  <c r="G35" i="6"/>
  <c r="G36" i="8"/>
  <c r="G35" i="8" s="1"/>
  <c r="E35" i="6"/>
  <c r="E36" i="8"/>
  <c r="E35" i="8" s="1"/>
  <c r="I15" i="6"/>
  <c r="I16" i="8"/>
  <c r="I15" i="8" s="1"/>
  <c r="J25" i="6"/>
  <c r="J26" i="8"/>
  <c r="J25" i="8" s="1"/>
  <c r="K20" i="6"/>
  <c r="K21" i="8"/>
  <c r="K20" i="8" s="1"/>
  <c r="L15" i="6"/>
  <c r="L16" i="8"/>
  <c r="L15" i="8" s="1"/>
  <c r="I14" i="8" l="1"/>
  <c r="I13" i="8" s="1"/>
  <c r="K14" i="8"/>
  <c r="K13" i="8" s="1"/>
  <c r="K14" i="6"/>
  <c r="K13" i="6" s="1"/>
  <c r="F14" i="6"/>
  <c r="F13" i="6" s="1"/>
  <c r="H14" i="6"/>
  <c r="H13" i="6" s="1"/>
  <c r="N14" i="8"/>
  <c r="N13" i="8" s="1"/>
  <c r="I14" i="6"/>
  <c r="I13" i="6" s="1"/>
  <c r="N14" i="6"/>
  <c r="N13" i="6" s="1"/>
  <c r="F14" i="8"/>
  <c r="F13" i="8" s="1"/>
  <c r="J14" i="8"/>
  <c r="J13" i="8" s="1"/>
  <c r="H14" i="8"/>
  <c r="H13" i="8" s="1"/>
  <c r="L14" i="8"/>
  <c r="L13" i="8" s="1"/>
  <c r="L14" i="6"/>
  <c r="L13" i="6" s="1"/>
  <c r="J14" i="6"/>
  <c r="J13" i="6" s="1"/>
  <c r="G14" i="8"/>
  <c r="G13" i="8" s="1"/>
  <c r="E14" i="8"/>
  <c r="E13" i="8" s="1"/>
  <c r="M14" i="8"/>
  <c r="M13" i="8" s="1"/>
  <c r="M14" i="6"/>
  <c r="M13" i="6" s="1"/>
  <c r="G14" i="6"/>
  <c r="G13" i="6" s="1"/>
  <c r="E14" i="6"/>
  <c r="E13" i="6" s="1"/>
  <c r="G101" i="69" l="1"/>
  <c r="G104" i="69" s="1"/>
  <c r="F101" i="69"/>
  <c r="F104" i="69" s="1"/>
  <c r="Q101" i="69"/>
  <c r="Q104" i="69" s="1"/>
  <c r="N101" i="69"/>
  <c r="N104" i="69" s="1"/>
  <c r="K101" i="69"/>
  <c r="K104" i="69" s="1"/>
  <c r="M101" i="69"/>
  <c r="M104" i="69" s="1"/>
  <c r="I101" i="69"/>
  <c r="I104" i="69" s="1"/>
  <c r="S101" i="69"/>
  <c r="S104" i="69" s="1"/>
  <c r="R101" i="69"/>
  <c r="R104" i="69" s="1"/>
  <c r="H101" i="69"/>
  <c r="H104" i="69" s="1"/>
  <c r="J101" i="69"/>
  <c r="J104" i="69" s="1"/>
  <c r="L101" i="69"/>
  <c r="L104" i="69" s="1"/>
  <c r="P101" i="69"/>
  <c r="P104" i="69" s="1"/>
  <c r="T101" i="69"/>
  <c r="T104" i="69" s="1"/>
  <c r="U99" i="69"/>
  <c r="U99" i="77" s="1"/>
  <c r="O101" i="69"/>
  <c r="O104" i="69" s="1"/>
  <c r="U101" i="69" l="1"/>
  <c r="U104" i="69" l="1"/>
</calcChain>
</file>

<file path=xl/sharedStrings.xml><?xml version="1.0" encoding="utf-8"?>
<sst xmlns="http://schemas.openxmlformats.org/spreadsheetml/2006/main" count="2588" uniqueCount="319">
  <si>
    <t>TIPO DE SEGURO</t>
  </si>
  <si>
    <t>RESCATES</t>
  </si>
  <si>
    <t>VENCIMIENTOS</t>
  </si>
  <si>
    <t>RENOVACION</t>
  </si>
  <si>
    <t xml:space="preserve">       </t>
  </si>
  <si>
    <t>PRIMER AÑO</t>
  </si>
  <si>
    <t>INDIVIDUAL TRADICIONAL</t>
  </si>
  <si>
    <t>INDIVIDUAL TRADICIONAL-INVERSION</t>
  </si>
  <si>
    <t>TOTAL</t>
  </si>
  <si>
    <t>CERTIFICADOS O PARTICIPANTES EN VIGOR</t>
  </si>
  <si>
    <t xml:space="preserve"> DIRECTOS</t>
  </si>
  <si>
    <t>TITULOS INDIZADOS</t>
  </si>
  <si>
    <t>TOTAL INDIVIDUAL</t>
  </si>
  <si>
    <t>PRIMA EMITIDA DIRECTA</t>
  </si>
  <si>
    <t>SINIESTROS DIRECTOS</t>
  </si>
  <si>
    <t>COSTO DE DIVIDENDOS</t>
  </si>
  <si>
    <t>INDIVIDUAL FLEXIBLE,  UNIVERSAL</t>
  </si>
  <si>
    <t>INDIVIDUAL MANCOMUNADO</t>
  </si>
  <si>
    <t>INDIVIDUAL OTROS</t>
  </si>
  <si>
    <t>MONEDA NACIONAL</t>
  </si>
  <si>
    <t>MONEDA EXTRANJERA</t>
  </si>
  <si>
    <t>UNICAS</t>
  </si>
  <si>
    <t xml:space="preserve">1. SEGURO DIRECTO EN LA OPERACIÓN DE VIDA </t>
  </si>
  <si>
    <t>SUMA ASEGURADA EN VIGOR POR MUERTE</t>
  </si>
  <si>
    <t>SUMA ASEGURADA EN VIGOR POR SOBREVIVENCIA</t>
  </si>
  <si>
    <t>PÓLIZA CONCENTRADA*</t>
  </si>
  <si>
    <t>TOTAL GRUPO</t>
  </si>
  <si>
    <t>GRUPO TRADICIONAL</t>
  </si>
  <si>
    <t>GRUPO TRADICIONAL - INVERSION</t>
  </si>
  <si>
    <t>GRUPO FLEXIBLE, UNIVERSAL</t>
  </si>
  <si>
    <t>GRUPO CUENTA AHORRISTAS</t>
  </si>
  <si>
    <t>GRUPO DEUDORES</t>
  </si>
  <si>
    <t>GRUPO TRABAJADORES DEL ESTADO</t>
  </si>
  <si>
    <t>GRUPO OTROS</t>
  </si>
  <si>
    <t xml:space="preserve">TOTAL GRUPO </t>
  </si>
  <si>
    <t>GRUPO PÓLIZA CONCENTRADA*</t>
  </si>
  <si>
    <t>2. EXPUESTOS EN LA OPERACIÓN DE VIDA POR TIPO DE SEGURO,</t>
  </si>
  <si>
    <t xml:space="preserve"> AÑOS DE ANTIGÜEDAD Y EDAD ALCANZADA</t>
  </si>
  <si>
    <t xml:space="preserve">VIDA INDIVIDUAL </t>
  </si>
  <si>
    <t xml:space="preserve">EDAD  </t>
  </si>
  <si>
    <t>SALDADO Y</t>
  </si>
  <si>
    <t>PÓLIZAS O CERTIFICADOS EN VIGOR CON ANTIGÜEDAD MENOR O IGUAL A:</t>
  </si>
  <si>
    <t>ALCANZADA</t>
  </si>
  <si>
    <t>PRORROGADO</t>
  </si>
  <si>
    <t>1 año</t>
  </si>
  <si>
    <t>2 años</t>
  </si>
  <si>
    <t>3 años</t>
  </si>
  <si>
    <t>4 años</t>
  </si>
  <si>
    <t>5 años</t>
  </si>
  <si>
    <t>6 años</t>
  </si>
  <si>
    <t xml:space="preserve"> más de 6 años</t>
  </si>
  <si>
    <t>H</t>
  </si>
  <si>
    <t>M</t>
  </si>
  <si>
    <t>De</t>
  </si>
  <si>
    <t>años</t>
  </si>
  <si>
    <t>años y más</t>
  </si>
  <si>
    <t>2 a. EXPUESTOS EN LA OPERACIÓN DE VIDA POR TIPO DE SEGURO,</t>
  </si>
  <si>
    <t>2 b. EXPUESTOS EN LA OPERACIÓN DE VIDA POR TIPO DE SEGURO,</t>
  </si>
  <si>
    <t>VIDA GRUPO</t>
  </si>
  <si>
    <t>Hasta 15 años</t>
  </si>
  <si>
    <t>3. SINIESTROS PROCEDENTES POR MUERTE EN LA OPERACIÓN DE VIDA POR TIPO DE SEGURO,</t>
  </si>
  <si>
    <t>SINIESTROS PROCEDENTES POR MUERTE DE LAS PÓLIZAS CON ANTIGÜEDAD MENOR O IGUAL A:</t>
  </si>
  <si>
    <t>3 a. SINIESTROS PROCEDENTES POR MUERTE EN LA OPERACIÓN DE VIDA POR TIPO DE SEGURO,</t>
  </si>
  <si>
    <t>3 b. SINIESTROS PROCEDENTES POR MUERTE EN LA OPERACIÓN DE VIDA POR TIPO DE SEGURO,</t>
  </si>
  <si>
    <t xml:space="preserve">5. EXPUESTOS Y SINIESTROS DE LOS BENEFICIOS ADICIONALES </t>
  </si>
  <si>
    <t>DE MUERTE ACCIDENTAL Y MUERTE COLECTIVA</t>
  </si>
  <si>
    <t>EDAD 
ALCANZADA</t>
  </si>
  <si>
    <t>MUERTE ACCIDENTAL</t>
  </si>
  <si>
    <t>MUERTE COLECTIVA</t>
  </si>
  <si>
    <t xml:space="preserve">EXPUESTOS EN VIGOR </t>
  </si>
  <si>
    <t>MUERTES OCURRIDAS</t>
  </si>
  <si>
    <t>Hombres</t>
  </si>
  <si>
    <t>Mujeres</t>
  </si>
  <si>
    <t>0 años</t>
  </si>
  <si>
    <t>100 y más</t>
  </si>
  <si>
    <t>Total</t>
  </si>
  <si>
    <t>Póliza Concentrada*</t>
  </si>
  <si>
    <t>4. INVALIDEZ TOTAL Y PERMANENTE EN LA OPERACION DE VIDA  POR TIPO</t>
  </si>
  <si>
    <t xml:space="preserve"> DE SEGURO CONTRATADO, EDAD ALCANZADA Y PERIODOS DE ESPERA</t>
  </si>
  <si>
    <t>EXENCION DE PAGO DE PRIMAS POR INVALIDEZ</t>
  </si>
  <si>
    <t>EDAD</t>
  </si>
  <si>
    <t>INVALIDADOS EN EL EJERCICIO</t>
  </si>
  <si>
    <t xml:space="preserve"> Hasta15 años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</si>
  <si>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</si>
  <si>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</si>
  <si>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</si>
  <si>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</si>
  <si>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</si>
  <si>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</si>
  <si>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</si>
  <si>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</si>
  <si>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</si>
  <si>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</si>
  <si>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</si>
  <si>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</si>
  <si>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</si>
  <si>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</si>
  <si>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</si>
  <si>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</si>
  <si>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</si>
  <si>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</si>
  <si>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</si>
  <si>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</si>
  <si>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</si>
  <si>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</si>
  <si>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</si>
  <si>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</si>
  <si>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</si>
  <si>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</si>
  <si>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</si>
  <si>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</si>
  <si>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</si>
  <si>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</si>
  <si>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</si>
  <si>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</si>
  <si>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</si>
  <si>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</si>
  <si>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</si>
  <si>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</si>
  <si>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53</t>
  </si>
  <si>
    <t>54</t>
  </si>
  <si>
    <t>55</t>
  </si>
  <si>
    <t>56</t>
  </si>
  <si>
    <t>57</t>
  </si>
  <si>
    <t>58</t>
  </si>
  <si>
    <t>59</t>
  </si>
  <si>
    <t>60</t>
  </si>
  <si>
    <t>61</t>
  </si>
  <si>
    <t>62</t>
  </si>
  <si>
    <t>63</t>
  </si>
  <si>
    <t>64</t>
  </si>
  <si>
    <t>65 y más</t>
  </si>
  <si>
    <t xml:space="preserve"> </t>
  </si>
  <si>
    <t>PERIODO DE ESPERA DE (0-3] MESES</t>
  </si>
  <si>
    <t>PERIODO DE ESPERA DE (3- 6] MESES</t>
  </si>
  <si>
    <t>PERIODO DE ESPERA DE (6- 9] MESES</t>
  </si>
  <si>
    <t>PAGO DE LA SUMA ASEGURADA POR INVALIDEZ</t>
  </si>
  <si>
    <t>RENTA POR INVALIDEZ</t>
  </si>
  <si>
    <t>PERIODO DE ESPERA DE (3-6] MESES</t>
  </si>
  <si>
    <t xml:space="preserve">6. SINIESTROS PROCEDENTES POR MUERTE EN LA OPERACION DE VIDA </t>
  </si>
  <si>
    <t>POR TIPO DE SEGURO CONTRATADO Y CAUSA</t>
  </si>
  <si>
    <t>VIDA INDIVIDUAL</t>
  </si>
  <si>
    <t>CAUSA</t>
  </si>
  <si>
    <t>SINIESTROS PROCEDENTES POR MUERTE A EDAD ALCANZADA</t>
  </si>
  <si>
    <t>De 0</t>
  </si>
  <si>
    <t>De 6</t>
  </si>
  <si>
    <t>De 11</t>
  </si>
  <si>
    <t>De 16</t>
  </si>
  <si>
    <t>De 21</t>
  </si>
  <si>
    <t>De 26</t>
  </si>
  <si>
    <t>De 31</t>
  </si>
  <si>
    <t>De 36</t>
  </si>
  <si>
    <t>De 41</t>
  </si>
  <si>
    <t>De 46</t>
  </si>
  <si>
    <t>De 51</t>
  </si>
  <si>
    <t>De 56</t>
  </si>
  <si>
    <t>De 61</t>
  </si>
  <si>
    <t>De 66</t>
  </si>
  <si>
    <t>De 71</t>
  </si>
  <si>
    <t>De 76</t>
  </si>
  <si>
    <t>De 81</t>
  </si>
  <si>
    <t>De 86</t>
  </si>
  <si>
    <t>a 5 años</t>
  </si>
  <si>
    <t>a 10</t>
  </si>
  <si>
    <t>a 15</t>
  </si>
  <si>
    <t>a 20</t>
  </si>
  <si>
    <t>a 25</t>
  </si>
  <si>
    <t>a 30</t>
  </si>
  <si>
    <t>a 35</t>
  </si>
  <si>
    <t>a 40</t>
  </si>
  <si>
    <t>a 45</t>
  </si>
  <si>
    <t>a 50</t>
  </si>
  <si>
    <t>a 55</t>
  </si>
  <si>
    <t>a 60</t>
  </si>
  <si>
    <t>a 65</t>
  </si>
  <si>
    <t>a 70</t>
  </si>
  <si>
    <t>a 75</t>
  </si>
  <si>
    <t>a 80</t>
  </si>
  <si>
    <t>a 85</t>
  </si>
  <si>
    <t>o más</t>
  </si>
  <si>
    <t>ENFERMEDADES INFECCIOSAS Y PARASITARIAS</t>
  </si>
  <si>
    <t>SIDA</t>
  </si>
  <si>
    <t>OTRAS ENFERMEDADES INFECCIOSAS Y PARASITARIAS</t>
  </si>
  <si>
    <t>TUMORES (NEOPLASIAS)</t>
  </si>
  <si>
    <t>ENFERMEDADES DE LAS GLANDULAS ENDOCRINAS, DE  LA NUTRICION Y DEL METABOLISMO</t>
  </si>
  <si>
    <t>DE LA SANGRE Y DE LOS ORGANOS HEMATOPOYETICOS</t>
  </si>
  <si>
    <t>TRASTORNOS MENTALES</t>
  </si>
  <si>
    <t>ALCOHOLISMO</t>
  </si>
  <si>
    <t>OTRAS CAUSAS</t>
  </si>
  <si>
    <t>ENFERMEDADES DEL SISTEMA NERVIOSO Y ORGANOS DE LOS SENTIDOS</t>
  </si>
  <si>
    <t>ENFERMEDADES DEL APARATO CIRCULATORIO</t>
  </si>
  <si>
    <t>ENFERMEDADES DEL APARATO RESPIRATORIO</t>
  </si>
  <si>
    <t>ENFERMEDADES DEL APARATO DIGESTIVO</t>
  </si>
  <si>
    <t>ENFERMEDADES DEL APARATO GENITO-URINARIO</t>
  </si>
  <si>
    <t>ENFERMEDADES DEL EMBARAZO, DEL PARTO Y DEL PUERPERIO</t>
  </si>
  <si>
    <t>ENFERMEDADES DE LA PIEL Y TEJIDO CELULAR SUBCUTANEO</t>
  </si>
  <si>
    <t>ENFERMEDADES DEL SISTEMA OSTEOMUSCULAR Y DEL TEJIDO CONJUNTIVO</t>
  </si>
  <si>
    <t>ANOMALIAS CONGENITAS</t>
  </si>
  <si>
    <t>CIERTAS CAUSAS DE LA MORBILIDAD Y DE LA MORTALIDAD PERINATALES</t>
  </si>
  <si>
    <t>SINTOMAS Y ESTADOS MORBOSOS MALDEFINIDOS</t>
  </si>
  <si>
    <t>ACCIDENTES, ENVENENAMIENTOS Y VIOLENTOS</t>
  </si>
  <si>
    <t>ACCIDENTES DE TRANSITO</t>
  </si>
  <si>
    <t>ENVENENAMIENTOS</t>
  </si>
  <si>
    <t>PROVOCADAS POR ACTOS DE VIOLENCIA</t>
  </si>
  <si>
    <t>SUICIDIO</t>
  </si>
  <si>
    <t>OTROS ACCIDENTES, ENVENENAMIENTO Y VIOLENTOS</t>
  </si>
  <si>
    <t>CAUSAS INDETERMINADAS DE DEFUNCION</t>
  </si>
  <si>
    <t>TOTAL DE SINIESTROS</t>
  </si>
  <si>
    <t xml:space="preserve">8. SEGURO DIRECTO EMITIDO Y SINIESTROS EN LA OPERACION DE VIDA </t>
  </si>
  <si>
    <t>POR TIPO DE SEGURO CONTRATADO Y ENTIDAD</t>
  </si>
  <si>
    <t>ENTIDAD</t>
  </si>
  <si>
    <t>PRIMA
EMITIDA DIRECTA</t>
  </si>
  <si>
    <t>SUMA  ASEGURADA</t>
  </si>
  <si>
    <t>SINIESTROS  DIRECTOS</t>
  </si>
  <si>
    <t>MUERTE</t>
  </si>
  <si>
    <t>SOBREVIVENCIA</t>
  </si>
  <si>
    <t>MUERTE
ACCIDENTAL*</t>
  </si>
  <si>
    <t>INVALIDEZ</t>
  </si>
  <si>
    <t xml:space="preserve">MUERTE </t>
  </si>
  <si>
    <t>MONTO</t>
  </si>
  <si>
    <t>AGUASCALIENTES</t>
  </si>
  <si>
    <t>BAJA CALIFORNIA NORTE</t>
  </si>
  <si>
    <t>BAJA CALIFORNIA SUR</t>
  </si>
  <si>
    <t>CAMPECHE</t>
  </si>
  <si>
    <t>COAHUILA</t>
  </si>
  <si>
    <t>COLIMA</t>
  </si>
  <si>
    <t>CHIAPAS</t>
  </si>
  <si>
    <t>CHIHUAHUA</t>
  </si>
  <si>
    <t>DISTRITO FEDERAL</t>
  </si>
  <si>
    <t>DURANGO</t>
  </si>
  <si>
    <t>GUANAJUATO</t>
  </si>
  <si>
    <t>GUERRERO</t>
  </si>
  <si>
    <t>HIDALGO</t>
  </si>
  <si>
    <t>JALISCO</t>
  </si>
  <si>
    <t>MEXICO</t>
  </si>
  <si>
    <t>MICHOACAN</t>
  </si>
  <si>
    <t>MORELOS</t>
  </si>
  <si>
    <t>NAYARIT</t>
  </si>
  <si>
    <t>NUEVO LEON</t>
  </si>
  <si>
    <t>OAXACA</t>
  </si>
  <si>
    <t>PUEBLA</t>
  </si>
  <si>
    <t>QUERETARO</t>
  </si>
  <si>
    <t>QUINTANA ROO</t>
  </si>
  <si>
    <t>SAN LUIS POTOSI</t>
  </si>
  <si>
    <t>SINALOA</t>
  </si>
  <si>
    <t>SONORA</t>
  </si>
  <si>
    <t>TABASCO</t>
  </si>
  <si>
    <t>TAMAULIPAS</t>
  </si>
  <si>
    <t>TLAXCALA</t>
  </si>
  <si>
    <t>VERACRUZ</t>
  </si>
  <si>
    <t>YUCATAN</t>
  </si>
  <si>
    <t>ZACATECAS</t>
  </si>
  <si>
    <t>EXTRANJERO</t>
  </si>
  <si>
    <t>DESCONOCIDA</t>
  </si>
  <si>
    <t>*Incluye pérdidas orgánicas, muerte accidental y muerte colectiva</t>
  </si>
  <si>
    <t>TITUTLOS INDIZADOS</t>
  </si>
  <si>
    <t>MUERTE
ACCIDENTAL**</t>
  </si>
  <si>
    <t>**Incluye pérdidas orgánicas, muerte accidental y muerte colectiva</t>
  </si>
  <si>
    <t xml:space="preserve">9. SEGURO DIRECTO EN LA OPERACIÓN DE VIDA </t>
  </si>
  <si>
    <t>POR TIPO DE SEGURO CONTRATADO Y EDAD ALCANZADA</t>
  </si>
  <si>
    <t xml:space="preserve">EDAD </t>
  </si>
  <si>
    <t>MUERTE
ACCIDENTAL</t>
  </si>
  <si>
    <t>MUERTE
COLECTIVA</t>
  </si>
  <si>
    <t>POR INVALIDEZ</t>
  </si>
  <si>
    <t>100 años y más</t>
  </si>
  <si>
    <t>GRUPO PÓLIZA NO CONCENTRADA</t>
  </si>
  <si>
    <t>NO CONCENTRADAS</t>
  </si>
  <si>
    <t>Póliza No Concentrada</t>
  </si>
  <si>
    <t>PÓLIZA NO CONCENTRADA</t>
  </si>
  <si>
    <t>100 o mas</t>
  </si>
  <si>
    <t>66 o mas</t>
  </si>
  <si>
    <t xml:space="preserve">66 o mas </t>
  </si>
  <si>
    <t>66 o más</t>
  </si>
  <si>
    <t>1.1 - ENFERMEDADES INFECCIOSAS Y PARASITARIAS (SIDA)</t>
  </si>
  <si>
    <t>1.2 - ENFERMEDADES INFECCIOSAS Y PARASITARIAS (OTRAS ENFERMEDADES INFECCIOSAS Y PARASITARIAS)</t>
  </si>
  <si>
    <t>2 - TUMORES (NEOPLASIAS)</t>
  </si>
  <si>
    <t>3 - ENFERMEDADES DE LAS GLANDULAS ENDOCRINAS, DE  LA NUTRICION Y DEL METABOLISMO</t>
  </si>
  <si>
    <t>4 - DE LA SANGRE Y DE LOS ORGANOS HEMATOPOYETICOS</t>
  </si>
  <si>
    <t>5.1 - TRASTORNOS MENTALES (ALCOHOLISMO)</t>
  </si>
  <si>
    <t>5.2 - TRASTORNOS MENTALES (OTRAS CAUSAS)</t>
  </si>
  <si>
    <t>6 - ENFERMEDADES DEL SISTEMA NERVIOSO Y ORGANOS DE LOS SENTIDOS</t>
  </si>
  <si>
    <t>7 - ENFERMEDADES DEL APARATO CIRCULATORIO</t>
  </si>
  <si>
    <t>8 - ENFERMEDADES DEL APARATO RESPIRATORIO</t>
  </si>
  <si>
    <t>9 - ENFERMEDADES DEL APARATO DIGESTIVO</t>
  </si>
  <si>
    <t>10 - ENFERMEDADES DEL APARATO GENITO-URINARIO</t>
  </si>
  <si>
    <t>11 - ENFERMEDADES DEL EMBARAZO, DEL PARTO Y DEL PUERPERIO</t>
  </si>
  <si>
    <t>12 - ENFERMEDADES DE LA PIEL Y TEJIDO CELULAR SUBCUTANEO</t>
  </si>
  <si>
    <t>13 - ENFERMEDADES DEL SISTEMA OSTEOMUSCULAR Y DEL TEJIDO CONJUNTIVO</t>
  </si>
  <si>
    <t>14 - ANOMALIAS CONGENITAS</t>
  </si>
  <si>
    <t>15 - CIERTAS CAUSAS DE LA MORBILIDAD Y DE LA MORTALIDAD PERINATALES</t>
  </si>
  <si>
    <t>16 - SINTOMAS Y ESTADOS MORBOSOS MALDEFINIDOS</t>
  </si>
  <si>
    <t>17.1 - ACCIDENTES, ENVENENAMIENTOS Y VIOLENTOS (ACCIDENTES DE TRANSITO)</t>
  </si>
  <si>
    <t>17.2 - ACCIDENTES, ENVENENAMIENTOS Y VIOLENTOS (ENVENENAMIENTOS)</t>
  </si>
  <si>
    <t>17.3 - ACCIDENTES, ENVENENAMIENTOS Y VIOLENTOS (PROVOCADAS POR ACTOS DE VIOLENCIA)</t>
  </si>
  <si>
    <t>17.4 - ACCIDENTES, ENVENENAMIENTOS Y VIOLENTOS (SUICIDIO)</t>
  </si>
  <si>
    <t>17.5 - ACCIDENTES, ENVENENAMIENTOS Y VIOLENTOS (OTROS ACCIDENTES, ENVENENAMIENTO Y VIOLENTOS)</t>
  </si>
  <si>
    <t>HOMICIDIOS</t>
  </si>
  <si>
    <t>18 - HOMICIDIO</t>
  </si>
  <si>
    <t>19 - CAUSAS INDETERMINADAS DE DEFUNCION</t>
  </si>
  <si>
    <t>PÓLIZA CONCENTRADA</t>
  </si>
  <si>
    <t>SIN EMISIÓN</t>
  </si>
  <si>
    <t>0 a 15</t>
  </si>
  <si>
    <t>DICIEMBRE DE 2017</t>
  </si>
  <si>
    <t>41</t>
  </si>
  <si>
    <t>b</t>
  </si>
  <si>
    <t>PÓLIZAS
O
CERTIFICADOS</t>
  </si>
  <si>
    <t>NÚMERO</t>
  </si>
  <si>
    <t>NÚMERO DE SINIESTROS</t>
  </si>
  <si>
    <t>PÓLIZAS EN VIGOR</t>
  </si>
  <si>
    <t>* PARA AQUELLAS PÓLIZAS QUE POR RAZONES ADMINISTRATIVAS, COMERCIALES O DE CUALQUIER OTRA ÍNDOLE, PERO QUE SE ENCUENTRE DOCUMENTADA EN SUS NOTAS TÉCNICAS CORRESPONDIENTES, Y LA INSTITUCIÓN NO TENGA A SU DISPOSICIÓN EL DETALLE DE LA INFORMACION DE CADA ASEGURADO, SE REPORTARÉ EN ESTE APARTADO LA INFORMACIÓN. CABE MENCIONAR QUE LAS PÓLIZAS AUTO-ADMINISTRADAS NO DEBERÁN SER CONSIDERADAS EN ESTE CAMPO.</t>
  </si>
  <si>
    <t>NOTA:  ESTE FORMATO ES PARA PÓLIZAS DEL SEGURO INDIVIDUAL EMITIDAS A PARTIR DEL 1° DE ENERO DE 1994.</t>
  </si>
  <si>
    <t>NOTA:  ESTE FORMATO ES PARA PÓLIZAS DEL SEGURO INDIVIDUAL EMITIDAS ANTES DEL 1° DE ENERO DE 1994</t>
  </si>
  <si>
    <t xml:space="preserve">NOTA:  ESTE FORMATO ES PARA PÓLIZAS DEL SEGURO INDIVIDUAL EMITIDAS ANTES DEL 1° DE ENERO DE 1994 </t>
  </si>
  <si>
    <t>PÓLIZAS O CERTIFICADOS AL FINAL DEL EJERCICIO</t>
  </si>
  <si>
    <t>PÓLIZA CONCENTRADA *</t>
  </si>
  <si>
    <t>CIFRAS EN PESOS, ESTIMADAS AL 100%.</t>
  </si>
  <si>
    <t>SERVICIOS DE CONTROL ADMINISTRATIVO</t>
  </si>
  <si>
    <t>DICIEMBRE DE 2018</t>
  </si>
  <si>
    <t xml:space="preserve">6. SINIESTROS PROCEDENTES POR INVALIDEZ EN LA OPERACION DE VIDA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</si>
</sst>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1" formatCode="_-* #,##0_-;\-* #,##0_-;_-* &quot;-&quot;_-;_-@_-"/>
    <numFmt numFmtId="164" formatCode="_(* #,##0.00_);_(* \(#,##0.00\);_(* &quot;-&quot;??_);_(@_)"/>
    <numFmt numFmtId="165" formatCode="_-* #,##0_-;\-* #,##0_-;_-* &quot;-&quot;??_-;_-@_-"/>
    <numFmt numFmtId="166" formatCode="_(* #,##0_);_(* \(#,##0\);_(* &quot;-&quot;??_);_(@_)"/>
    <numFmt numFmtId="167" formatCode="0.0%"/>
  </numFmts>
  <fonts count="49" x14ac:knownFonts="1">
    <font>
      <sz val="10"/>
      <name val="Helv"/>
    </font>
    <font>
      <sz val="1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sz val="14"/>
      <name val="Arial"/>
      <family val="2"/>
    </font>
    <font>
      <sz val="12"/>
      <name val="Arial"/>
      <family val="2"/>
    </font>
    <font>
      <i/>
      <sz val="12"/>
      <name val="Arial"/>
      <family val="2"/>
    </font>
    <font>
      <sz val="8"/>
      <name val="Helv"/>
    </font>
    <font>
      <i/>
      <sz val="16"/>
      <name val="Arial"/>
      <family val="2"/>
    </font>
    <font>
      <sz val="7"/>
      <name val="Arial"/>
      <family val="2"/>
    </font>
    <font>
      <sz val="10"/>
      <name val="Helv"/>
    </font>
    <font>
      <sz val="8"/>
      <name val="Arial"/>
      <family val="2"/>
    </font>
    <font>
      <i/>
      <sz val="10"/>
      <name val="Arial"/>
      <family val="2"/>
    </font>
    <font>
      <b/>
      <sz val="9"/>
      <name val="Arial"/>
      <family val="2"/>
    </font>
    <font>
      <b/>
      <sz val="8"/>
      <name val="Arial"/>
      <family val="2"/>
    </font>
    <font>
      <b/>
      <sz val="7"/>
      <name val="Arial"/>
      <family val="2"/>
    </font>
    <font>
      <sz val="5"/>
      <name val="Arial"/>
      <family val="2"/>
    </font>
    <font>
      <sz val="10"/>
      <color theme="0"/>
      <name val="Arial"/>
      <family val="2"/>
    </font>
    <font>
      <i/>
      <sz val="11"/>
      <name val="Arial"/>
      <family val="2"/>
    </font>
    <font>
      <i/>
      <sz val="8"/>
      <name val="Arial"/>
      <family val="2"/>
    </font>
    <font>
      <sz val="11"/>
      <name val="Arial"/>
      <family val="2"/>
    </font>
    <font>
      <sz val="9"/>
      <name val="Arial"/>
      <family val="2"/>
    </font>
    <font>
      <sz val="6"/>
      <name val="Helv"/>
    </font>
    <font>
      <sz val="7"/>
      <name val="Helv"/>
    </font>
    <font>
      <sz val="6"/>
      <name val="Arial"/>
      <family val="2"/>
    </font>
    <font>
      <sz val="10"/>
      <name val="Arial"/>
      <family val="2"/>
    </font>
    <font>
      <sz val="8"/>
      <color rgb="FFFF0000"/>
      <name val="Arial"/>
      <family val="2"/>
    </font>
    <font>
      <sz val="10"/>
      <color rgb="FFFF0000"/>
      <name val="Helv"/>
    </font>
    <font>
      <b/>
      <sz val="11"/>
      <name val="Arial"/>
      <family val="2"/>
    </font>
    <font>
      <sz val="8"/>
      <color rgb="FF000000"/>
      <name val="Calibri"/>
      <family val="2"/>
    </font>
    <font>
      <sz val="8"/>
      <color theme="0"/>
      <name val="Arial"/>
      <family val="2"/>
    </font>
    <font>
      <b/>
      <sz val="8"/>
      <color theme="0"/>
      <name val="Arial"/>
      <family val="2"/>
    </font>
    <font>
      <sz val="11"/>
      <color theme="0"/>
      <name val="Arial"/>
      <family val="2"/>
    </font>
    <font>
      <b/>
      <sz val="10"/>
      <color theme="0"/>
      <name val="Arial"/>
      <family val="2"/>
    </font>
    <font>
      <b/>
      <sz val="10"/>
      <name val="Helv"/>
    </font>
    <font>
      <b/>
      <i/>
      <sz val="10"/>
      <name val="Arial"/>
      <family val="2"/>
    </font>
    <font>
      <b/>
      <sz val="6"/>
      <name val="Arial"/>
      <family val="2"/>
    </font>
    <font>
      <sz val="10"/>
      <color theme="1"/>
      <name val="Arial"/>
      <family val="2"/>
    </font>
    <font>
      <b/>
      <sz val="9"/>
      <name val="Helv"/>
    </font>
    <font>
      <b/>
      <sz val="10"/>
      <color rgb="FFC00000"/>
      <name val="Arial"/>
      <family val="2"/>
    </font>
    <font>
      <sz val="10"/>
      <color rgb="FFC00000"/>
      <name val="Arial"/>
      <family val="2"/>
    </font>
    <font>
      <b/>
      <sz val="14"/>
      <color theme="0" tint="-0.34998626667073579"/>
      <name val="Arial"/>
      <family val="2"/>
    </font>
    <font>
      <b/>
      <sz val="10"/>
      <color theme="0" tint="-0.34998626667073579"/>
      <name val="Arial"/>
      <family val="2"/>
    </font>
    <font>
      <sz val="8"/>
      <color theme="0" tint="-0.34998626667073579"/>
      <name val="Arial"/>
      <family val="2"/>
    </font>
    <font>
      <i/>
      <sz val="11"/>
      <color theme="0" tint="-0.34998626667073579"/>
      <name val="Arial"/>
      <family val="2"/>
    </font>
    <font>
      <b/>
      <sz val="8"/>
      <color theme="0" tint="-0.34998626667073579"/>
      <name val="Arial"/>
      <family val="2"/>
    </font>
    <font>
      <sz val="11"/>
      <color theme="0" tint="-0.34998626667073579"/>
      <name val="Arial"/>
      <family val="2"/>
    </font>
    <font>
      <sz val="10"/>
      <color theme="0" tint="-0.34998626667073579"/>
      <name val="Helv"/>
    </font>
    <font>
      <b/>
      <sz val="10"/>
      <color theme="0" tint="-0.34998626667073579"/>
      <name val="Helv"/>
    </font>
  </fonts>
  <fills count="11">
    <fill>
      <patternFill patternType="none"/>
    </fill>
    <fill>
      <patternFill patternType="gray125"/>
    </fill>
    <fill>
      <patternFill patternType="solid">
        <fgColor indexed="5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E05D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499984740745262"/>
        <bgColor indexed="64"/>
      </patternFill>
    </fill>
  </fills>
  <borders count="159">
    <border>
      <left/>
      <right/>
      <top/>
      <bottom/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medium">
        <color indexed="8"/>
      </left>
      <right/>
      <top/>
      <bottom/>
      <diagonal/>
    </border>
    <border>
      <left/>
      <right style="medium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8"/>
      </right>
      <top/>
      <bottom/>
      <diagonal/>
    </border>
    <border>
      <left style="medium">
        <color indexed="8"/>
      </left>
      <right/>
      <top style="medium">
        <color indexed="8"/>
      </top>
      <bottom/>
      <diagonal/>
    </border>
    <border>
      <left/>
      <right/>
      <top style="medium">
        <color indexed="8"/>
      </top>
      <bottom/>
      <diagonal/>
    </border>
    <border>
      <left/>
      <right style="medium">
        <color indexed="8"/>
      </right>
      <top style="medium">
        <color indexed="8"/>
      </top>
      <bottom/>
      <diagonal/>
    </border>
    <border>
      <left style="medium">
        <color indexed="8"/>
      </left>
      <right/>
      <top/>
      <bottom style="medium">
        <color indexed="8"/>
      </bottom>
      <diagonal/>
    </border>
    <border>
      <left/>
      <right/>
      <top/>
      <bottom style="medium">
        <color indexed="8"/>
      </bottom>
      <diagonal/>
    </border>
    <border>
      <left/>
      <right style="medium">
        <color indexed="8"/>
      </right>
      <top/>
      <bottom style="medium">
        <color indexed="8"/>
      </bottom>
      <diagonal/>
    </border>
    <border>
      <left style="medium">
        <color indexed="64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/>
      <bottom style="medium">
        <color indexed="64"/>
      </bottom>
      <diagonal/>
    </border>
    <border>
      <left style="thin">
        <color indexed="8"/>
      </left>
      <right style="medium">
        <color indexed="64"/>
      </right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/>
      <bottom style="medium">
        <color indexed="8"/>
      </bottom>
      <diagonal/>
    </border>
    <border>
      <left/>
      <right/>
      <top style="medium">
        <color indexed="64"/>
      </top>
      <bottom/>
      <diagonal/>
    </border>
    <border>
      <left style="thin">
        <color indexed="8"/>
      </left>
      <right style="medium">
        <color indexed="8"/>
      </right>
      <top/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medium">
        <color indexed="8"/>
      </left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8"/>
      </right>
      <top/>
      <bottom/>
      <diagonal/>
    </border>
    <border>
      <left/>
      <right style="thin">
        <color indexed="8"/>
      </right>
      <top/>
      <bottom style="medium">
        <color indexed="64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/>
      <diagonal/>
    </border>
    <border>
      <left style="medium">
        <color indexed="8"/>
      </left>
      <right/>
      <top/>
      <bottom style="thin">
        <color indexed="8"/>
      </bottom>
      <diagonal/>
    </border>
    <border>
      <left/>
      <right style="medium">
        <color indexed="8"/>
      </right>
      <top/>
      <bottom style="thin">
        <color indexed="8"/>
      </bottom>
      <diagonal/>
    </border>
    <border>
      <left style="medium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medium">
        <color indexed="8"/>
      </left>
      <right style="medium">
        <color indexed="8"/>
      </right>
      <top/>
      <bottom/>
      <diagonal/>
    </border>
    <border>
      <left style="medium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/>
      <right style="medium">
        <color indexed="8"/>
      </right>
      <top style="thin">
        <color indexed="8"/>
      </top>
      <bottom style="medium">
        <color indexed="8"/>
      </bottom>
      <diagonal/>
    </border>
    <border>
      <left/>
      <right style="thin">
        <color indexed="8"/>
      </right>
      <top/>
      <bottom style="medium">
        <color indexed="8"/>
      </bottom>
      <diagonal/>
    </border>
    <border>
      <left style="medium">
        <color indexed="8"/>
      </left>
      <right style="medium">
        <color indexed="8"/>
      </right>
      <top/>
      <bottom style="medium">
        <color indexed="8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/>
      <bottom style="medium">
        <color indexed="8"/>
      </bottom>
      <diagonal/>
    </border>
    <border>
      <left/>
      <right style="thin">
        <color indexed="8"/>
      </right>
      <top style="medium">
        <color indexed="8"/>
      </top>
      <bottom/>
      <diagonal/>
    </border>
    <border>
      <left/>
      <right style="medium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/>
      <top style="medium">
        <color indexed="8"/>
      </top>
      <bottom style="thin">
        <color indexed="8"/>
      </bottom>
      <diagonal/>
    </border>
    <border>
      <left/>
      <right/>
      <top style="medium">
        <color indexed="8"/>
      </top>
      <bottom style="thin">
        <color indexed="8"/>
      </bottom>
      <diagonal/>
    </border>
    <border>
      <left/>
      <right style="medium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/>
      <right style="thin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medium">
        <color indexed="8"/>
      </bottom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/>
      <right/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 style="medium">
        <color indexed="8"/>
      </left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 style="medium">
        <color indexed="8"/>
      </right>
      <top style="thin">
        <color indexed="8"/>
      </top>
      <bottom/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 style="medium">
        <color indexed="64"/>
      </left>
      <right style="medium">
        <color indexed="8"/>
      </right>
      <top style="medium">
        <color indexed="64"/>
      </top>
      <bottom/>
      <diagonal/>
    </border>
    <border>
      <left style="medium">
        <color indexed="64"/>
      </left>
      <right style="medium">
        <color indexed="8"/>
      </right>
      <top/>
      <bottom/>
      <diagonal/>
    </border>
    <border>
      <left style="medium">
        <color indexed="64"/>
      </left>
      <right style="medium">
        <color indexed="8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8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8"/>
      </bottom>
      <diagonal/>
    </border>
    <border>
      <left style="medium">
        <color indexed="64"/>
      </left>
      <right/>
      <top style="medium">
        <color indexed="8"/>
      </top>
      <bottom/>
      <diagonal/>
    </border>
    <border>
      <left/>
      <right style="medium">
        <color indexed="8"/>
      </right>
      <top/>
      <bottom style="medium">
        <color indexed="64"/>
      </bottom>
      <diagonal/>
    </border>
    <border>
      <left style="thin">
        <color indexed="8"/>
      </left>
      <right style="medium">
        <color indexed="8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medium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8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medium">
        <color indexed="8"/>
      </left>
      <right style="medium">
        <color indexed="8"/>
      </right>
      <top/>
      <bottom style="medium">
        <color indexed="64"/>
      </bottom>
      <diagonal/>
    </border>
    <border>
      <left style="medium">
        <color indexed="8"/>
      </left>
      <right style="thin">
        <color indexed="8"/>
      </right>
      <top/>
      <bottom style="medium">
        <color indexed="64"/>
      </bottom>
      <diagonal/>
    </border>
    <border>
      <left style="medium">
        <color indexed="8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8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 style="medium">
        <color indexed="64"/>
      </right>
      <top/>
      <bottom style="medium">
        <color indexed="8"/>
      </bottom>
      <diagonal/>
    </border>
    <border>
      <left style="medium">
        <color indexed="64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8"/>
      </right>
      <top/>
      <bottom style="medium">
        <color indexed="8"/>
      </bottom>
      <diagonal/>
    </border>
    <border>
      <left style="thin">
        <color indexed="64"/>
      </left>
      <right/>
      <top/>
      <bottom style="medium">
        <color indexed="8"/>
      </bottom>
      <diagonal/>
    </border>
    <border>
      <left style="medium">
        <color indexed="8"/>
      </left>
      <right style="thin">
        <color indexed="64"/>
      </right>
      <top/>
      <bottom/>
      <diagonal/>
    </border>
    <border>
      <left style="medium">
        <color indexed="8"/>
      </left>
      <right style="thin">
        <color indexed="8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8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 style="medium">
        <color indexed="8"/>
      </bottom>
      <diagonal/>
    </border>
    <border>
      <left style="medium">
        <color indexed="8"/>
      </left>
      <right style="thin">
        <color indexed="64"/>
      </right>
      <top/>
      <bottom style="medium">
        <color indexed="64"/>
      </bottom>
      <diagonal/>
    </border>
    <border>
      <left style="medium">
        <color indexed="8"/>
      </left>
      <right style="thin">
        <color indexed="64"/>
      </right>
      <top/>
      <bottom style="dashDotDot">
        <color indexed="64"/>
      </bottom>
      <diagonal/>
    </border>
    <border>
      <left style="thin">
        <color indexed="8"/>
      </left>
      <right style="thin">
        <color indexed="8"/>
      </right>
      <top/>
      <bottom style="dashDotDot">
        <color indexed="64"/>
      </bottom>
      <diagonal/>
    </border>
    <border>
      <left style="medium">
        <color indexed="8"/>
      </left>
      <right style="thin">
        <color indexed="8"/>
      </right>
      <top/>
      <bottom style="dashDotDot">
        <color indexed="64"/>
      </bottom>
      <diagonal/>
    </border>
    <border>
      <left/>
      <right/>
      <top style="dashDotDot">
        <color indexed="64"/>
      </top>
      <bottom/>
      <diagonal/>
    </border>
    <border>
      <left/>
      <right/>
      <top/>
      <bottom style="dashDotDot">
        <color indexed="64"/>
      </bottom>
      <diagonal/>
    </border>
    <border>
      <left style="medium">
        <color indexed="64"/>
      </left>
      <right style="medium">
        <color indexed="64"/>
      </right>
      <top style="dashDotDot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dashDotDot">
        <color indexed="64"/>
      </bottom>
      <diagonal/>
    </border>
    <border>
      <left/>
      <right style="thin">
        <color indexed="64"/>
      </right>
      <top style="dashDotDot">
        <color indexed="64"/>
      </top>
      <bottom/>
      <diagonal/>
    </border>
    <border>
      <left style="thin">
        <color indexed="64"/>
      </left>
      <right/>
      <top style="dashDotDot">
        <color indexed="64"/>
      </top>
      <bottom/>
      <diagonal/>
    </border>
    <border>
      <left style="thin">
        <color indexed="64"/>
      </left>
      <right style="thin">
        <color indexed="64"/>
      </right>
      <top style="dashDotDot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8"/>
      </bottom>
      <diagonal/>
    </border>
    <border>
      <left style="medium">
        <color indexed="8"/>
      </left>
      <right/>
      <top style="medium">
        <color indexed="64"/>
      </top>
      <bottom style="thin">
        <color indexed="8"/>
      </bottom>
      <diagonal/>
    </border>
    <border>
      <left/>
      <right style="medium">
        <color indexed="64"/>
      </right>
      <top style="medium">
        <color indexed="64"/>
      </top>
      <bottom style="thin">
        <color indexed="8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8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8"/>
      </left>
      <right style="medium">
        <color indexed="64"/>
      </right>
      <top/>
      <bottom style="dashDotDot">
        <color indexed="64"/>
      </bottom>
      <diagonal/>
    </border>
    <border>
      <left/>
      <right style="medium">
        <color indexed="64"/>
      </right>
      <top style="dashDotDot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8"/>
      </left>
      <right/>
      <top style="medium">
        <color indexed="64"/>
      </top>
      <bottom/>
      <diagonal/>
    </border>
    <border>
      <left style="medium">
        <color indexed="8"/>
      </left>
      <right/>
      <top style="medium">
        <color indexed="64"/>
      </top>
      <bottom style="medium">
        <color indexed="8"/>
      </bottom>
      <diagonal/>
    </border>
    <border>
      <left/>
      <right/>
      <top style="medium">
        <color indexed="64"/>
      </top>
      <bottom style="medium">
        <color indexed="8"/>
      </bottom>
      <diagonal/>
    </border>
    <border>
      <left/>
      <right style="medium">
        <color indexed="64"/>
      </right>
      <top style="medium">
        <color indexed="64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64"/>
      </top>
      <bottom/>
      <diagonal/>
    </border>
    <border>
      <left/>
      <right style="medium">
        <color indexed="8"/>
      </right>
      <top style="medium">
        <color indexed="64"/>
      </top>
      <bottom style="thin">
        <color indexed="8"/>
      </bottom>
      <diagonal/>
    </border>
    <border>
      <left/>
      <right style="medium">
        <color indexed="64"/>
      </right>
      <top style="thin">
        <color indexed="8"/>
      </top>
      <bottom/>
      <diagonal/>
    </border>
    <border>
      <left/>
      <right style="medium">
        <color indexed="64"/>
      </right>
      <top/>
      <bottom style="thin">
        <color indexed="8"/>
      </bottom>
      <diagonal/>
    </border>
    <border>
      <left style="medium">
        <color indexed="64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medium">
        <color indexed="8"/>
      </left>
      <right style="medium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8"/>
      </right>
      <top/>
      <bottom style="medium">
        <color indexed="8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8"/>
      </top>
      <bottom/>
      <diagonal/>
    </border>
    <border>
      <left style="medium">
        <color indexed="8"/>
      </left>
      <right style="medium">
        <color indexed="8"/>
      </right>
      <top style="medium">
        <color indexed="64"/>
      </top>
      <bottom style="thin">
        <color indexed="8"/>
      </bottom>
      <diagonal/>
    </border>
    <border>
      <left style="thin">
        <color indexed="8"/>
      </left>
      <right style="medium">
        <color indexed="64"/>
      </right>
      <top style="thin">
        <color indexed="8"/>
      </top>
      <bottom/>
      <diagonal/>
    </border>
  </borders>
  <cellStyleXfs count="4">
    <xf numFmtId="0" fontId="0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5" fillId="0" borderId="0" applyFont="0" applyFill="0" applyBorder="0" applyAlignment="0" applyProtection="0"/>
  </cellStyleXfs>
  <cellXfs count="938">
    <xf numFmtId="0" fontId="0" fillId="0" borderId="0" xfId="0"/>
    <xf numFmtId="0" fontId="2" fillId="0" borderId="0" xfId="0" applyFont="1"/>
    <xf numFmtId="0" fontId="3" fillId="0" borderId="0" xfId="0" applyFont="1" applyAlignment="1">
      <alignment horizontal="left"/>
    </xf>
    <xf numFmtId="0" fontId="2" fillId="0" borderId="2" xfId="0" applyFont="1" applyBorder="1"/>
    <xf numFmtId="0" fontId="2" fillId="0" borderId="0" xfId="0" applyFont="1" applyAlignment="1">
      <alignment horizontal="left"/>
    </xf>
    <xf numFmtId="0" fontId="4" fillId="0" borderId="0" xfId="0" applyFont="1" applyAlignment="1">
      <alignment horizontal="center" vertical="center"/>
    </xf>
    <xf numFmtId="0" fontId="2" fillId="0" borderId="0" xfId="0" applyFont="1" applyAlignment="1">
      <alignment vertical="justify"/>
    </xf>
    <xf numFmtId="0" fontId="2" fillId="0" borderId="0" xfId="0" applyFont="1" applyAlignment="1">
      <alignment vertical="center"/>
    </xf>
    <xf numFmtId="0" fontId="3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3" fillId="0" borderId="0" xfId="0" applyFont="1" applyAlignment="1">
      <alignment vertical="center"/>
    </xf>
    <xf numFmtId="0" fontId="2" fillId="0" borderId="10" xfId="0" applyFont="1" applyBorder="1"/>
    <xf numFmtId="0" fontId="2" fillId="3" borderId="2" xfId="0" applyFont="1" applyFill="1" applyBorder="1"/>
    <xf numFmtId="0" fontId="2" fillId="3" borderId="0" xfId="0" applyFont="1" applyFill="1"/>
    <xf numFmtId="0" fontId="2" fillId="3" borderId="0" xfId="0" applyFont="1" applyFill="1" applyAlignment="1">
      <alignment horizontal="left"/>
    </xf>
    <xf numFmtId="3" fontId="2" fillId="0" borderId="0" xfId="0" applyNumberFormat="1" applyFont="1"/>
    <xf numFmtId="0" fontId="2" fillId="4" borderId="2" xfId="0" applyFont="1" applyFill="1" applyBorder="1"/>
    <xf numFmtId="0" fontId="2" fillId="4" borderId="0" xfId="0" applyFont="1" applyFill="1"/>
    <xf numFmtId="0" fontId="2" fillId="4" borderId="0" xfId="0" applyFont="1" applyFill="1" applyAlignment="1">
      <alignment horizontal="left"/>
    </xf>
    <xf numFmtId="0" fontId="3" fillId="6" borderId="0" xfId="0" applyFont="1" applyFill="1" applyAlignment="1">
      <alignment horizontal="left"/>
    </xf>
    <xf numFmtId="0" fontId="2" fillId="6" borderId="0" xfId="0" applyFont="1" applyFill="1"/>
    <xf numFmtId="0" fontId="2" fillId="6" borderId="2" xfId="0" applyFont="1" applyFill="1" applyBorder="1"/>
    <xf numFmtId="0" fontId="3" fillId="0" borderId="0" xfId="0" applyFont="1"/>
    <xf numFmtId="0" fontId="9" fillId="0" borderId="0" xfId="0" applyFont="1"/>
    <xf numFmtId="0" fontId="1" fillId="0" borderId="0" xfId="0" applyFont="1"/>
    <xf numFmtId="0" fontId="11" fillId="0" borderId="0" xfId="0" applyFont="1"/>
    <xf numFmtId="0" fontId="14" fillId="2" borderId="28" xfId="0" applyFont="1" applyFill="1" applyBorder="1"/>
    <xf numFmtId="0" fontId="15" fillId="2" borderId="9" xfId="0" applyFont="1" applyFill="1" applyBorder="1" applyAlignment="1">
      <alignment horizontal="center" vertical="justify"/>
    </xf>
    <xf numFmtId="0" fontId="15" fillId="2" borderId="10" xfId="0" applyFont="1" applyFill="1" applyBorder="1" applyAlignment="1">
      <alignment horizontal="center" vertical="justify"/>
    </xf>
    <xf numFmtId="0" fontId="9" fillId="2" borderId="38" xfId="0" applyFont="1" applyFill="1" applyBorder="1" applyAlignment="1">
      <alignment horizontal="center"/>
    </xf>
    <xf numFmtId="0" fontId="9" fillId="2" borderId="10" xfId="0" applyFont="1" applyFill="1" applyBorder="1" applyAlignment="1">
      <alignment horizontal="center"/>
    </xf>
    <xf numFmtId="0" fontId="15" fillId="2" borderId="39" xfId="0" applyFont="1" applyFill="1" applyBorder="1"/>
    <xf numFmtId="0" fontId="9" fillId="0" borderId="2" xfId="0" applyFont="1" applyBorder="1" applyAlignment="1">
      <alignment horizontal="right"/>
    </xf>
    <xf numFmtId="0" fontId="9" fillId="0" borderId="0" xfId="0" applyFont="1" applyAlignment="1">
      <alignment horizontal="left"/>
    </xf>
    <xf numFmtId="3" fontId="9" fillId="0" borderId="0" xfId="0" applyNumberFormat="1" applyFont="1" applyAlignment="1">
      <alignment horizontal="right"/>
    </xf>
    <xf numFmtId="3" fontId="11" fillId="0" borderId="0" xfId="0" applyNumberFormat="1" applyFont="1"/>
    <xf numFmtId="0" fontId="9" fillId="3" borderId="2" xfId="0" applyFont="1" applyFill="1" applyBorder="1"/>
    <xf numFmtId="0" fontId="9" fillId="3" borderId="0" xfId="0" applyFont="1" applyFill="1"/>
    <xf numFmtId="3" fontId="9" fillId="3" borderId="0" xfId="0" applyNumberFormat="1" applyFont="1" applyFill="1" applyAlignment="1">
      <alignment horizontal="right"/>
    </xf>
    <xf numFmtId="0" fontId="9" fillId="0" borderId="2" xfId="0" applyFont="1" applyBorder="1"/>
    <xf numFmtId="0" fontId="9" fillId="3" borderId="9" xfId="0" applyFont="1" applyFill="1" applyBorder="1"/>
    <xf numFmtId="0" fontId="9" fillId="3" borderId="10" xfId="0" applyFont="1" applyFill="1" applyBorder="1"/>
    <xf numFmtId="0" fontId="9" fillId="0" borderId="6" xfId="0" applyFont="1" applyBorder="1"/>
    <xf numFmtId="0" fontId="9" fillId="0" borderId="7" xfId="0" applyFont="1" applyBorder="1"/>
    <xf numFmtId="0" fontId="1" fillId="0" borderId="7" xfId="0" applyFont="1" applyBorder="1"/>
    <xf numFmtId="0" fontId="16" fillId="0" borderId="0" xfId="0" applyFont="1" applyAlignment="1">
      <alignment horizontal="left"/>
    </xf>
    <xf numFmtId="3" fontId="1" fillId="0" borderId="0" xfId="0" applyNumberFormat="1" applyFont="1"/>
    <xf numFmtId="0" fontId="15" fillId="0" borderId="0" xfId="0" applyFont="1"/>
    <xf numFmtId="0" fontId="14" fillId="0" borderId="0" xfId="0" applyFont="1"/>
    <xf numFmtId="0" fontId="9" fillId="2" borderId="23" xfId="0" applyFont="1" applyFill="1" applyBorder="1" applyAlignment="1">
      <alignment horizontal="center"/>
    </xf>
    <xf numFmtId="0" fontId="9" fillId="2" borderId="11" xfId="0" applyFont="1" applyFill="1" applyBorder="1" applyAlignment="1">
      <alignment horizontal="center"/>
    </xf>
    <xf numFmtId="3" fontId="1" fillId="0" borderId="7" xfId="0" applyNumberFormat="1" applyFont="1" applyBorder="1"/>
    <xf numFmtId="0" fontId="16" fillId="0" borderId="0" xfId="0" applyFont="1"/>
    <xf numFmtId="0" fontId="15" fillId="0" borderId="0" xfId="0" applyFont="1" applyAlignment="1">
      <alignment horizontal="center" vertical="center"/>
    </xf>
    <xf numFmtId="0" fontId="1" fillId="0" borderId="0" xfId="0" applyFont="1" applyAlignment="1">
      <alignment vertical="center"/>
    </xf>
    <xf numFmtId="0" fontId="19" fillId="0" borderId="0" xfId="0" applyFont="1" applyAlignment="1">
      <alignment horizontal="center" vertical="center"/>
    </xf>
    <xf numFmtId="0" fontId="20" fillId="0" borderId="0" xfId="0" applyFont="1" applyAlignment="1">
      <alignment horizontal="center" vertical="center"/>
    </xf>
    <xf numFmtId="0" fontId="22" fillId="0" borderId="0" xfId="0" applyFont="1" applyAlignment="1">
      <alignment horizontal="center"/>
    </xf>
    <xf numFmtId="0" fontId="11" fillId="2" borderId="36" xfId="0" applyFont="1" applyFill="1" applyBorder="1" applyAlignment="1">
      <alignment horizontal="center"/>
    </xf>
    <xf numFmtId="0" fontId="11" fillId="2" borderId="47" xfId="0" applyFont="1" applyFill="1" applyBorder="1" applyAlignment="1">
      <alignment horizontal="center"/>
    </xf>
    <xf numFmtId="0" fontId="11" fillId="2" borderId="48" xfId="0" applyFont="1" applyFill="1" applyBorder="1" applyAlignment="1">
      <alignment horizontal="center"/>
    </xf>
    <xf numFmtId="0" fontId="11" fillId="2" borderId="37" xfId="0" applyFont="1" applyFill="1" applyBorder="1" applyAlignment="1">
      <alignment horizontal="center"/>
    </xf>
    <xf numFmtId="0" fontId="11" fillId="2" borderId="49" xfId="0" applyFont="1" applyFill="1" applyBorder="1" applyAlignment="1">
      <alignment horizontal="center"/>
    </xf>
    <xf numFmtId="0" fontId="10" fillId="0" borderId="0" xfId="0" applyFont="1" applyAlignment="1">
      <alignment horizontal="center"/>
    </xf>
    <xf numFmtId="0" fontId="10" fillId="0" borderId="0" xfId="0" applyFont="1"/>
    <xf numFmtId="0" fontId="0" fillId="0" borderId="2" xfId="0" applyBorder="1" applyAlignment="1">
      <alignment horizontal="right"/>
    </xf>
    <xf numFmtId="0" fontId="1" fillId="0" borderId="3" xfId="0" applyFont="1" applyBorder="1" applyAlignment="1">
      <alignment horizontal="center"/>
    </xf>
    <xf numFmtId="3" fontId="1" fillId="0" borderId="1" xfId="0" applyNumberFormat="1" applyFont="1" applyBorder="1" applyAlignment="1">
      <alignment horizontal="right"/>
    </xf>
    <xf numFmtId="3" fontId="1" fillId="0" borderId="4" xfId="0" applyNumberFormat="1" applyFont="1" applyBorder="1" applyAlignment="1">
      <alignment horizontal="right"/>
    </xf>
    <xf numFmtId="3" fontId="1" fillId="0" borderId="26" xfId="0" applyNumberFormat="1" applyFont="1" applyBorder="1" applyAlignment="1">
      <alignment horizontal="right"/>
    </xf>
    <xf numFmtId="3" fontId="1" fillId="0" borderId="3" xfId="0" applyNumberFormat="1" applyFont="1" applyBorder="1" applyAlignment="1">
      <alignment horizontal="right"/>
    </xf>
    <xf numFmtId="3" fontId="1" fillId="0" borderId="5" xfId="0" applyNumberFormat="1" applyFont="1" applyBorder="1" applyAlignment="1">
      <alignment horizontal="right"/>
    </xf>
    <xf numFmtId="0" fontId="23" fillId="0" borderId="0" xfId="0" applyFont="1"/>
    <xf numFmtId="0" fontId="23" fillId="0" borderId="0" xfId="0" applyFont="1" applyAlignment="1">
      <alignment horizontal="center"/>
    </xf>
    <xf numFmtId="0" fontId="0" fillId="0" borderId="2" xfId="0" applyBorder="1"/>
    <xf numFmtId="0" fontId="7" fillId="0" borderId="0" xfId="0" applyFont="1"/>
    <xf numFmtId="0" fontId="0" fillId="0" borderId="0" xfId="0" applyAlignment="1">
      <alignment horizontal="center"/>
    </xf>
    <xf numFmtId="0" fontId="11" fillId="0" borderId="0" xfId="0" applyFont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14" fillId="0" borderId="0" xfId="0" applyFont="1" applyAlignment="1">
      <alignment horizontal="center"/>
    </xf>
    <xf numFmtId="0" fontId="11" fillId="0" borderId="0" xfId="0" applyFont="1" applyAlignment="1">
      <alignment horizontal="left"/>
    </xf>
    <xf numFmtId="0" fontId="1" fillId="0" borderId="0" xfId="0" applyFont="1" applyAlignment="1">
      <alignment horizontal="centerContinuous"/>
    </xf>
    <xf numFmtId="0" fontId="11" fillId="0" borderId="0" xfId="0" applyFont="1" applyAlignment="1">
      <alignment horizontal="center"/>
    </xf>
    <xf numFmtId="0" fontId="11" fillId="0" borderId="0" xfId="0" applyFont="1" applyAlignment="1">
      <alignment horizontal="right"/>
    </xf>
    <xf numFmtId="0" fontId="24" fillId="2" borderId="28" xfId="0" applyFont="1" applyFill="1" applyBorder="1" applyAlignment="1">
      <alignment horizontal="center"/>
    </xf>
    <xf numFmtId="0" fontId="24" fillId="0" borderId="0" xfId="0" applyFont="1" applyAlignment="1">
      <alignment horizontal="center"/>
    </xf>
    <xf numFmtId="0" fontId="24" fillId="2" borderId="39" xfId="0" applyFont="1" applyFill="1" applyBorder="1" applyAlignment="1">
      <alignment horizontal="center"/>
    </xf>
    <xf numFmtId="0" fontId="9" fillId="0" borderId="0" xfId="0" applyFont="1" applyAlignment="1">
      <alignment horizontal="center"/>
    </xf>
    <xf numFmtId="0" fontId="9" fillId="0" borderId="35" xfId="0" applyFont="1" applyBorder="1" applyAlignment="1">
      <alignment horizontal="center"/>
    </xf>
    <xf numFmtId="0" fontId="9" fillId="3" borderId="35" xfId="0" applyFont="1" applyFill="1" applyBorder="1" applyAlignment="1">
      <alignment horizontal="center"/>
    </xf>
    <xf numFmtId="0" fontId="9" fillId="0" borderId="2" xfId="0" applyFont="1" applyBorder="1" applyAlignment="1">
      <alignment horizontal="center"/>
    </xf>
    <xf numFmtId="3" fontId="11" fillId="0" borderId="0" xfId="0" applyNumberFormat="1" applyFont="1" applyAlignment="1">
      <alignment horizontal="right"/>
    </xf>
    <xf numFmtId="0" fontId="1" fillId="0" borderId="2" xfId="0" applyFont="1" applyBorder="1"/>
    <xf numFmtId="0" fontId="14" fillId="3" borderId="39" xfId="0" applyFont="1" applyFill="1" applyBorder="1" applyAlignment="1">
      <alignment horizontal="center"/>
    </xf>
    <xf numFmtId="0" fontId="4" fillId="0" borderId="0" xfId="0" applyFont="1" applyAlignment="1">
      <alignment vertical="center"/>
    </xf>
    <xf numFmtId="0" fontId="11" fillId="0" borderId="0" xfId="0" applyFont="1" applyAlignment="1">
      <alignment vertical="center"/>
    </xf>
    <xf numFmtId="0" fontId="18" fillId="0" borderId="0" xfId="0" applyFont="1" applyAlignment="1">
      <alignment vertical="center"/>
    </xf>
    <xf numFmtId="0" fontId="14" fillId="0" borderId="0" xfId="0" applyFont="1" applyAlignment="1">
      <alignment vertical="center"/>
    </xf>
    <xf numFmtId="0" fontId="20" fillId="0" borderId="0" xfId="0" applyFont="1" applyAlignment="1">
      <alignment vertical="center"/>
    </xf>
    <xf numFmtId="10" fontId="0" fillId="0" borderId="0" xfId="3" applyNumberFormat="1" applyFont="1"/>
    <xf numFmtId="167" fontId="26" fillId="0" borderId="0" xfId="3" applyNumberFormat="1" applyFont="1"/>
    <xf numFmtId="167" fontId="0" fillId="0" borderId="0" xfId="3" applyNumberFormat="1" applyFont="1"/>
    <xf numFmtId="167" fontId="11" fillId="0" borderId="0" xfId="0" applyNumberFormat="1" applyFont="1" applyAlignment="1">
      <alignment vertical="top"/>
    </xf>
    <xf numFmtId="0" fontId="11" fillId="0" borderId="0" xfId="0" applyFont="1" applyAlignment="1">
      <alignment vertical="top"/>
    </xf>
    <xf numFmtId="167" fontId="27" fillId="0" borderId="0" xfId="3" applyNumberFormat="1" applyFont="1"/>
    <xf numFmtId="167" fontId="11" fillId="0" borderId="0" xfId="0" applyNumberFormat="1" applyFont="1"/>
    <xf numFmtId="0" fontId="9" fillId="2" borderId="26" xfId="0" applyFont="1" applyFill="1" applyBorder="1" applyAlignment="1">
      <alignment horizontal="center"/>
    </xf>
    <xf numFmtId="0" fontId="9" fillId="2" borderId="3" xfId="0" applyFont="1" applyFill="1" applyBorder="1" applyAlignment="1">
      <alignment horizontal="center"/>
    </xf>
    <xf numFmtId="0" fontId="11" fillId="0" borderId="6" xfId="0" applyFont="1" applyBorder="1" applyAlignment="1">
      <alignment horizontal="left" indent="2"/>
    </xf>
    <xf numFmtId="167" fontId="1" fillId="0" borderId="0" xfId="2" applyNumberFormat="1"/>
    <xf numFmtId="0" fontId="11" fillId="3" borderId="2" xfId="0" applyFont="1" applyFill="1" applyBorder="1" applyAlignment="1">
      <alignment horizontal="left" indent="2"/>
    </xf>
    <xf numFmtId="0" fontId="11" fillId="0" borderId="2" xfId="0" applyFont="1" applyBorder="1" applyAlignment="1">
      <alignment horizontal="left" indent="2"/>
    </xf>
    <xf numFmtId="167" fontId="1" fillId="0" borderId="0" xfId="0" applyNumberFormat="1" applyFont="1"/>
    <xf numFmtId="0" fontId="11" fillId="3" borderId="0" xfId="0" applyFont="1" applyFill="1" applyAlignment="1">
      <alignment horizontal="left" indent="2"/>
    </xf>
    <xf numFmtId="0" fontId="11" fillId="0" borderId="0" xfId="0" applyFont="1" applyAlignment="1">
      <alignment horizontal="left" indent="2"/>
    </xf>
    <xf numFmtId="0" fontId="11" fillId="6" borderId="2" xfId="0" applyFont="1" applyFill="1" applyBorder="1" applyAlignment="1">
      <alignment horizontal="left" indent="2"/>
    </xf>
    <xf numFmtId="0" fontId="1" fillId="0" borderId="2" xfId="0" applyFont="1" applyBorder="1" applyAlignment="1">
      <alignment horizontal="center" vertical="center"/>
    </xf>
    <xf numFmtId="0" fontId="1" fillId="3" borderId="2" xfId="0" applyFont="1" applyFill="1" applyBorder="1" applyAlignment="1">
      <alignment horizontal="center" vertical="center"/>
    </xf>
    <xf numFmtId="3" fontId="9" fillId="0" borderId="0" xfId="0" applyNumberFormat="1" applyFont="1"/>
    <xf numFmtId="0" fontId="21" fillId="6" borderId="2" xfId="0" applyFont="1" applyFill="1" applyBorder="1" applyAlignment="1">
      <alignment horizontal="center" vertical="center"/>
    </xf>
    <xf numFmtId="0" fontId="1" fillId="6" borderId="2" xfId="0" applyFont="1" applyFill="1" applyBorder="1" applyAlignment="1">
      <alignment horizontal="center" vertical="center"/>
    </xf>
    <xf numFmtId="0" fontId="29" fillId="0" borderId="0" xfId="0" applyFont="1" applyAlignment="1">
      <alignment horizontal="left" readingOrder="1"/>
    </xf>
    <xf numFmtId="0" fontId="7" fillId="5" borderId="15" xfId="0" applyFont="1" applyFill="1" applyBorder="1"/>
    <xf numFmtId="166" fontId="11" fillId="0" borderId="26" xfId="0" applyNumberFormat="1" applyFont="1" applyBorder="1" applyAlignment="1">
      <alignment horizontal="right"/>
    </xf>
    <xf numFmtId="166" fontId="11" fillId="0" borderId="1" xfId="0" applyNumberFormat="1" applyFont="1" applyBorder="1" applyAlignment="1">
      <alignment horizontal="right"/>
    </xf>
    <xf numFmtId="166" fontId="11" fillId="3" borderId="26" xfId="0" applyNumberFormat="1" applyFont="1" applyFill="1" applyBorder="1" applyAlignment="1">
      <alignment horizontal="right"/>
    </xf>
    <xf numFmtId="166" fontId="11" fillId="3" borderId="1" xfId="0" applyNumberFormat="1" applyFont="1" applyFill="1" applyBorder="1" applyAlignment="1">
      <alignment horizontal="right"/>
    </xf>
    <xf numFmtId="166" fontId="11" fillId="0" borderId="40" xfId="0" applyNumberFormat="1" applyFont="1" applyBorder="1" applyAlignment="1">
      <alignment horizontal="right"/>
    </xf>
    <xf numFmtId="41" fontId="11" fillId="0" borderId="35" xfId="0" applyNumberFormat="1" applyFont="1" applyBorder="1" applyAlignment="1">
      <alignment horizontal="center"/>
    </xf>
    <xf numFmtId="41" fontId="11" fillId="0" borderId="26" xfId="0" applyNumberFormat="1" applyFont="1" applyBorder="1" applyAlignment="1">
      <alignment horizontal="right"/>
    </xf>
    <xf numFmtId="41" fontId="11" fillId="0" borderId="0" xfId="0" applyNumberFormat="1" applyFont="1" applyAlignment="1">
      <alignment horizontal="right"/>
    </xf>
    <xf numFmtId="41" fontId="11" fillId="0" borderId="1" xfId="0" applyNumberFormat="1" applyFont="1" applyBorder="1" applyAlignment="1">
      <alignment horizontal="right"/>
    </xf>
    <xf numFmtId="41" fontId="11" fillId="0" borderId="3" xfId="0" applyNumberFormat="1" applyFont="1" applyBorder="1" applyAlignment="1">
      <alignment horizontal="right"/>
    </xf>
    <xf numFmtId="41" fontId="11" fillId="3" borderId="35" xfId="0" applyNumberFormat="1" applyFont="1" applyFill="1" applyBorder="1" applyAlignment="1">
      <alignment horizontal="center"/>
    </xf>
    <xf numFmtId="41" fontId="11" fillId="3" borderId="26" xfId="0" applyNumberFormat="1" applyFont="1" applyFill="1" applyBorder="1" applyAlignment="1">
      <alignment horizontal="right"/>
    </xf>
    <xf numFmtId="41" fontId="11" fillId="3" borderId="0" xfId="0" applyNumberFormat="1" applyFont="1" applyFill="1" applyAlignment="1">
      <alignment horizontal="right"/>
    </xf>
    <xf numFmtId="41" fontId="11" fillId="3" borderId="1" xfId="0" applyNumberFormat="1" applyFont="1" applyFill="1" applyBorder="1" applyAlignment="1">
      <alignment horizontal="right"/>
    </xf>
    <xf numFmtId="41" fontId="11" fillId="3" borderId="3" xfId="0" applyNumberFormat="1" applyFont="1" applyFill="1" applyBorder="1" applyAlignment="1">
      <alignment horizontal="right"/>
    </xf>
    <xf numFmtId="41" fontId="11" fillId="0" borderId="40" xfId="0" applyNumberFormat="1" applyFont="1" applyBorder="1" applyAlignment="1">
      <alignment horizontal="right"/>
    </xf>
    <xf numFmtId="41" fontId="11" fillId="0" borderId="5" xfId="0" applyNumberFormat="1" applyFont="1" applyBorder="1" applyAlignment="1">
      <alignment horizontal="right"/>
    </xf>
    <xf numFmtId="41" fontId="11" fillId="5" borderId="1" xfId="0" applyNumberFormat="1" applyFont="1" applyFill="1" applyBorder="1" applyAlignment="1">
      <alignment horizontal="right"/>
    </xf>
    <xf numFmtId="0" fontId="11" fillId="0" borderId="35" xfId="0" applyFont="1" applyBorder="1" applyAlignment="1">
      <alignment horizontal="center"/>
    </xf>
    <xf numFmtId="165" fontId="11" fillId="3" borderId="4" xfId="0" applyNumberFormat="1" applyFont="1" applyFill="1" applyBorder="1" applyAlignment="1">
      <alignment horizontal="center" vertical="center"/>
    </xf>
    <xf numFmtId="41" fontId="11" fillId="0" borderId="67" xfId="0" applyNumberFormat="1" applyFont="1" applyBorder="1" applyAlignment="1">
      <alignment horizontal="center"/>
    </xf>
    <xf numFmtId="41" fontId="11" fillId="4" borderId="24" xfId="0" applyNumberFormat="1" applyFont="1" applyFill="1" applyBorder="1" applyAlignment="1">
      <alignment horizontal="center" vertical="center"/>
    </xf>
    <xf numFmtId="41" fontId="11" fillId="4" borderId="68" xfId="0" applyNumberFormat="1" applyFont="1" applyFill="1" applyBorder="1" applyAlignment="1">
      <alignment horizontal="center" vertical="center"/>
    </xf>
    <xf numFmtId="41" fontId="11" fillId="4" borderId="25" xfId="0" applyNumberFormat="1" applyFont="1" applyFill="1" applyBorder="1" applyAlignment="1">
      <alignment horizontal="center" vertical="center"/>
    </xf>
    <xf numFmtId="41" fontId="11" fillId="3" borderId="3" xfId="0" applyNumberFormat="1" applyFont="1" applyFill="1" applyBorder="1" applyAlignment="1">
      <alignment horizontal="center"/>
    </xf>
    <xf numFmtId="41" fontId="11" fillId="3" borderId="4" xfId="0" applyNumberFormat="1" applyFont="1" applyFill="1" applyBorder="1" applyAlignment="1">
      <alignment horizontal="center" vertical="center"/>
    </xf>
    <xf numFmtId="41" fontId="11" fillId="3" borderId="5" xfId="0" applyNumberFormat="1" applyFont="1" applyFill="1" applyBorder="1" applyAlignment="1">
      <alignment horizontal="center" vertical="center"/>
    </xf>
    <xf numFmtId="41" fontId="11" fillId="3" borderId="13" xfId="0" applyNumberFormat="1" applyFont="1" applyFill="1" applyBorder="1" applyAlignment="1">
      <alignment horizontal="center" vertical="center"/>
    </xf>
    <xf numFmtId="41" fontId="11" fillId="0" borderId="3" xfId="0" applyNumberFormat="1" applyFont="1" applyBorder="1" applyAlignment="1">
      <alignment horizontal="center"/>
    </xf>
    <xf numFmtId="41" fontId="11" fillId="4" borderId="4" xfId="0" applyNumberFormat="1" applyFont="1" applyFill="1" applyBorder="1" applyAlignment="1">
      <alignment horizontal="center" vertical="center"/>
    </xf>
    <xf numFmtId="41" fontId="11" fillId="4" borderId="5" xfId="0" applyNumberFormat="1" applyFont="1" applyFill="1" applyBorder="1" applyAlignment="1">
      <alignment horizontal="center" vertical="center"/>
    </xf>
    <xf numFmtId="41" fontId="11" fillId="4" borderId="13" xfId="0" applyNumberFormat="1" applyFont="1" applyFill="1" applyBorder="1" applyAlignment="1">
      <alignment horizontal="center" vertical="center"/>
    </xf>
    <xf numFmtId="41" fontId="11" fillId="0" borderId="11" xfId="0" applyNumberFormat="1" applyFont="1" applyBorder="1" applyAlignment="1">
      <alignment horizontal="center"/>
    </xf>
    <xf numFmtId="41" fontId="11" fillId="3" borderId="8" xfId="0" applyNumberFormat="1" applyFont="1" applyFill="1" applyBorder="1" applyAlignment="1">
      <alignment horizontal="center"/>
    </xf>
    <xf numFmtId="166" fontId="7" fillId="0" borderId="66" xfId="0" applyNumberFormat="1" applyFont="1" applyBorder="1"/>
    <xf numFmtId="166" fontId="11" fillId="4" borderId="24" xfId="0" applyNumberFormat="1" applyFont="1" applyFill="1" applyBorder="1" applyAlignment="1">
      <alignment horizontal="center" vertical="center"/>
    </xf>
    <xf numFmtId="166" fontId="11" fillId="4" borderId="25" xfId="0" applyNumberFormat="1" applyFont="1" applyFill="1" applyBorder="1" applyAlignment="1">
      <alignment horizontal="center" vertical="center"/>
    </xf>
    <xf numFmtId="166" fontId="7" fillId="3" borderId="14" xfId="0" applyNumberFormat="1" applyFont="1" applyFill="1" applyBorder="1"/>
    <xf numFmtId="166" fontId="11" fillId="3" borderId="4" xfId="0" applyNumberFormat="1" applyFont="1" applyFill="1" applyBorder="1" applyAlignment="1">
      <alignment horizontal="center" vertical="center"/>
    </xf>
    <xf numFmtId="166" fontId="11" fillId="3" borderId="13" xfId="0" applyNumberFormat="1" applyFont="1" applyFill="1" applyBorder="1" applyAlignment="1">
      <alignment horizontal="center" vertical="center"/>
    </xf>
    <xf numFmtId="166" fontId="7" fillId="0" borderId="14" xfId="0" applyNumberFormat="1" applyFont="1" applyBorder="1"/>
    <xf numFmtId="166" fontId="11" fillId="4" borderId="4" xfId="0" applyNumberFormat="1" applyFont="1" applyFill="1" applyBorder="1" applyAlignment="1">
      <alignment horizontal="center" vertical="center"/>
    </xf>
    <xf numFmtId="166" fontId="11" fillId="4" borderId="13" xfId="0" applyNumberFormat="1" applyFont="1" applyFill="1" applyBorder="1" applyAlignment="1">
      <alignment horizontal="center" vertical="center"/>
    </xf>
    <xf numFmtId="166" fontId="7" fillId="0" borderId="15" xfId="0" applyNumberFormat="1" applyFont="1" applyBorder="1"/>
    <xf numFmtId="41" fontId="11" fillId="0" borderId="66" xfId="0" applyNumberFormat="1" applyFont="1" applyBorder="1"/>
    <xf numFmtId="41" fontId="11" fillId="3" borderId="14" xfId="0" applyNumberFormat="1" applyFont="1" applyFill="1" applyBorder="1"/>
    <xf numFmtId="41" fontId="11" fillId="0" borderId="14" xfId="0" applyNumberFormat="1" applyFont="1" applyBorder="1"/>
    <xf numFmtId="41" fontId="11" fillId="0" borderId="69" xfId="0" applyNumberFormat="1" applyFont="1" applyBorder="1"/>
    <xf numFmtId="41" fontId="11" fillId="3" borderId="70" xfId="0" applyNumberFormat="1" applyFont="1" applyFill="1" applyBorder="1"/>
    <xf numFmtId="41" fontId="11" fillId="7" borderId="14" xfId="0" applyNumberFormat="1" applyFont="1" applyFill="1" applyBorder="1"/>
    <xf numFmtId="41" fontId="11" fillId="7" borderId="3" xfId="0" applyNumberFormat="1" applyFont="1" applyFill="1" applyBorder="1" applyAlignment="1">
      <alignment horizontal="center"/>
    </xf>
    <xf numFmtId="165" fontId="11" fillId="3" borderId="1" xfId="0" applyNumberFormat="1" applyFont="1" applyFill="1" applyBorder="1" applyAlignment="1">
      <alignment horizontal="center" vertical="center"/>
    </xf>
    <xf numFmtId="165" fontId="11" fillId="0" borderId="1" xfId="0" applyNumberFormat="1" applyFont="1" applyBorder="1" applyAlignment="1">
      <alignment horizontal="center" vertical="center"/>
    </xf>
    <xf numFmtId="165" fontId="11" fillId="0" borderId="4" xfId="0" applyNumberFormat="1" applyFont="1" applyBorder="1" applyAlignment="1">
      <alignment horizontal="center" vertical="center"/>
    </xf>
    <xf numFmtId="41" fontId="9" fillId="0" borderId="28" xfId="0" applyNumberFormat="1" applyFont="1" applyBorder="1" applyAlignment="1">
      <alignment horizontal="right"/>
    </xf>
    <xf numFmtId="41" fontId="9" fillId="0" borderId="22" xfId="0" applyNumberFormat="1" applyFont="1" applyBorder="1" applyAlignment="1">
      <alignment horizontal="right"/>
    </xf>
    <xf numFmtId="41" fontId="9" fillId="0" borderId="42" xfId="0" applyNumberFormat="1" applyFont="1" applyBorder="1" applyAlignment="1">
      <alignment horizontal="right"/>
    </xf>
    <xf numFmtId="41" fontId="9" fillId="0" borderId="8" xfId="0" applyNumberFormat="1" applyFont="1" applyBorder="1" applyAlignment="1">
      <alignment horizontal="right"/>
    </xf>
    <xf numFmtId="41" fontId="9" fillId="3" borderId="35" xfId="0" applyNumberFormat="1" applyFont="1" applyFill="1" applyBorder="1" applyAlignment="1">
      <alignment horizontal="right"/>
    </xf>
    <xf numFmtId="41" fontId="9" fillId="3" borderId="1" xfId="0" applyNumberFormat="1" applyFont="1" applyFill="1" applyBorder="1" applyAlignment="1">
      <alignment horizontal="right"/>
    </xf>
    <xf numFmtId="41" fontId="9" fillId="3" borderId="26" xfId="0" applyNumberFormat="1" applyFont="1" applyFill="1" applyBorder="1" applyAlignment="1">
      <alignment horizontal="right"/>
    </xf>
    <xf numFmtId="41" fontId="9" fillId="3" borderId="3" xfId="0" applyNumberFormat="1" applyFont="1" applyFill="1" applyBorder="1" applyAlignment="1">
      <alignment horizontal="right"/>
    </xf>
    <xf numFmtId="41" fontId="9" fillId="0" borderId="35" xfId="0" applyNumberFormat="1" applyFont="1" applyBorder="1" applyAlignment="1">
      <alignment horizontal="right"/>
    </xf>
    <xf numFmtId="41" fontId="9" fillId="0" borderId="1" xfId="0" applyNumberFormat="1" applyFont="1" applyBorder="1" applyAlignment="1">
      <alignment horizontal="right"/>
    </xf>
    <xf numFmtId="41" fontId="9" fillId="0" borderId="26" xfId="0" applyNumberFormat="1" applyFont="1" applyBorder="1" applyAlignment="1">
      <alignment horizontal="right"/>
    </xf>
    <xf numFmtId="41" fontId="9" fillId="0" borderId="3" xfId="0" applyNumberFormat="1" applyFont="1" applyBorder="1" applyAlignment="1">
      <alignment horizontal="right"/>
    </xf>
    <xf numFmtId="41" fontId="9" fillId="3" borderId="5" xfId="0" applyNumberFormat="1" applyFont="1" applyFill="1" applyBorder="1" applyAlignment="1">
      <alignment horizontal="right"/>
    </xf>
    <xf numFmtId="41" fontId="9" fillId="0" borderId="5" xfId="0" applyNumberFormat="1" applyFont="1" applyBorder="1" applyAlignment="1">
      <alignment horizontal="right"/>
    </xf>
    <xf numFmtId="41" fontId="9" fillId="0" borderId="4" xfId="0" applyNumberFormat="1" applyFont="1" applyBorder="1" applyAlignment="1">
      <alignment horizontal="right"/>
    </xf>
    <xf numFmtId="41" fontId="9" fillId="3" borderId="4" xfId="0" applyNumberFormat="1" applyFont="1" applyFill="1" applyBorder="1" applyAlignment="1">
      <alignment horizontal="right"/>
    </xf>
    <xf numFmtId="41" fontId="9" fillId="0" borderId="2" xfId="0" applyNumberFormat="1" applyFont="1" applyBorder="1" applyAlignment="1">
      <alignment horizontal="right"/>
    </xf>
    <xf numFmtId="41" fontId="9" fillId="3" borderId="2" xfId="0" applyNumberFormat="1" applyFont="1" applyFill="1" applyBorder="1" applyAlignment="1">
      <alignment horizontal="right"/>
    </xf>
    <xf numFmtId="41" fontId="9" fillId="6" borderId="35" xfId="0" applyNumberFormat="1" applyFont="1" applyFill="1" applyBorder="1" applyAlignment="1">
      <alignment horizontal="right"/>
    </xf>
    <xf numFmtId="41" fontId="9" fillId="6" borderId="1" xfId="0" applyNumberFormat="1" applyFont="1" applyFill="1" applyBorder="1" applyAlignment="1">
      <alignment horizontal="right"/>
    </xf>
    <xf numFmtId="41" fontId="9" fillId="6" borderId="4" xfId="0" applyNumberFormat="1" applyFont="1" applyFill="1" applyBorder="1" applyAlignment="1">
      <alignment horizontal="right"/>
    </xf>
    <xf numFmtId="41" fontId="9" fillId="6" borderId="5" xfId="0" applyNumberFormat="1" applyFont="1" applyFill="1" applyBorder="1" applyAlignment="1">
      <alignment horizontal="right"/>
    </xf>
    <xf numFmtId="41" fontId="9" fillId="5" borderId="39" xfId="0" applyNumberFormat="1" applyFont="1" applyFill="1" applyBorder="1" applyAlignment="1">
      <alignment horizontal="right"/>
    </xf>
    <xf numFmtId="41" fontId="1" fillId="0" borderId="1" xfId="0" applyNumberFormat="1" applyFont="1" applyBorder="1" applyAlignment="1">
      <alignment horizontal="right" vertical="center"/>
    </xf>
    <xf numFmtId="41" fontId="1" fillId="0" borderId="5" xfId="0" applyNumberFormat="1" applyFont="1" applyBorder="1" applyAlignment="1">
      <alignment horizontal="right" vertical="center"/>
    </xf>
    <xf numFmtId="41" fontId="1" fillId="3" borderId="1" xfId="0" applyNumberFormat="1" applyFont="1" applyFill="1" applyBorder="1" applyAlignment="1">
      <alignment horizontal="right" vertical="center"/>
    </xf>
    <xf numFmtId="41" fontId="1" fillId="3" borderId="4" xfId="0" applyNumberFormat="1" applyFont="1" applyFill="1" applyBorder="1" applyAlignment="1">
      <alignment horizontal="right" vertical="center"/>
    </xf>
    <xf numFmtId="41" fontId="1" fillId="3" borderId="5" xfId="0" applyNumberFormat="1" applyFont="1" applyFill="1" applyBorder="1" applyAlignment="1">
      <alignment horizontal="right" vertical="center"/>
    </xf>
    <xf numFmtId="41" fontId="1" fillId="4" borderId="1" xfId="0" applyNumberFormat="1" applyFont="1" applyFill="1" applyBorder="1" applyAlignment="1">
      <alignment horizontal="right" vertical="center"/>
    </xf>
    <xf numFmtId="41" fontId="1" fillId="4" borderId="4" xfId="0" applyNumberFormat="1" applyFont="1" applyFill="1" applyBorder="1" applyAlignment="1">
      <alignment horizontal="right" vertical="center"/>
    </xf>
    <xf numFmtId="41" fontId="1" fillId="4" borderId="5" xfId="0" applyNumberFormat="1" applyFont="1" applyFill="1" applyBorder="1" applyAlignment="1">
      <alignment horizontal="right" vertical="center"/>
    </xf>
    <xf numFmtId="41" fontId="1" fillId="0" borderId="3" xfId="0" applyNumberFormat="1" applyFont="1" applyBorder="1" applyAlignment="1">
      <alignment horizontal="right" vertical="center"/>
    </xf>
    <xf numFmtId="41" fontId="1" fillId="0" borderId="26" xfId="0" applyNumberFormat="1" applyFont="1" applyBorder="1" applyAlignment="1">
      <alignment horizontal="right" vertical="center"/>
    </xf>
    <xf numFmtId="41" fontId="1" fillId="3" borderId="3" xfId="0" applyNumberFormat="1" applyFont="1" applyFill="1" applyBorder="1" applyAlignment="1">
      <alignment horizontal="right" vertical="center"/>
    </xf>
    <xf numFmtId="41" fontId="1" fillId="3" borderId="26" xfId="0" applyNumberFormat="1" applyFont="1" applyFill="1" applyBorder="1" applyAlignment="1">
      <alignment horizontal="right" vertical="center"/>
    </xf>
    <xf numFmtId="41" fontId="1" fillId="6" borderId="1" xfId="0" applyNumberFormat="1" applyFont="1" applyFill="1" applyBorder="1" applyAlignment="1">
      <alignment horizontal="right" vertical="center"/>
    </xf>
    <xf numFmtId="41" fontId="1" fillId="6" borderId="5" xfId="0" applyNumberFormat="1" applyFont="1" applyFill="1" applyBorder="1" applyAlignment="1">
      <alignment horizontal="right" vertical="center"/>
    </xf>
    <xf numFmtId="41" fontId="9" fillId="0" borderId="0" xfId="0" applyNumberFormat="1" applyFont="1" applyAlignment="1">
      <alignment horizontal="right"/>
    </xf>
    <xf numFmtId="41" fontId="9" fillId="3" borderId="0" xfId="0" applyNumberFormat="1" applyFont="1" applyFill="1" applyAlignment="1">
      <alignment horizontal="right"/>
    </xf>
    <xf numFmtId="41" fontId="9" fillId="5" borderId="35" xfId="0" applyNumberFormat="1" applyFont="1" applyFill="1" applyBorder="1" applyAlignment="1">
      <alignment horizontal="right"/>
    </xf>
    <xf numFmtId="41" fontId="9" fillId="0" borderId="40" xfId="0" applyNumberFormat="1" applyFont="1" applyBorder="1" applyAlignment="1">
      <alignment horizontal="right"/>
    </xf>
    <xf numFmtId="41" fontId="9" fillId="3" borderId="40" xfId="0" applyNumberFormat="1" applyFont="1" applyFill="1" applyBorder="1" applyAlignment="1">
      <alignment horizontal="right"/>
    </xf>
    <xf numFmtId="41" fontId="9" fillId="3" borderId="23" xfId="0" applyNumberFormat="1" applyFont="1" applyFill="1" applyBorder="1" applyAlignment="1">
      <alignment horizontal="right"/>
    </xf>
    <xf numFmtId="41" fontId="9" fillId="3" borderId="11" xfId="0" applyNumberFormat="1" applyFont="1" applyFill="1" applyBorder="1" applyAlignment="1">
      <alignment horizontal="right"/>
    </xf>
    <xf numFmtId="41" fontId="9" fillId="3" borderId="38" xfId="0" applyNumberFormat="1" applyFont="1" applyFill="1" applyBorder="1" applyAlignment="1">
      <alignment horizontal="right"/>
    </xf>
    <xf numFmtId="41" fontId="9" fillId="3" borderId="41" xfId="0" applyNumberFormat="1" applyFont="1" applyFill="1" applyBorder="1" applyAlignment="1">
      <alignment horizontal="right"/>
    </xf>
    <xf numFmtId="41" fontId="9" fillId="3" borderId="39" xfId="0" applyNumberFormat="1" applyFont="1" applyFill="1" applyBorder="1" applyAlignment="1">
      <alignment horizontal="right"/>
    </xf>
    <xf numFmtId="166" fontId="11" fillId="0" borderId="26" xfId="1" applyNumberFormat="1" applyFont="1" applyBorder="1" applyAlignment="1">
      <alignment horizontal="right"/>
    </xf>
    <xf numFmtId="166" fontId="11" fillId="0" borderId="0" xfId="1" applyNumberFormat="1" applyFont="1" applyAlignment="1">
      <alignment horizontal="right"/>
    </xf>
    <xf numFmtId="166" fontId="11" fillId="0" borderId="1" xfId="1" applyNumberFormat="1" applyFont="1" applyBorder="1" applyAlignment="1">
      <alignment horizontal="right"/>
    </xf>
    <xf numFmtId="166" fontId="11" fillId="0" borderId="3" xfId="1" applyNumberFormat="1" applyFont="1" applyBorder="1" applyAlignment="1">
      <alignment horizontal="right"/>
    </xf>
    <xf numFmtId="166" fontId="11" fillId="3" borderId="26" xfId="1" applyNumberFormat="1" applyFont="1" applyFill="1" applyBorder="1" applyAlignment="1">
      <alignment horizontal="right"/>
    </xf>
    <xf numFmtId="166" fontId="11" fillId="3" borderId="0" xfId="1" applyNumberFormat="1" applyFont="1" applyFill="1" applyAlignment="1">
      <alignment horizontal="right"/>
    </xf>
    <xf numFmtId="166" fontId="11" fillId="3" borderId="1" xfId="1" applyNumberFormat="1" applyFont="1" applyFill="1" applyBorder="1" applyAlignment="1">
      <alignment horizontal="right"/>
    </xf>
    <xf numFmtId="166" fontId="11" fillId="3" borderId="3" xfId="1" applyNumberFormat="1" applyFont="1" applyFill="1" applyBorder="1" applyAlignment="1">
      <alignment horizontal="right"/>
    </xf>
    <xf numFmtId="166" fontId="11" fillId="0" borderId="40" xfId="1" applyNumberFormat="1" applyFont="1" applyBorder="1" applyAlignment="1">
      <alignment horizontal="right"/>
    </xf>
    <xf numFmtId="166" fontId="11" fillId="0" borderId="5" xfId="1" applyNumberFormat="1" applyFont="1" applyBorder="1" applyAlignment="1">
      <alignment horizontal="right"/>
    </xf>
    <xf numFmtId="167" fontId="11" fillId="0" borderId="0" xfId="2" applyNumberFormat="1" applyFont="1"/>
    <xf numFmtId="10" fontId="11" fillId="0" borderId="0" xfId="2" applyNumberFormat="1" applyFont="1"/>
    <xf numFmtId="0" fontId="1" fillId="5" borderId="73" xfId="0" applyFont="1" applyFill="1" applyBorder="1" applyAlignment="1">
      <alignment horizontal="center" vertical="center"/>
    </xf>
    <xf numFmtId="41" fontId="1" fillId="5" borderId="74" xfId="0" applyNumberFormat="1" applyFont="1" applyFill="1" applyBorder="1" applyAlignment="1">
      <alignment horizontal="right" vertical="center"/>
    </xf>
    <xf numFmtId="41" fontId="1" fillId="5" borderId="75" xfId="0" applyNumberFormat="1" applyFont="1" applyFill="1" applyBorder="1" applyAlignment="1">
      <alignment horizontal="right" vertical="center"/>
    </xf>
    <xf numFmtId="0" fontId="17" fillId="0" borderId="10" xfId="0" applyFont="1" applyBorder="1"/>
    <xf numFmtId="0" fontId="11" fillId="0" borderId="10" xfId="0" applyFont="1" applyBorder="1" applyAlignment="1">
      <alignment vertical="center"/>
    </xf>
    <xf numFmtId="0" fontId="30" fillId="0" borderId="10" xfId="0" applyFont="1" applyBorder="1" applyAlignment="1">
      <alignment vertical="center"/>
    </xf>
    <xf numFmtId="0" fontId="31" fillId="0" borderId="0" xfId="0" applyFont="1" applyAlignment="1">
      <alignment horizontal="center"/>
    </xf>
    <xf numFmtId="0" fontId="30" fillId="0" borderId="0" xfId="0" applyFont="1" applyAlignment="1">
      <alignment horizontal="left"/>
    </xf>
    <xf numFmtId="0" fontId="17" fillId="0" borderId="0" xfId="0" applyFont="1" applyAlignment="1">
      <alignment horizontal="centerContinuous"/>
    </xf>
    <xf numFmtId="0" fontId="1" fillId="0" borderId="77" xfId="0" applyFont="1" applyBorder="1"/>
    <xf numFmtId="166" fontId="11" fillId="0" borderId="20" xfId="0" applyNumberFormat="1" applyFont="1" applyBorder="1" applyAlignment="1">
      <alignment horizontal="center"/>
    </xf>
    <xf numFmtId="166" fontId="11" fillId="3" borderId="0" xfId="0" applyNumberFormat="1" applyFont="1" applyFill="1" applyAlignment="1">
      <alignment horizontal="center"/>
    </xf>
    <xf numFmtId="166" fontId="11" fillId="0" borderId="0" xfId="0" applyNumberFormat="1" applyFont="1" applyAlignment="1">
      <alignment horizontal="center"/>
    </xf>
    <xf numFmtId="166" fontId="11" fillId="4" borderId="78" xfId="0" applyNumberFormat="1" applyFont="1" applyFill="1" applyBorder="1" applyAlignment="1">
      <alignment horizontal="center" vertical="center"/>
    </xf>
    <xf numFmtId="166" fontId="11" fillId="3" borderId="12" xfId="0" applyNumberFormat="1" applyFont="1" applyFill="1" applyBorder="1" applyAlignment="1">
      <alignment horizontal="center" vertical="center"/>
    </xf>
    <xf numFmtId="166" fontId="11" fillId="4" borderId="12" xfId="0" applyNumberFormat="1" applyFont="1" applyFill="1" applyBorder="1" applyAlignment="1">
      <alignment horizontal="center" vertical="center"/>
    </xf>
    <xf numFmtId="3" fontId="11" fillId="3" borderId="80" xfId="0" applyNumberFormat="1" applyFont="1" applyFill="1" applyBorder="1" applyAlignment="1">
      <alignment horizontal="center" vertical="center"/>
    </xf>
    <xf numFmtId="3" fontId="11" fillId="3" borderId="81" xfId="0" applyNumberFormat="1" applyFont="1" applyFill="1" applyBorder="1" applyAlignment="1">
      <alignment horizontal="center" vertical="center"/>
    </xf>
    <xf numFmtId="3" fontId="11" fillId="3" borderId="82" xfId="0" applyNumberFormat="1" applyFont="1" applyFill="1" applyBorder="1" applyAlignment="1">
      <alignment horizontal="center" vertical="center"/>
    </xf>
    <xf numFmtId="10" fontId="0" fillId="8" borderId="0" xfId="3" applyNumberFormat="1" applyFont="1" applyFill="1"/>
    <xf numFmtId="0" fontId="11" fillId="8" borderId="0" xfId="0" applyFont="1" applyFill="1"/>
    <xf numFmtId="167" fontId="26" fillId="8" borderId="0" xfId="3" applyNumberFormat="1" applyFont="1" applyFill="1"/>
    <xf numFmtId="3" fontId="11" fillId="8" borderId="0" xfId="0" applyNumberFormat="1" applyFont="1" applyFill="1"/>
    <xf numFmtId="10" fontId="11" fillId="8" borderId="0" xfId="2" applyNumberFormat="1" applyFont="1" applyFill="1"/>
    <xf numFmtId="167" fontId="0" fillId="8" borderId="0" xfId="3" applyNumberFormat="1" applyFont="1" applyFill="1"/>
    <xf numFmtId="167" fontId="27" fillId="8" borderId="0" xfId="3" applyNumberFormat="1" applyFont="1" applyFill="1"/>
    <xf numFmtId="9" fontId="0" fillId="8" borderId="0" xfId="3" applyFont="1" applyFill="1"/>
    <xf numFmtId="167" fontId="11" fillId="8" borderId="0" xfId="3" applyNumberFormat="1" applyFont="1" applyFill="1"/>
    <xf numFmtId="0" fontId="30" fillId="0" borderId="0" xfId="0" applyFont="1" applyAlignment="1">
      <alignment vertical="center"/>
    </xf>
    <xf numFmtId="0" fontId="11" fillId="0" borderId="10" xfId="0" applyFont="1" applyBorder="1"/>
    <xf numFmtId="0" fontId="30" fillId="0" borderId="10" xfId="0" applyFont="1" applyBorder="1"/>
    <xf numFmtId="0" fontId="30" fillId="0" borderId="0" xfId="0" applyFont="1"/>
    <xf numFmtId="0" fontId="11" fillId="3" borderId="35" xfId="0" applyFont="1" applyFill="1" applyBorder="1" applyAlignment="1">
      <alignment horizontal="center"/>
    </xf>
    <xf numFmtId="0" fontId="11" fillId="3" borderId="83" xfId="0" applyFont="1" applyFill="1" applyBorder="1" applyAlignment="1">
      <alignment horizontal="center"/>
    </xf>
    <xf numFmtId="41" fontId="11" fillId="3" borderId="27" xfId="0" applyNumberFormat="1" applyFont="1" applyFill="1" applyBorder="1" applyAlignment="1">
      <alignment horizontal="right"/>
    </xf>
    <xf numFmtId="41" fontId="11" fillId="3" borderId="16" xfId="0" applyNumberFormat="1" applyFont="1" applyFill="1" applyBorder="1" applyAlignment="1">
      <alignment horizontal="right"/>
    </xf>
    <xf numFmtId="41" fontId="11" fillId="3" borderId="84" xfId="0" applyNumberFormat="1" applyFont="1" applyFill="1" applyBorder="1" applyAlignment="1">
      <alignment horizontal="right"/>
    </xf>
    <xf numFmtId="41" fontId="11" fillId="6" borderId="1" xfId="0" applyNumberFormat="1" applyFont="1" applyFill="1" applyBorder="1" applyAlignment="1">
      <alignment horizontal="right"/>
    </xf>
    <xf numFmtId="0" fontId="32" fillId="0" borderId="0" xfId="0" applyFont="1" applyAlignment="1">
      <alignment horizontal="center" vertical="center"/>
    </xf>
    <xf numFmtId="0" fontId="33" fillId="0" borderId="0" xfId="0" applyFont="1" applyAlignment="1">
      <alignment horizontal="center" vertical="center"/>
    </xf>
    <xf numFmtId="0" fontId="17" fillId="0" borderId="0" xfId="0" applyFont="1"/>
    <xf numFmtId="41" fontId="1" fillId="0" borderId="0" xfId="0" applyNumberFormat="1" applyFont="1"/>
    <xf numFmtId="41" fontId="11" fillId="0" borderId="0" xfId="0" applyNumberFormat="1" applyFont="1"/>
    <xf numFmtId="41" fontId="14" fillId="0" borderId="0" xfId="0" applyNumberFormat="1" applyFont="1"/>
    <xf numFmtId="0" fontId="2" fillId="0" borderId="16" xfId="0" applyFont="1" applyBorder="1"/>
    <xf numFmtId="0" fontId="3" fillId="0" borderId="16" xfId="0" applyFont="1" applyBorder="1" applyAlignment="1">
      <alignment horizontal="left"/>
    </xf>
    <xf numFmtId="41" fontId="3" fillId="0" borderId="87" xfId="0" applyNumberFormat="1" applyFont="1" applyBorder="1" applyAlignment="1">
      <alignment horizontal="right"/>
    </xf>
    <xf numFmtId="41" fontId="2" fillId="3" borderId="87" xfId="0" applyNumberFormat="1" applyFont="1" applyFill="1" applyBorder="1" applyAlignment="1">
      <alignment horizontal="right"/>
    </xf>
    <xf numFmtId="41" fontId="2" fillId="0" borderId="87" xfId="0" applyNumberFormat="1" applyFont="1" applyBorder="1" applyAlignment="1">
      <alignment horizontal="right"/>
    </xf>
    <xf numFmtId="0" fontId="3" fillId="5" borderId="73" xfId="0" applyFont="1" applyFill="1" applyBorder="1"/>
    <xf numFmtId="0" fontId="3" fillId="5" borderId="89" xfId="0" applyFont="1" applyFill="1" applyBorder="1" applyAlignment="1">
      <alignment horizontal="left"/>
    </xf>
    <xf numFmtId="0" fontId="3" fillId="5" borderId="89" xfId="0" applyFont="1" applyFill="1" applyBorder="1"/>
    <xf numFmtId="41" fontId="1" fillId="5" borderId="90" xfId="0" applyNumberFormat="1" applyFont="1" applyFill="1" applyBorder="1" applyAlignment="1">
      <alignment horizontal="right"/>
    </xf>
    <xf numFmtId="41" fontId="1" fillId="5" borderId="91" xfId="0" applyNumberFormat="1" applyFont="1" applyFill="1" applyBorder="1" applyAlignment="1">
      <alignment horizontal="right"/>
    </xf>
    <xf numFmtId="0" fontId="3" fillId="5" borderId="0" xfId="0" applyFont="1" applyFill="1"/>
    <xf numFmtId="41" fontId="2" fillId="0" borderId="0" xfId="0" applyNumberFormat="1" applyFont="1"/>
    <xf numFmtId="41" fontId="9" fillId="5" borderId="3" xfId="0" applyNumberFormat="1" applyFont="1" applyFill="1" applyBorder="1" applyAlignment="1">
      <alignment horizontal="right"/>
    </xf>
    <xf numFmtId="41" fontId="9" fillId="5" borderId="11" xfId="0" applyNumberFormat="1" applyFont="1" applyFill="1" applyBorder="1" applyAlignment="1">
      <alignment horizontal="right"/>
    </xf>
    <xf numFmtId="41" fontId="9" fillId="3" borderId="78" xfId="0" applyNumberFormat="1" applyFont="1" applyFill="1" applyBorder="1" applyAlignment="1">
      <alignment horizontal="right"/>
    </xf>
    <xf numFmtId="41" fontId="9" fillId="3" borderId="92" xfId="0" applyNumberFormat="1" applyFont="1" applyFill="1" applyBorder="1" applyAlignment="1">
      <alignment horizontal="right"/>
    </xf>
    <xf numFmtId="41" fontId="9" fillId="3" borderId="93" xfId="0" applyNumberFormat="1" applyFont="1" applyFill="1" applyBorder="1" applyAlignment="1">
      <alignment horizontal="right"/>
    </xf>
    <xf numFmtId="41" fontId="9" fillId="0" borderId="12" xfId="0" applyNumberFormat="1" applyFont="1" applyBorder="1" applyAlignment="1">
      <alignment horizontal="right"/>
    </xf>
    <xf numFmtId="41" fontId="9" fillId="0" borderId="94" xfId="0" applyNumberFormat="1" applyFont="1" applyBorder="1" applyAlignment="1">
      <alignment horizontal="right"/>
    </xf>
    <xf numFmtId="41" fontId="9" fillId="3" borderId="12" xfId="0" applyNumberFormat="1" applyFont="1" applyFill="1" applyBorder="1" applyAlignment="1">
      <alignment horizontal="right"/>
    </xf>
    <xf numFmtId="41" fontId="9" fillId="3" borderId="94" xfId="0" applyNumberFormat="1" applyFont="1" applyFill="1" applyBorder="1" applyAlignment="1">
      <alignment horizontal="right"/>
    </xf>
    <xf numFmtId="41" fontId="9" fillId="0" borderId="13" xfId="0" applyNumberFormat="1" applyFont="1" applyBorder="1" applyAlignment="1">
      <alignment horizontal="right"/>
    </xf>
    <xf numFmtId="41" fontId="9" fillId="3" borderId="13" xfId="0" applyNumberFormat="1" applyFont="1" applyFill="1" applyBorder="1" applyAlignment="1">
      <alignment horizontal="right"/>
    </xf>
    <xf numFmtId="41" fontId="9" fillId="3" borderId="95" xfId="0" applyNumberFormat="1" applyFont="1" applyFill="1" applyBorder="1" applyAlignment="1">
      <alignment horizontal="right"/>
    </xf>
    <xf numFmtId="41" fontId="9" fillId="3" borderId="96" xfId="0" applyNumberFormat="1" applyFont="1" applyFill="1" applyBorder="1" applyAlignment="1">
      <alignment horizontal="right"/>
    </xf>
    <xf numFmtId="41" fontId="9" fillId="0" borderId="97" xfId="0" applyNumberFormat="1" applyFont="1" applyBorder="1" applyAlignment="1">
      <alignment horizontal="right"/>
    </xf>
    <xf numFmtId="41" fontId="9" fillId="3" borderId="20" xfId="0" applyNumberFormat="1" applyFont="1" applyFill="1" applyBorder="1" applyAlignment="1">
      <alignment horizontal="right"/>
    </xf>
    <xf numFmtId="41" fontId="9" fillId="3" borderId="10" xfId="0" applyNumberFormat="1" applyFont="1" applyFill="1" applyBorder="1" applyAlignment="1">
      <alignment horizontal="right"/>
    </xf>
    <xf numFmtId="41" fontId="9" fillId="0" borderId="7" xfId="0" applyNumberFormat="1" applyFont="1" applyBorder="1" applyAlignment="1">
      <alignment horizontal="right"/>
    </xf>
    <xf numFmtId="41" fontId="1" fillId="6" borderId="26" xfId="0" applyNumberFormat="1" applyFont="1" applyFill="1" applyBorder="1" applyAlignment="1">
      <alignment horizontal="right" vertical="center"/>
    </xf>
    <xf numFmtId="41" fontId="1" fillId="6" borderId="103" xfId="0" applyNumberFormat="1" applyFont="1" applyFill="1" applyBorder="1" applyAlignment="1">
      <alignment horizontal="right" vertical="center"/>
    </xf>
    <xf numFmtId="166" fontId="11" fillId="0" borderId="78" xfId="1" applyNumberFormat="1" applyFont="1" applyBorder="1" applyAlignment="1">
      <alignment horizontal="right"/>
    </xf>
    <xf numFmtId="166" fontId="11" fillId="0" borderId="93" xfId="1" applyNumberFormat="1" applyFont="1" applyBorder="1" applyAlignment="1">
      <alignment horizontal="right"/>
    </xf>
    <xf numFmtId="166" fontId="11" fillId="3" borderId="12" xfId="1" applyNumberFormat="1" applyFont="1" applyFill="1" applyBorder="1" applyAlignment="1">
      <alignment horizontal="right"/>
    </xf>
    <xf numFmtId="166" fontId="11" fillId="3" borderId="94" xfId="1" applyNumberFormat="1" applyFont="1" applyFill="1" applyBorder="1" applyAlignment="1">
      <alignment horizontal="right"/>
    </xf>
    <xf numFmtId="166" fontId="11" fillId="0" borderId="12" xfId="1" applyNumberFormat="1" applyFont="1" applyBorder="1" applyAlignment="1">
      <alignment horizontal="right"/>
    </xf>
    <xf numFmtId="166" fontId="11" fillId="0" borderId="94" xfId="1" applyNumberFormat="1" applyFont="1" applyBorder="1" applyAlignment="1">
      <alignment horizontal="right"/>
    </xf>
    <xf numFmtId="166" fontId="11" fillId="0" borderId="13" xfId="1" applyNumberFormat="1" applyFont="1" applyBorder="1" applyAlignment="1">
      <alignment horizontal="right"/>
    </xf>
    <xf numFmtId="166" fontId="11" fillId="3" borderId="13" xfId="1" applyNumberFormat="1" applyFont="1" applyFill="1" applyBorder="1" applyAlignment="1">
      <alignment horizontal="right"/>
    </xf>
    <xf numFmtId="166" fontId="11" fillId="3" borderId="105" xfId="1" applyNumberFormat="1" applyFont="1" applyFill="1" applyBorder="1" applyAlignment="1">
      <alignment horizontal="right"/>
    </xf>
    <xf numFmtId="41" fontId="11" fillId="5" borderId="108" xfId="0" applyNumberFormat="1" applyFont="1" applyFill="1" applyBorder="1" applyAlignment="1">
      <alignment horizontal="center"/>
    </xf>
    <xf numFmtId="41" fontId="11" fillId="5" borderId="109" xfId="0" applyNumberFormat="1" applyFont="1" applyFill="1" applyBorder="1" applyAlignment="1">
      <alignment horizontal="right"/>
    </xf>
    <xf numFmtId="41" fontId="11" fillId="5" borderId="81" xfId="0" applyNumberFormat="1" applyFont="1" applyFill="1" applyBorder="1" applyAlignment="1">
      <alignment horizontal="right"/>
    </xf>
    <xf numFmtId="41" fontId="9" fillId="0" borderId="112" xfId="0" applyNumberFormat="1" applyFont="1" applyBorder="1" applyAlignment="1">
      <alignment horizontal="right"/>
    </xf>
    <xf numFmtId="41" fontId="9" fillId="3" borderId="112" xfId="0" applyNumberFormat="1" applyFont="1" applyFill="1" applyBorder="1" applyAlignment="1">
      <alignment horizontal="right"/>
    </xf>
    <xf numFmtId="41" fontId="9" fillId="3" borderId="113" xfId="0" applyNumberFormat="1" applyFont="1" applyFill="1" applyBorder="1" applyAlignment="1">
      <alignment horizontal="right"/>
    </xf>
    <xf numFmtId="41" fontId="3" fillId="6" borderId="87" xfId="0" applyNumberFormat="1" applyFont="1" applyFill="1" applyBorder="1" applyAlignment="1">
      <alignment horizontal="right"/>
    </xf>
    <xf numFmtId="0" fontId="3" fillId="6" borderId="0" xfId="0" applyFont="1" applyFill="1"/>
    <xf numFmtId="165" fontId="11" fillId="3" borderId="26" xfId="0" applyNumberFormat="1" applyFont="1" applyFill="1" applyBorder="1" applyAlignment="1">
      <alignment horizontal="center" vertical="center"/>
    </xf>
    <xf numFmtId="165" fontId="11" fillId="0" borderId="26" xfId="0" applyNumberFormat="1" applyFont="1" applyBorder="1" applyAlignment="1">
      <alignment horizontal="center" vertical="center"/>
    </xf>
    <xf numFmtId="165" fontId="11" fillId="0" borderId="103" xfId="0" applyNumberFormat="1" applyFont="1" applyBorder="1" applyAlignment="1">
      <alignment horizontal="center" vertical="center"/>
    </xf>
    <xf numFmtId="165" fontId="11" fillId="5" borderId="13" xfId="0" applyNumberFormat="1" applyFont="1" applyFill="1" applyBorder="1" applyAlignment="1">
      <alignment horizontal="center" vertical="center"/>
    </xf>
    <xf numFmtId="165" fontId="11" fillId="0" borderId="13" xfId="0" applyNumberFormat="1" applyFont="1" applyBorder="1" applyAlignment="1">
      <alignment horizontal="center" vertical="center"/>
    </xf>
    <xf numFmtId="0" fontId="11" fillId="3" borderId="0" xfId="0" applyFont="1" applyFill="1" applyAlignment="1">
      <alignment horizontal="left" vertical="center" wrapText="1" indent="2"/>
    </xf>
    <xf numFmtId="0" fontId="11" fillId="0" borderId="0" xfId="0" applyFont="1" applyAlignment="1">
      <alignment horizontal="left" vertical="center" wrapText="1" indent="2"/>
    </xf>
    <xf numFmtId="165" fontId="11" fillId="0" borderId="117" xfId="0" applyNumberFormat="1" applyFont="1" applyBorder="1" applyAlignment="1">
      <alignment horizontal="center" vertical="center"/>
    </xf>
    <xf numFmtId="165" fontId="11" fillId="0" borderId="116" xfId="0" applyNumberFormat="1" applyFont="1" applyBorder="1" applyAlignment="1">
      <alignment horizontal="center" vertical="center"/>
    </xf>
    <xf numFmtId="165" fontId="11" fillId="3" borderId="117" xfId="0" applyNumberFormat="1" applyFont="1" applyFill="1" applyBorder="1" applyAlignment="1">
      <alignment horizontal="center" vertical="center"/>
    </xf>
    <xf numFmtId="165" fontId="11" fillId="3" borderId="116" xfId="0" applyNumberFormat="1" applyFont="1" applyFill="1" applyBorder="1" applyAlignment="1">
      <alignment horizontal="center" vertical="center"/>
    </xf>
    <xf numFmtId="0" fontId="11" fillId="0" borderId="119" xfId="0" applyFont="1" applyBorder="1" applyAlignment="1">
      <alignment horizontal="left" vertical="center" wrapText="1" indent="2"/>
    </xf>
    <xf numFmtId="0" fontId="11" fillId="3" borderId="0" xfId="0" applyFont="1" applyFill="1" applyAlignment="1">
      <alignment horizontal="left" vertical="center" wrapText="1" indent="1"/>
    </xf>
    <xf numFmtId="0" fontId="11" fillId="0" borderId="0" xfId="0" applyFont="1" applyAlignment="1">
      <alignment horizontal="left" vertical="center" wrapText="1" indent="1"/>
    </xf>
    <xf numFmtId="0" fontId="11" fillId="3" borderId="119" xfId="0" applyFont="1" applyFill="1" applyBorder="1" applyAlignment="1">
      <alignment horizontal="left" vertical="center" wrapText="1" indent="2"/>
    </xf>
    <xf numFmtId="0" fontId="11" fillId="3" borderId="87" xfId="0" applyFont="1" applyFill="1" applyBorder="1" applyAlignment="1">
      <alignment horizontal="left" vertical="center" wrapText="1" indent="2"/>
    </xf>
    <xf numFmtId="0" fontId="11" fillId="0" borderId="121" xfId="0" applyFont="1" applyBorder="1" applyAlignment="1">
      <alignment horizontal="left" vertical="center" wrapText="1" indent="2"/>
    </xf>
    <xf numFmtId="0" fontId="11" fillId="3" borderId="87" xfId="0" applyFont="1" applyFill="1" applyBorder="1" applyAlignment="1">
      <alignment horizontal="left" vertical="center" wrapText="1" indent="1"/>
    </xf>
    <xf numFmtId="0" fontId="11" fillId="0" borderId="87" xfId="0" applyFont="1" applyBorder="1" applyAlignment="1">
      <alignment horizontal="left" vertical="center" wrapText="1" indent="1"/>
    </xf>
    <xf numFmtId="0" fontId="11" fillId="0" borderId="87" xfId="0" applyFont="1" applyBorder="1" applyAlignment="1">
      <alignment horizontal="left" vertical="center" wrapText="1" indent="2"/>
    </xf>
    <xf numFmtId="0" fontId="11" fillId="3" borderId="121" xfId="0" applyFont="1" applyFill="1" applyBorder="1" applyAlignment="1">
      <alignment horizontal="left" vertical="center" wrapText="1" indent="2"/>
    </xf>
    <xf numFmtId="165" fontId="11" fillId="3" borderId="115" xfId="0" applyNumberFormat="1" applyFont="1" applyFill="1" applyBorder="1" applyAlignment="1">
      <alignment horizontal="center" vertical="center"/>
    </xf>
    <xf numFmtId="0" fontId="14" fillId="9" borderId="120" xfId="0" applyFont="1" applyFill="1" applyBorder="1" applyAlignment="1">
      <alignment horizontal="left" vertical="center" wrapText="1" indent="1"/>
    </xf>
    <xf numFmtId="0" fontId="11" fillId="9" borderId="118" xfId="0" applyFont="1" applyFill="1" applyBorder="1" applyAlignment="1">
      <alignment horizontal="left" vertical="center" wrapText="1" indent="1"/>
    </xf>
    <xf numFmtId="165" fontId="14" fillId="9" borderId="122" xfId="0" applyNumberFormat="1" applyFont="1" applyFill="1" applyBorder="1" applyAlignment="1">
      <alignment horizontal="center" vertical="center"/>
    </xf>
    <xf numFmtId="165" fontId="14" fillId="9" borderId="118" xfId="0" applyNumberFormat="1" applyFont="1" applyFill="1" applyBorder="1" applyAlignment="1">
      <alignment horizontal="center" vertical="center"/>
    </xf>
    <xf numFmtId="165" fontId="14" fillId="9" borderId="123" xfId="0" applyNumberFormat="1" applyFont="1" applyFill="1" applyBorder="1" applyAlignment="1">
      <alignment horizontal="center" vertical="center"/>
    </xf>
    <xf numFmtId="165" fontId="14" fillId="9" borderId="124" xfId="0" applyNumberFormat="1" applyFont="1" applyFill="1" applyBorder="1" applyAlignment="1">
      <alignment horizontal="center" vertical="center"/>
    </xf>
    <xf numFmtId="0" fontId="3" fillId="9" borderId="7" xfId="0" applyFont="1" applyFill="1" applyBorder="1" applyAlignment="1">
      <alignment horizontal="center" vertical="center"/>
    </xf>
    <xf numFmtId="0" fontId="3" fillId="9" borderId="0" xfId="0" applyFont="1" applyFill="1" applyAlignment="1">
      <alignment horizontal="center" vertical="center"/>
    </xf>
    <xf numFmtId="0" fontId="14" fillId="9" borderId="88" xfId="0" applyFont="1" applyFill="1" applyBorder="1" applyAlignment="1">
      <alignment horizontal="left" vertical="center" wrapText="1" indent="1"/>
    </xf>
    <xf numFmtId="9" fontId="34" fillId="8" borderId="0" xfId="3" applyFont="1" applyFill="1"/>
    <xf numFmtId="3" fontId="14" fillId="8" borderId="0" xfId="0" applyNumberFormat="1" applyFont="1" applyFill="1"/>
    <xf numFmtId="167" fontId="14" fillId="8" borderId="0" xfId="3" applyNumberFormat="1" applyFont="1" applyFill="1"/>
    <xf numFmtId="10" fontId="14" fillId="8" borderId="0" xfId="2" applyNumberFormat="1" applyFont="1" applyFill="1"/>
    <xf numFmtId="0" fontId="14" fillId="8" borderId="0" xfId="0" applyFont="1" applyFill="1"/>
    <xf numFmtId="0" fontId="3" fillId="9" borderId="2" xfId="0" applyFont="1" applyFill="1" applyBorder="1" applyAlignment="1">
      <alignment horizontal="center" vertical="center"/>
    </xf>
    <xf numFmtId="0" fontId="3" fillId="9" borderId="0" xfId="0" applyFont="1" applyFill="1" applyAlignment="1">
      <alignment horizontal="center"/>
    </xf>
    <xf numFmtId="0" fontId="3" fillId="9" borderId="3" xfId="0" applyFont="1" applyFill="1" applyBorder="1"/>
    <xf numFmtId="0" fontId="3" fillId="9" borderId="0" xfId="0" applyFont="1" applyFill="1"/>
    <xf numFmtId="0" fontId="35" fillId="3" borderId="2" xfId="0" applyFont="1" applyFill="1" applyBorder="1"/>
    <xf numFmtId="0" fontId="35" fillId="3" borderId="0" xfId="0" applyFont="1" applyFill="1" applyAlignment="1">
      <alignment horizontal="left"/>
    </xf>
    <xf numFmtId="0" fontId="35" fillId="3" borderId="0" xfId="0" applyFont="1" applyFill="1"/>
    <xf numFmtId="41" fontId="35" fillId="3" borderId="87" xfId="0" applyNumberFormat="1" applyFont="1" applyFill="1" applyBorder="1" applyAlignment="1">
      <alignment horizontal="right"/>
    </xf>
    <xf numFmtId="0" fontId="35" fillId="0" borderId="0" xfId="0" applyFont="1"/>
    <xf numFmtId="0" fontId="35" fillId="6" borderId="2" xfId="0" applyFont="1" applyFill="1" applyBorder="1"/>
    <xf numFmtId="0" fontId="35" fillId="6" borderId="0" xfId="0" applyFont="1" applyFill="1" applyAlignment="1">
      <alignment horizontal="left"/>
    </xf>
    <xf numFmtId="0" fontId="35" fillId="6" borderId="0" xfId="0" applyFont="1" applyFill="1"/>
    <xf numFmtId="41" fontId="35" fillId="6" borderId="87" xfId="0" applyNumberFormat="1" applyFont="1" applyFill="1" applyBorder="1" applyAlignment="1">
      <alignment horizontal="right"/>
    </xf>
    <xf numFmtId="0" fontId="3" fillId="0" borderId="85" xfId="0" applyFont="1" applyBorder="1"/>
    <xf numFmtId="0" fontId="3" fillId="0" borderId="16" xfId="0" applyFont="1" applyBorder="1"/>
    <xf numFmtId="41" fontId="3" fillId="0" borderId="88" xfId="0" applyNumberFormat="1" applyFont="1" applyBorder="1" applyAlignment="1">
      <alignment horizontal="right"/>
    </xf>
    <xf numFmtId="0" fontId="15" fillId="3" borderId="10" xfId="0" applyFont="1" applyFill="1" applyBorder="1"/>
    <xf numFmtId="41" fontId="15" fillId="3" borderId="23" xfId="0" applyNumberFormat="1" applyFont="1" applyFill="1" applyBorder="1" applyAlignment="1">
      <alignment horizontal="right"/>
    </xf>
    <xf numFmtId="41" fontId="15" fillId="3" borderId="21" xfId="0" applyNumberFormat="1" applyFont="1" applyFill="1" applyBorder="1" applyAlignment="1">
      <alignment horizontal="right"/>
    </xf>
    <xf numFmtId="41" fontId="15" fillId="3" borderId="19" xfId="0" applyNumberFormat="1" applyFont="1" applyFill="1" applyBorder="1" applyAlignment="1">
      <alignment horizontal="right"/>
    </xf>
    <xf numFmtId="41" fontId="15" fillId="3" borderId="39" xfId="0" applyNumberFormat="1" applyFont="1" applyFill="1" applyBorder="1" applyAlignment="1">
      <alignment horizontal="right"/>
    </xf>
    <xf numFmtId="0" fontId="15" fillId="3" borderId="9" xfId="0" applyFont="1" applyFill="1" applyBorder="1" applyAlignment="1">
      <alignment horizontal="left" indent="1"/>
    </xf>
    <xf numFmtId="0" fontId="15" fillId="2" borderId="34" xfId="0" applyFont="1" applyFill="1" applyBorder="1" applyAlignment="1">
      <alignment horizontal="left"/>
    </xf>
    <xf numFmtId="0" fontId="15" fillId="2" borderId="34" xfId="0" applyFont="1" applyFill="1" applyBorder="1"/>
    <xf numFmtId="0" fontId="15" fillId="2" borderId="35" xfId="0" applyFont="1" applyFill="1" applyBorder="1" applyAlignment="1">
      <alignment horizontal="center"/>
    </xf>
    <xf numFmtId="0" fontId="15" fillId="2" borderId="36" xfId="0" applyFont="1" applyFill="1" applyBorder="1" applyAlignment="1">
      <alignment horizontal="center"/>
    </xf>
    <xf numFmtId="0" fontId="15" fillId="2" borderId="37" xfId="0" applyFont="1" applyFill="1" applyBorder="1" applyAlignment="1">
      <alignment horizontal="center"/>
    </xf>
    <xf numFmtId="0" fontId="15" fillId="2" borderId="38" xfId="0" applyFont="1" applyFill="1" applyBorder="1" applyAlignment="1">
      <alignment horizontal="center"/>
    </xf>
    <xf numFmtId="0" fontId="15" fillId="2" borderId="10" xfId="0" applyFont="1" applyFill="1" applyBorder="1" applyAlignment="1">
      <alignment horizontal="center"/>
    </xf>
    <xf numFmtId="0" fontId="15" fillId="6" borderId="9" xfId="0" applyFont="1" applyFill="1" applyBorder="1" applyAlignment="1">
      <alignment horizontal="left" indent="1"/>
    </xf>
    <xf numFmtId="0" fontId="15" fillId="6" borderId="10" xfId="0" applyFont="1" applyFill="1" applyBorder="1"/>
    <xf numFmtId="41" fontId="15" fillId="6" borderId="79" xfId="0" applyNumberFormat="1" applyFont="1" applyFill="1" applyBorder="1" applyAlignment="1">
      <alignment horizontal="right"/>
    </xf>
    <xf numFmtId="41" fontId="15" fillId="6" borderId="98" xfId="0" applyNumberFormat="1" applyFont="1" applyFill="1" applyBorder="1" applyAlignment="1">
      <alignment horizontal="right"/>
    </xf>
    <xf numFmtId="41" fontId="15" fillId="6" borderId="99" xfId="0" applyNumberFormat="1" applyFont="1" applyFill="1" applyBorder="1" applyAlignment="1">
      <alignment horizontal="right"/>
    </xf>
    <xf numFmtId="41" fontId="15" fillId="6" borderId="100" xfId="0" applyNumberFormat="1" applyFont="1" applyFill="1" applyBorder="1" applyAlignment="1">
      <alignment horizontal="right"/>
    </xf>
    <xf numFmtId="41" fontId="15" fillId="6" borderId="38" xfId="0" applyNumberFormat="1" applyFont="1" applyFill="1" applyBorder="1" applyAlignment="1">
      <alignment horizontal="right"/>
    </xf>
    <xf numFmtId="3" fontId="3" fillId="6" borderId="0" xfId="0" applyNumberFormat="1" applyFont="1" applyFill="1"/>
    <xf numFmtId="0" fontId="15" fillId="2" borderId="53" xfId="0" applyFont="1" applyFill="1" applyBorder="1" applyAlignment="1">
      <alignment horizontal="center"/>
    </xf>
    <xf numFmtId="0" fontId="15" fillId="2" borderId="59" xfId="0" applyFont="1" applyFill="1" applyBorder="1" applyAlignment="1">
      <alignment horizontal="center"/>
    </xf>
    <xf numFmtId="0" fontId="15" fillId="2" borderId="26" xfId="0" applyFont="1" applyFill="1" applyBorder="1" applyAlignment="1">
      <alignment horizontal="center"/>
    </xf>
    <xf numFmtId="0" fontId="15" fillId="2" borderId="0" xfId="0" applyFont="1" applyFill="1" applyAlignment="1">
      <alignment horizontal="center"/>
    </xf>
    <xf numFmtId="41" fontId="15" fillId="6" borderId="23" xfId="0" applyNumberFormat="1" applyFont="1" applyFill="1" applyBorder="1" applyAlignment="1">
      <alignment horizontal="right"/>
    </xf>
    <xf numFmtId="41" fontId="15" fillId="6" borderId="21" xfId="0" applyNumberFormat="1" applyFont="1" applyFill="1" applyBorder="1" applyAlignment="1">
      <alignment horizontal="right"/>
    </xf>
    <xf numFmtId="41" fontId="15" fillId="6" borderId="9" xfId="0" applyNumberFormat="1" applyFont="1" applyFill="1" applyBorder="1" applyAlignment="1">
      <alignment horizontal="right"/>
    </xf>
    <xf numFmtId="41" fontId="15" fillId="6" borderId="102" xfId="0" applyNumberFormat="1" applyFont="1" applyFill="1" applyBorder="1" applyAlignment="1">
      <alignment horizontal="right"/>
    </xf>
    <xf numFmtId="41" fontId="15" fillId="6" borderId="101" xfId="0" applyNumberFormat="1" applyFont="1" applyFill="1" applyBorder="1" applyAlignment="1">
      <alignment horizontal="right"/>
    </xf>
    <xf numFmtId="0" fontId="15" fillId="2" borderId="23" xfId="0" applyFont="1" applyFill="1" applyBorder="1" applyAlignment="1">
      <alignment horizontal="center"/>
    </xf>
    <xf numFmtId="0" fontId="15" fillId="2" borderId="11" xfId="0" applyFont="1" applyFill="1" applyBorder="1" applyAlignment="1">
      <alignment horizontal="center"/>
    </xf>
    <xf numFmtId="0" fontId="14" fillId="5" borderId="9" xfId="0" applyFont="1" applyFill="1" applyBorder="1" applyAlignment="1">
      <alignment horizontal="left" indent="1"/>
    </xf>
    <xf numFmtId="0" fontId="15" fillId="5" borderId="10" xfId="0" applyFont="1" applyFill="1" applyBorder="1"/>
    <xf numFmtId="41" fontId="15" fillId="5" borderId="23" xfId="0" applyNumberFormat="1" applyFont="1" applyFill="1" applyBorder="1" applyAlignment="1">
      <alignment horizontal="right"/>
    </xf>
    <xf numFmtId="41" fontId="15" fillId="5" borderId="19" xfId="0" applyNumberFormat="1" applyFont="1" applyFill="1" applyBorder="1" applyAlignment="1">
      <alignment horizontal="right"/>
    </xf>
    <xf numFmtId="41" fontId="15" fillId="5" borderId="21" xfId="0" applyNumberFormat="1" applyFont="1" applyFill="1" applyBorder="1" applyAlignment="1">
      <alignment horizontal="right"/>
    </xf>
    <xf numFmtId="41" fontId="15" fillId="5" borderId="39" xfId="0" applyNumberFormat="1" applyFont="1" applyFill="1" applyBorder="1" applyAlignment="1">
      <alignment horizontal="right"/>
    </xf>
    <xf numFmtId="0" fontId="14" fillId="3" borderId="9" xfId="0" applyFont="1" applyFill="1" applyBorder="1" applyAlignment="1">
      <alignment horizontal="left" indent="1"/>
    </xf>
    <xf numFmtId="0" fontId="15" fillId="2" borderId="1" xfId="0" applyFont="1" applyFill="1" applyBorder="1" applyAlignment="1">
      <alignment horizontal="center"/>
    </xf>
    <xf numFmtId="41" fontId="15" fillId="5" borderId="79" xfId="0" applyNumberFormat="1" applyFont="1" applyFill="1" applyBorder="1" applyAlignment="1">
      <alignment horizontal="right"/>
    </xf>
    <xf numFmtId="41" fontId="15" fillId="5" borderId="17" xfId="0" applyNumberFormat="1" applyFont="1" applyFill="1" applyBorder="1" applyAlignment="1">
      <alignment horizontal="right"/>
    </xf>
    <xf numFmtId="41" fontId="15" fillId="5" borderId="18" xfId="0" applyNumberFormat="1" applyFont="1" applyFill="1" applyBorder="1" applyAlignment="1">
      <alignment horizontal="right"/>
    </xf>
    <xf numFmtId="0" fontId="34" fillId="0" borderId="0" xfId="0" applyFont="1"/>
    <xf numFmtId="166" fontId="14" fillId="3" borderId="38" xfId="1" applyNumberFormat="1" applyFont="1" applyFill="1" applyBorder="1" applyAlignment="1">
      <alignment horizontal="right"/>
    </xf>
    <xf numFmtId="0" fontId="36" fillId="2" borderId="28" xfId="0" applyFont="1" applyFill="1" applyBorder="1" applyAlignment="1">
      <alignment horizontal="center"/>
    </xf>
    <xf numFmtId="0" fontId="36" fillId="2" borderId="39" xfId="0" applyFont="1" applyFill="1" applyBorder="1" applyAlignment="1">
      <alignment horizontal="center"/>
    </xf>
    <xf numFmtId="0" fontId="15" fillId="2" borderId="3" xfId="0" applyFont="1" applyFill="1" applyBorder="1" applyAlignment="1">
      <alignment horizontal="center"/>
    </xf>
    <xf numFmtId="0" fontId="37" fillId="0" borderId="0" xfId="0" applyFont="1" applyAlignment="1">
      <alignment horizontal="centerContinuous"/>
    </xf>
    <xf numFmtId="0" fontId="17" fillId="0" borderId="0" xfId="0" applyFont="1" applyAlignment="1">
      <alignment horizontal="center"/>
    </xf>
    <xf numFmtId="166" fontId="14" fillId="0" borderId="106" xfId="1" applyNumberFormat="1" applyFont="1" applyBorder="1" applyAlignment="1">
      <alignment horizontal="right"/>
    </xf>
    <xf numFmtId="166" fontId="14" fillId="0" borderId="76" xfId="1" applyNumberFormat="1" applyFont="1" applyBorder="1" applyAlignment="1">
      <alignment horizontal="right"/>
    </xf>
    <xf numFmtId="166" fontId="14" fillId="0" borderId="107" xfId="1" applyNumberFormat="1" applyFont="1" applyBorder="1" applyAlignment="1">
      <alignment horizontal="right"/>
    </xf>
    <xf numFmtId="0" fontId="3" fillId="0" borderId="77" xfId="0" applyFont="1" applyBorder="1"/>
    <xf numFmtId="3" fontId="11" fillId="0" borderId="86" xfId="1" applyNumberFormat="1" applyFont="1" applyBorder="1" applyAlignment="1">
      <alignment horizontal="center" vertical="center"/>
    </xf>
    <xf numFmtId="3" fontId="11" fillId="3" borderId="87" xfId="1" applyNumberFormat="1" applyFont="1" applyFill="1" applyBorder="1" applyAlignment="1">
      <alignment horizontal="center" vertical="center"/>
    </xf>
    <xf numFmtId="3" fontId="11" fillId="0" borderId="87" xfId="1" applyNumberFormat="1" applyFont="1" applyBorder="1" applyAlignment="1">
      <alignment horizontal="center" vertical="center"/>
    </xf>
    <xf numFmtId="3" fontId="11" fillId="3" borderId="125" xfId="1" applyNumberFormat="1" applyFont="1" applyFill="1" applyBorder="1" applyAlignment="1">
      <alignment horizontal="center" vertical="center"/>
    </xf>
    <xf numFmtId="0" fontId="15" fillId="0" borderId="126" xfId="0" applyFont="1" applyBorder="1" applyAlignment="1">
      <alignment horizontal="center"/>
    </xf>
    <xf numFmtId="166" fontId="11" fillId="3" borderId="40" xfId="1" applyNumberFormat="1" applyFont="1" applyFill="1" applyBorder="1" applyAlignment="1">
      <alignment horizontal="right"/>
    </xf>
    <xf numFmtId="0" fontId="17" fillId="0" borderId="0" xfId="0" applyFont="1" applyAlignment="1">
      <alignment horizontal="left"/>
    </xf>
    <xf numFmtId="0" fontId="14" fillId="2" borderId="28" xfId="0" applyFont="1" applyFill="1" applyBorder="1" applyAlignment="1">
      <alignment horizontal="center"/>
    </xf>
    <xf numFmtId="0" fontId="14" fillId="2" borderId="39" xfId="0" applyFont="1" applyFill="1" applyBorder="1" applyAlignment="1">
      <alignment horizontal="center"/>
    </xf>
    <xf numFmtId="0" fontId="14" fillId="2" borderId="63" xfId="0" applyFont="1" applyFill="1" applyBorder="1" applyAlignment="1">
      <alignment horizontal="center"/>
    </xf>
    <xf numFmtId="0" fontId="14" fillId="2" borderId="65" xfId="0" applyFont="1" applyFill="1" applyBorder="1" applyAlignment="1">
      <alignment horizontal="center"/>
    </xf>
    <xf numFmtId="0" fontId="15" fillId="2" borderId="27" xfId="0" applyFont="1" applyFill="1" applyBorder="1" applyAlignment="1">
      <alignment horizontal="center"/>
    </xf>
    <xf numFmtId="0" fontId="15" fillId="2" borderId="16" xfId="0" applyFont="1" applyFill="1" applyBorder="1" applyAlignment="1">
      <alignment horizontal="center"/>
    </xf>
    <xf numFmtId="0" fontId="15" fillId="2" borderId="84" xfId="0" applyFont="1" applyFill="1" applyBorder="1" applyAlignment="1">
      <alignment horizontal="center"/>
    </xf>
    <xf numFmtId="0" fontId="15" fillId="2" borderId="130" xfId="0" applyFont="1" applyFill="1" applyBorder="1" applyAlignment="1">
      <alignment horizontal="center"/>
    </xf>
    <xf numFmtId="166" fontId="14" fillId="0" borderId="77" xfId="1" applyNumberFormat="1" applyFont="1" applyBorder="1" applyAlignment="1">
      <alignment horizontal="right"/>
    </xf>
    <xf numFmtId="0" fontId="36" fillId="0" borderId="0" xfId="0" applyFont="1" applyAlignment="1">
      <alignment horizontal="center"/>
    </xf>
    <xf numFmtId="0" fontId="14" fillId="2" borderId="35" xfId="0" applyFont="1" applyFill="1" applyBorder="1" applyAlignment="1">
      <alignment horizontal="center"/>
    </xf>
    <xf numFmtId="0" fontId="15" fillId="2" borderId="95" xfId="0" applyFont="1" applyFill="1" applyBorder="1" applyAlignment="1">
      <alignment horizontal="center"/>
    </xf>
    <xf numFmtId="0" fontId="15" fillId="2" borderId="113" xfId="0" applyFont="1" applyFill="1" applyBorder="1" applyAlignment="1">
      <alignment horizontal="center"/>
    </xf>
    <xf numFmtId="0" fontId="15" fillId="0" borderId="0" xfId="0" applyFont="1" applyAlignment="1">
      <alignment horizontal="center"/>
    </xf>
    <xf numFmtId="166" fontId="14" fillId="3" borderId="21" xfId="1" applyNumberFormat="1" applyFont="1" applyFill="1" applyBorder="1" applyAlignment="1">
      <alignment horizontal="right"/>
    </xf>
    <xf numFmtId="41" fontId="14" fillId="6" borderId="39" xfId="0" applyNumberFormat="1" applyFont="1" applyFill="1" applyBorder="1" applyAlignment="1">
      <alignment horizontal="center"/>
    </xf>
    <xf numFmtId="41" fontId="14" fillId="6" borderId="23" xfId="0" applyNumberFormat="1" applyFont="1" applyFill="1" applyBorder="1" applyAlignment="1">
      <alignment horizontal="right"/>
    </xf>
    <xf numFmtId="41" fontId="14" fillId="6" borderId="21" xfId="0" applyNumberFormat="1" applyFont="1" applyFill="1" applyBorder="1" applyAlignment="1">
      <alignment horizontal="right"/>
    </xf>
    <xf numFmtId="0" fontId="14" fillId="3" borderId="83" xfId="0" applyFont="1" applyFill="1" applyBorder="1" applyAlignment="1">
      <alignment horizontal="center"/>
    </xf>
    <xf numFmtId="41" fontId="14" fillId="3" borderId="27" xfId="0" applyNumberFormat="1" applyFont="1" applyFill="1" applyBorder="1" applyAlignment="1">
      <alignment horizontal="right"/>
    </xf>
    <xf numFmtId="41" fontId="14" fillId="3" borderId="16" xfId="0" applyNumberFormat="1" applyFont="1" applyFill="1" applyBorder="1" applyAlignment="1">
      <alignment horizontal="right"/>
    </xf>
    <xf numFmtId="41" fontId="14" fillId="3" borderId="84" xfId="0" applyNumberFormat="1" applyFont="1" applyFill="1" applyBorder="1" applyAlignment="1">
      <alignment horizontal="right"/>
    </xf>
    <xf numFmtId="41" fontId="14" fillId="3" borderId="71" xfId="0" applyNumberFormat="1" applyFont="1" applyFill="1" applyBorder="1" applyAlignment="1">
      <alignment horizontal="right"/>
    </xf>
    <xf numFmtId="0" fontId="11" fillId="3" borderId="108" xfId="0" applyFont="1" applyFill="1" applyBorder="1" applyAlignment="1">
      <alignment horizontal="center"/>
    </xf>
    <xf numFmtId="41" fontId="11" fillId="3" borderId="82" xfId="0" applyNumberFormat="1" applyFont="1" applyFill="1" applyBorder="1" applyAlignment="1">
      <alignment horizontal="right"/>
    </xf>
    <xf numFmtId="41" fontId="11" fillId="3" borderId="89" xfId="0" applyNumberFormat="1" applyFont="1" applyFill="1" applyBorder="1" applyAlignment="1">
      <alignment horizontal="right"/>
    </xf>
    <xf numFmtId="41" fontId="11" fillId="3" borderId="74" xfId="0" applyNumberFormat="1" applyFont="1" applyFill="1" applyBorder="1" applyAlignment="1">
      <alignment horizontal="right"/>
    </xf>
    <xf numFmtId="41" fontId="11" fillId="3" borderId="132" xfId="0" applyNumberFormat="1" applyFont="1" applyFill="1" applyBorder="1" applyAlignment="1">
      <alignment horizontal="right"/>
    </xf>
    <xf numFmtId="166" fontId="14" fillId="3" borderId="27" xfId="0" applyNumberFormat="1" applyFont="1" applyFill="1" applyBorder="1" applyAlignment="1">
      <alignment horizontal="right"/>
    </xf>
    <xf numFmtId="166" fontId="14" fillId="3" borderId="16" xfId="0" applyNumberFormat="1" applyFont="1" applyFill="1" applyBorder="1" applyAlignment="1">
      <alignment horizontal="right"/>
    </xf>
    <xf numFmtId="166" fontId="14" fillId="3" borderId="84" xfId="0" applyNumberFormat="1" applyFont="1" applyFill="1" applyBorder="1" applyAlignment="1">
      <alignment horizontal="right"/>
    </xf>
    <xf numFmtId="166" fontId="14" fillId="0" borderId="16" xfId="0" applyNumberFormat="1" applyFont="1" applyBorder="1" applyAlignment="1">
      <alignment horizontal="center"/>
    </xf>
    <xf numFmtId="166" fontId="14" fillId="4" borderId="79" xfId="0" applyNumberFormat="1" applyFont="1" applyFill="1" applyBorder="1" applyAlignment="1">
      <alignment horizontal="center" vertical="center"/>
    </xf>
    <xf numFmtId="166" fontId="14" fillId="4" borderId="17" xfId="0" applyNumberFormat="1" applyFont="1" applyFill="1" applyBorder="1" applyAlignment="1">
      <alignment horizontal="center" vertical="center"/>
    </xf>
    <xf numFmtId="166" fontId="14" fillId="4" borderId="18" xfId="0" applyNumberFormat="1" applyFont="1" applyFill="1" applyBorder="1" applyAlignment="1">
      <alignment horizontal="center" vertical="center"/>
    </xf>
    <xf numFmtId="0" fontId="14" fillId="3" borderId="71" xfId="0" applyFont="1" applyFill="1" applyBorder="1" applyAlignment="1">
      <alignment horizontal="center"/>
    </xf>
    <xf numFmtId="3" fontId="14" fillId="3" borderId="17" xfId="0" applyNumberFormat="1" applyFont="1" applyFill="1" applyBorder="1" applyAlignment="1">
      <alignment horizontal="center" vertical="center"/>
    </xf>
    <xf numFmtId="3" fontId="14" fillId="3" borderId="72" xfId="0" applyNumberFormat="1" applyFont="1" applyFill="1" applyBorder="1" applyAlignment="1">
      <alignment horizontal="center" vertical="center"/>
    </xf>
    <xf numFmtId="3" fontId="14" fillId="3" borderId="18" xfId="0" applyNumberFormat="1" applyFont="1" applyFill="1" applyBorder="1" applyAlignment="1">
      <alignment horizontal="center" vertical="center"/>
    </xf>
    <xf numFmtId="0" fontId="14" fillId="2" borderId="36" xfId="0" applyFont="1" applyFill="1" applyBorder="1" applyAlignment="1">
      <alignment horizontal="center"/>
    </xf>
    <xf numFmtId="0" fontId="14" fillId="2" borderId="47" xfId="0" applyFont="1" applyFill="1" applyBorder="1" applyAlignment="1">
      <alignment horizontal="center"/>
    </xf>
    <xf numFmtId="0" fontId="14" fillId="2" borderId="48" xfId="0" applyFont="1" applyFill="1" applyBorder="1" applyAlignment="1">
      <alignment horizontal="center"/>
    </xf>
    <xf numFmtId="0" fontId="14" fillId="2" borderId="37" xfId="0" applyFont="1" applyFill="1" applyBorder="1" applyAlignment="1">
      <alignment horizontal="center"/>
    </xf>
    <xf numFmtId="0" fontId="14" fillId="2" borderId="49" xfId="0" applyFont="1" applyFill="1" applyBorder="1" applyAlignment="1">
      <alignment horizontal="center"/>
    </xf>
    <xf numFmtId="0" fontId="14" fillId="9" borderId="1" xfId="0" applyFont="1" applyFill="1" applyBorder="1" applyAlignment="1">
      <alignment horizontal="center"/>
    </xf>
    <xf numFmtId="0" fontId="14" fillId="9" borderId="26" xfId="0" applyFont="1" applyFill="1" applyBorder="1" applyAlignment="1">
      <alignment horizontal="center"/>
    </xf>
    <xf numFmtId="0" fontId="14" fillId="9" borderId="1" xfId="0" applyFont="1" applyFill="1" applyBorder="1" applyAlignment="1">
      <alignment horizontal="center" vertical="top"/>
    </xf>
    <xf numFmtId="0" fontId="14" fillId="9" borderId="26" xfId="0" applyFont="1" applyFill="1" applyBorder="1" applyAlignment="1">
      <alignment horizontal="center" vertical="top"/>
    </xf>
    <xf numFmtId="0" fontId="14" fillId="9" borderId="86" xfId="0" applyFont="1" applyFill="1" applyBorder="1" applyAlignment="1">
      <alignment horizontal="left" vertical="center" wrapText="1" indent="1"/>
    </xf>
    <xf numFmtId="0" fontId="11" fillId="9" borderId="20" xfId="0" applyFont="1" applyFill="1" applyBorder="1" applyAlignment="1">
      <alignment horizontal="left" vertical="center" wrapText="1" indent="1"/>
    </xf>
    <xf numFmtId="165" fontId="14" fillId="9" borderId="133" xfId="0" applyNumberFormat="1" applyFont="1" applyFill="1" applyBorder="1" applyAlignment="1">
      <alignment horizontal="center" vertical="center"/>
    </xf>
    <xf numFmtId="165" fontId="14" fillId="9" borderId="20" xfId="0" applyNumberFormat="1" applyFont="1" applyFill="1" applyBorder="1" applyAlignment="1">
      <alignment horizontal="center" vertical="center"/>
    </xf>
    <xf numFmtId="165" fontId="14" fillId="9" borderId="134" xfId="0" applyNumberFormat="1" applyFont="1" applyFill="1" applyBorder="1" applyAlignment="1">
      <alignment horizontal="center" vertical="center"/>
    </xf>
    <xf numFmtId="165" fontId="14" fillId="9" borderId="111" xfId="0" applyNumberFormat="1" applyFont="1" applyFill="1" applyBorder="1" applyAlignment="1">
      <alignment horizontal="center" vertical="center"/>
    </xf>
    <xf numFmtId="165" fontId="14" fillId="9" borderId="93" xfId="0" applyNumberFormat="1" applyFont="1" applyFill="1" applyBorder="1" applyAlignment="1">
      <alignment horizontal="center" vertical="center"/>
    </xf>
    <xf numFmtId="165" fontId="11" fillId="0" borderId="135" xfId="0" applyNumberFormat="1" applyFont="1" applyBorder="1" applyAlignment="1">
      <alignment horizontal="center" vertical="center"/>
    </xf>
    <xf numFmtId="165" fontId="14" fillId="9" borderId="136" xfId="0" applyNumberFormat="1" applyFont="1" applyFill="1" applyBorder="1" applyAlignment="1">
      <alignment horizontal="center" vertical="center"/>
    </xf>
    <xf numFmtId="165" fontId="11" fillId="5" borderId="135" xfId="0" applyNumberFormat="1" applyFont="1" applyFill="1" applyBorder="1" applyAlignment="1">
      <alignment horizontal="center" vertical="center"/>
    </xf>
    <xf numFmtId="0" fontId="14" fillId="9" borderId="16" xfId="0" applyFont="1" applyFill="1" applyBorder="1" applyAlignment="1">
      <alignment horizontal="left" vertical="center" wrapText="1" indent="1"/>
    </xf>
    <xf numFmtId="165" fontId="14" fillId="9" borderId="114" xfId="0" applyNumberFormat="1" applyFont="1" applyFill="1" applyBorder="1" applyAlignment="1">
      <alignment horizontal="center" vertical="center"/>
    </xf>
    <xf numFmtId="165" fontId="14" fillId="9" borderId="99" xfId="0" applyNumberFormat="1" applyFont="1" applyFill="1" applyBorder="1" applyAlignment="1">
      <alignment horizontal="center" vertical="center"/>
    </xf>
    <xf numFmtId="165" fontId="14" fillId="9" borderId="137" xfId="0" applyNumberFormat="1" applyFont="1" applyFill="1" applyBorder="1" applyAlignment="1">
      <alignment horizontal="center" vertical="center"/>
    </xf>
    <xf numFmtId="165" fontId="14" fillId="9" borderId="130" xfId="0" applyNumberFormat="1" applyFont="1" applyFill="1" applyBorder="1" applyAlignment="1">
      <alignment horizontal="center" vertical="center"/>
    </xf>
    <xf numFmtId="0" fontId="14" fillId="9" borderId="87" xfId="0" applyFont="1" applyFill="1" applyBorder="1" applyAlignment="1">
      <alignment horizontal="left" vertical="center" wrapText="1" indent="1"/>
    </xf>
    <xf numFmtId="165" fontId="14" fillId="9" borderId="138" xfId="0" applyNumberFormat="1" applyFont="1" applyFill="1" applyBorder="1" applyAlignment="1">
      <alignment horizontal="center" vertical="center"/>
    </xf>
    <xf numFmtId="165" fontId="14" fillId="9" borderId="139" xfId="0" applyNumberFormat="1" applyFont="1" applyFill="1" applyBorder="1" applyAlignment="1">
      <alignment horizontal="center" vertical="center"/>
    </xf>
    <xf numFmtId="165" fontId="14" fillId="9" borderId="110" xfId="0" applyNumberFormat="1" applyFont="1" applyFill="1" applyBorder="1" applyAlignment="1">
      <alignment horizontal="center" vertical="center"/>
    </xf>
    <xf numFmtId="0" fontId="3" fillId="9" borderId="140" xfId="0" applyFont="1" applyFill="1" applyBorder="1" applyAlignment="1">
      <alignment horizontal="center" vertical="center"/>
    </xf>
    <xf numFmtId="0" fontId="3" fillId="9" borderId="85" xfId="0" applyFont="1" applyFill="1" applyBorder="1" applyAlignment="1">
      <alignment horizontal="center" vertical="center"/>
    </xf>
    <xf numFmtId="0" fontId="14" fillId="9" borderId="84" xfId="0" applyFont="1" applyFill="1" applyBorder="1" applyAlignment="1">
      <alignment horizontal="center"/>
    </xf>
    <xf numFmtId="0" fontId="14" fillId="9" borderId="27" xfId="0" applyFont="1" applyFill="1" applyBorder="1" applyAlignment="1">
      <alignment horizontal="center"/>
    </xf>
    <xf numFmtId="0" fontId="15" fillId="2" borderId="4" xfId="0" applyFont="1" applyFill="1" applyBorder="1" applyAlignment="1">
      <alignment horizontal="center"/>
    </xf>
    <xf numFmtId="0" fontId="14" fillId="0" borderId="9" xfId="0" applyFont="1" applyBorder="1" applyAlignment="1">
      <alignment horizontal="left" indent="2"/>
    </xf>
    <xf numFmtId="41" fontId="15" fillId="0" borderId="39" xfId="0" applyNumberFormat="1" applyFont="1" applyBorder="1" applyAlignment="1">
      <alignment horizontal="right"/>
    </xf>
    <xf numFmtId="41" fontId="15" fillId="0" borderId="23" xfId="0" applyNumberFormat="1" applyFont="1" applyBorder="1" applyAlignment="1">
      <alignment horizontal="right"/>
    </xf>
    <xf numFmtId="41" fontId="15" fillId="0" borderId="19" xfId="0" applyNumberFormat="1" applyFont="1" applyBorder="1" applyAlignment="1">
      <alignment horizontal="right"/>
    </xf>
    <xf numFmtId="41" fontId="15" fillId="0" borderId="21" xfId="0" applyNumberFormat="1" applyFont="1" applyBorder="1" applyAlignment="1">
      <alignment horizontal="right"/>
    </xf>
    <xf numFmtId="0" fontId="15" fillId="2" borderId="17" xfId="0" applyFont="1" applyFill="1" applyBorder="1" applyAlignment="1">
      <alignment horizontal="center"/>
    </xf>
    <xf numFmtId="0" fontId="14" fillId="3" borderId="9" xfId="0" applyFont="1" applyFill="1" applyBorder="1" applyAlignment="1">
      <alignment horizontal="left" indent="2"/>
    </xf>
    <xf numFmtId="41" fontId="15" fillId="5" borderId="41" xfId="0" applyNumberFormat="1" applyFont="1" applyFill="1" applyBorder="1" applyAlignment="1">
      <alignment horizontal="right"/>
    </xf>
    <xf numFmtId="0" fontId="14" fillId="5" borderId="9" xfId="0" applyFont="1" applyFill="1" applyBorder="1" applyAlignment="1">
      <alignment horizontal="left" indent="2"/>
    </xf>
    <xf numFmtId="0" fontId="3" fillId="2" borderId="28" xfId="0" applyFont="1" applyFill="1" applyBorder="1" applyAlignment="1">
      <alignment horizontal="center" vertical="justify"/>
    </xf>
    <xf numFmtId="0" fontId="3" fillId="2" borderId="35" xfId="0" applyFont="1" applyFill="1" applyBorder="1" applyAlignment="1">
      <alignment horizontal="center" vertical="justify"/>
    </xf>
    <xf numFmtId="0" fontId="3" fillId="0" borderId="9" xfId="0" applyFont="1" applyBorder="1" applyAlignment="1">
      <alignment horizontal="center" vertical="center"/>
    </xf>
    <xf numFmtId="41" fontId="3" fillId="0" borderId="23" xfId="0" applyNumberFormat="1" applyFont="1" applyBorder="1" applyAlignment="1">
      <alignment horizontal="right" vertical="center"/>
    </xf>
    <xf numFmtId="41" fontId="3" fillId="0" borderId="19" xfId="0" applyNumberFormat="1" applyFont="1" applyBorder="1" applyAlignment="1">
      <alignment horizontal="right" vertical="center"/>
    </xf>
    <xf numFmtId="41" fontId="3" fillId="0" borderId="21" xfId="0" applyNumberFormat="1" applyFont="1" applyBorder="1" applyAlignment="1">
      <alignment horizontal="right" vertical="center"/>
    </xf>
    <xf numFmtId="0" fontId="3" fillId="2" borderId="63" xfId="0" applyFont="1" applyFill="1" applyBorder="1" applyAlignment="1">
      <alignment horizontal="center" vertical="justify"/>
    </xf>
    <xf numFmtId="0" fontId="34" fillId="2" borderId="64" xfId="0" applyFont="1" applyFill="1" applyBorder="1" applyAlignment="1">
      <alignment horizontal="center" vertical="justify"/>
    </xf>
    <xf numFmtId="0" fontId="3" fillId="2" borderId="6" xfId="0" applyFont="1" applyFill="1" applyBorder="1" applyAlignment="1">
      <alignment horizontal="center"/>
    </xf>
    <xf numFmtId="0" fontId="3" fillId="2" borderId="2" xfId="0" applyFont="1" applyFill="1" applyBorder="1" applyAlignment="1">
      <alignment horizontal="center" vertical="justify"/>
    </xf>
    <xf numFmtId="0" fontId="3" fillId="2" borderId="28" xfId="0" applyFont="1" applyFill="1" applyBorder="1" applyAlignment="1">
      <alignment horizontal="center"/>
    </xf>
    <xf numFmtId="0" fontId="3" fillId="5" borderId="9" xfId="0" applyFont="1" applyFill="1" applyBorder="1" applyAlignment="1">
      <alignment horizontal="center" vertical="center"/>
    </xf>
    <xf numFmtId="41" fontId="3" fillId="5" borderId="23" xfId="0" applyNumberFormat="1" applyFont="1" applyFill="1" applyBorder="1" applyAlignment="1">
      <alignment horizontal="right" vertical="center"/>
    </xf>
    <xf numFmtId="41" fontId="3" fillId="5" borderId="21" xfId="0" applyNumberFormat="1" applyFont="1" applyFill="1" applyBorder="1" applyAlignment="1">
      <alignment horizontal="right" vertical="center"/>
    </xf>
    <xf numFmtId="0" fontId="3" fillId="2" borderId="63" xfId="0" applyFont="1" applyFill="1" applyBorder="1" applyAlignment="1">
      <alignment horizontal="center"/>
    </xf>
    <xf numFmtId="0" fontId="3" fillId="2" borderId="64" xfId="0" applyFont="1" applyFill="1" applyBorder="1" applyAlignment="1">
      <alignment horizontal="center" vertical="center"/>
    </xf>
    <xf numFmtId="0" fontId="3" fillId="2" borderId="2" xfId="0" applyFont="1" applyFill="1" applyBorder="1" applyAlignment="1">
      <alignment horizontal="center"/>
    </xf>
    <xf numFmtId="0" fontId="17" fillId="0" borderId="0" xfId="0" applyFont="1" applyAlignment="1">
      <alignment horizontal="right"/>
    </xf>
    <xf numFmtId="0" fontId="15" fillId="2" borderId="11" xfId="0" applyFont="1" applyFill="1" applyBorder="1"/>
    <xf numFmtId="0" fontId="15" fillId="2" borderId="79" xfId="0" applyFont="1" applyFill="1" applyBorder="1" applyAlignment="1">
      <alignment horizontal="center"/>
    </xf>
    <xf numFmtId="41" fontId="15" fillId="5" borderId="38" xfId="0" applyNumberFormat="1" applyFont="1" applyFill="1" applyBorder="1" applyAlignment="1">
      <alignment horizontal="right"/>
    </xf>
    <xf numFmtId="41" fontId="15" fillId="5" borderId="11" xfId="0" applyNumberFormat="1" applyFont="1" applyFill="1" applyBorder="1" applyAlignment="1">
      <alignment horizontal="right"/>
    </xf>
    <xf numFmtId="0" fontId="14" fillId="2" borderId="8" xfId="0" applyFont="1" applyFill="1" applyBorder="1"/>
    <xf numFmtId="0" fontId="9" fillId="3" borderId="73" xfId="0" applyFont="1" applyFill="1" applyBorder="1"/>
    <xf numFmtId="0" fontId="9" fillId="3" borderId="89" xfId="0" applyFont="1" applyFill="1" applyBorder="1"/>
    <xf numFmtId="41" fontId="9" fillId="3" borderId="89" xfId="0" applyNumberFormat="1" applyFont="1" applyFill="1" applyBorder="1" applyAlignment="1">
      <alignment horizontal="right"/>
    </xf>
    <xf numFmtId="41" fontId="9" fillId="3" borderId="132" xfId="0" applyNumberFormat="1" applyFont="1" applyFill="1" applyBorder="1" applyAlignment="1">
      <alignment horizontal="right"/>
    </xf>
    <xf numFmtId="41" fontId="9" fillId="3" borderId="150" xfId="0" applyNumberFormat="1" applyFont="1" applyFill="1" applyBorder="1" applyAlignment="1">
      <alignment horizontal="right"/>
    </xf>
    <xf numFmtId="41" fontId="9" fillId="3" borderId="82" xfId="0" applyNumberFormat="1" applyFont="1" applyFill="1" applyBorder="1" applyAlignment="1">
      <alignment horizontal="right"/>
    </xf>
    <xf numFmtId="0" fontId="39" fillId="3" borderId="6" xfId="0" applyFont="1" applyFill="1" applyBorder="1"/>
    <xf numFmtId="0" fontId="39" fillId="3" borderId="7" xfId="0" applyFont="1" applyFill="1" applyBorder="1" applyAlignment="1">
      <alignment horizontal="left"/>
    </xf>
    <xf numFmtId="0" fontId="40" fillId="3" borderId="7" xfId="0" applyFont="1" applyFill="1" applyBorder="1"/>
    <xf numFmtId="41" fontId="39" fillId="3" borderId="86" xfId="0" applyNumberFormat="1" applyFont="1" applyFill="1" applyBorder="1" applyAlignment="1">
      <alignment horizontal="right"/>
    </xf>
    <xf numFmtId="0" fontId="24" fillId="2" borderId="35" xfId="0" applyFont="1" applyFill="1" applyBorder="1" applyAlignment="1">
      <alignment horizontal="center"/>
    </xf>
    <xf numFmtId="0" fontId="9" fillId="2" borderId="0" xfId="0" applyFont="1" applyFill="1" applyAlignment="1">
      <alignment horizontal="center"/>
    </xf>
    <xf numFmtId="0" fontId="9" fillId="2" borderId="1" xfId="0" applyFont="1" applyFill="1" applyBorder="1" applyAlignment="1">
      <alignment horizontal="center"/>
    </xf>
    <xf numFmtId="0" fontId="9" fillId="3" borderId="63" xfId="0" applyFont="1" applyFill="1" applyBorder="1" applyAlignment="1">
      <alignment horizontal="center"/>
    </xf>
    <xf numFmtId="166" fontId="11" fillId="3" borderId="92" xfId="1" applyNumberFormat="1" applyFont="1" applyFill="1" applyBorder="1" applyAlignment="1">
      <alignment horizontal="right"/>
    </xf>
    <xf numFmtId="166" fontId="11" fillId="3" borderId="20" xfId="1" applyNumberFormat="1" applyFont="1" applyFill="1" applyBorder="1" applyAlignment="1">
      <alignment horizontal="right"/>
    </xf>
    <xf numFmtId="166" fontId="11" fillId="3" borderId="104" xfId="1" applyNumberFormat="1" applyFont="1" applyFill="1" applyBorder="1" applyAlignment="1">
      <alignment horizontal="right"/>
    </xf>
    <xf numFmtId="166" fontId="11" fillId="3" borderId="93" xfId="1" applyNumberFormat="1" applyFont="1" applyFill="1" applyBorder="1" applyAlignment="1">
      <alignment horizontal="right"/>
    </xf>
    <xf numFmtId="0" fontId="9" fillId="0" borderId="64" xfId="0" applyFont="1" applyBorder="1" applyAlignment="1">
      <alignment horizontal="center"/>
    </xf>
    <xf numFmtId="0" fontId="9" fillId="3" borderId="64" xfId="0" applyFont="1" applyFill="1" applyBorder="1" applyAlignment="1">
      <alignment horizontal="center"/>
    </xf>
    <xf numFmtId="0" fontId="15" fillId="3" borderId="65" xfId="0" applyFont="1" applyFill="1" applyBorder="1" applyAlignment="1">
      <alignment horizontal="center"/>
    </xf>
    <xf numFmtId="166" fontId="14" fillId="3" borderId="27" xfId="1" applyNumberFormat="1" applyFont="1" applyFill="1" applyBorder="1" applyAlignment="1">
      <alignment horizontal="right"/>
    </xf>
    <xf numFmtId="166" fontId="14" fillId="3" borderId="16" xfId="1" applyNumberFormat="1" applyFont="1" applyFill="1" applyBorder="1" applyAlignment="1">
      <alignment horizontal="right"/>
    </xf>
    <xf numFmtId="166" fontId="14" fillId="3" borderId="84" xfId="1" applyNumberFormat="1" applyFont="1" applyFill="1" applyBorder="1" applyAlignment="1">
      <alignment horizontal="right"/>
    </xf>
    <xf numFmtId="166" fontId="14" fillId="3" borderId="130" xfId="1" applyNumberFormat="1" applyFont="1" applyFill="1" applyBorder="1" applyAlignment="1">
      <alignment horizontal="right"/>
    </xf>
    <xf numFmtId="0" fontId="14" fillId="3" borderId="73" xfId="0" applyFont="1" applyFill="1" applyBorder="1"/>
    <xf numFmtId="41" fontId="15" fillId="5" borderId="151" xfId="0" applyNumberFormat="1" applyFont="1" applyFill="1" applyBorder="1" applyAlignment="1">
      <alignment horizontal="right"/>
    </xf>
    <xf numFmtId="41" fontId="15" fillId="5" borderId="74" xfId="0" applyNumberFormat="1" applyFont="1" applyFill="1" applyBorder="1" applyAlignment="1">
      <alignment horizontal="right"/>
    </xf>
    <xf numFmtId="41" fontId="15" fillId="5" borderId="80" xfId="0" applyNumberFormat="1" applyFont="1" applyFill="1" applyBorder="1" applyAlignment="1">
      <alignment horizontal="right"/>
    </xf>
    <xf numFmtId="41" fontId="15" fillId="5" borderId="152" xfId="0" applyNumberFormat="1" applyFont="1" applyFill="1" applyBorder="1" applyAlignment="1">
      <alignment horizontal="right"/>
    </xf>
    <xf numFmtId="41" fontId="15" fillId="5" borderId="81" xfId="0" applyNumberFormat="1" applyFont="1" applyFill="1" applyBorder="1" applyAlignment="1">
      <alignment horizontal="right"/>
    </xf>
    <xf numFmtId="41" fontId="3" fillId="0" borderId="15" xfId="0" applyNumberFormat="1" applyFont="1" applyBorder="1" applyAlignment="1">
      <alignment horizontal="right"/>
    </xf>
    <xf numFmtId="0" fontId="39" fillId="3" borderId="2" xfId="0" applyFont="1" applyFill="1" applyBorder="1"/>
    <xf numFmtId="0" fontId="39" fillId="3" borderId="0" xfId="0" applyFont="1" applyFill="1" applyAlignment="1">
      <alignment horizontal="left"/>
    </xf>
    <xf numFmtId="0" fontId="40" fillId="3" borderId="0" xfId="0" applyFont="1" applyFill="1"/>
    <xf numFmtId="41" fontId="39" fillId="3" borderId="87" xfId="0" applyNumberFormat="1" applyFont="1" applyFill="1" applyBorder="1" applyAlignment="1">
      <alignment horizontal="right"/>
    </xf>
    <xf numFmtId="0" fontId="3" fillId="9" borderId="66" xfId="0" applyFont="1" applyFill="1" applyBorder="1"/>
    <xf numFmtId="0" fontId="3" fillId="9" borderId="20" xfId="0" applyFont="1" applyFill="1" applyBorder="1"/>
    <xf numFmtId="0" fontId="3" fillId="9" borderId="67" xfId="0" applyFont="1" applyFill="1" applyBorder="1"/>
    <xf numFmtId="0" fontId="3" fillId="9" borderId="14" xfId="0" applyFont="1" applyFill="1" applyBorder="1"/>
    <xf numFmtId="0" fontId="3" fillId="9" borderId="15" xfId="0" applyFont="1" applyFill="1" applyBorder="1"/>
    <xf numFmtId="0" fontId="3" fillId="9" borderId="16" xfId="0" applyFont="1" applyFill="1" applyBorder="1"/>
    <xf numFmtId="0" fontId="3" fillId="9" borderId="71" xfId="0" applyFont="1" applyFill="1" applyBorder="1"/>
    <xf numFmtId="3" fontId="0" fillId="0" borderId="0" xfId="0" applyNumberFormat="1"/>
    <xf numFmtId="0" fontId="38" fillId="2" borderId="35" xfId="0" applyFont="1" applyFill="1" applyBorder="1" applyAlignment="1">
      <alignment horizontal="center" vertical="justify"/>
    </xf>
    <xf numFmtId="0" fontId="1" fillId="0" borderId="66" xfId="0" applyFont="1" applyBorder="1" applyAlignment="1">
      <alignment horizontal="center" vertical="center"/>
    </xf>
    <xf numFmtId="41" fontId="1" fillId="0" borderId="104" xfId="0" applyNumberFormat="1" applyFont="1" applyBorder="1" applyAlignment="1">
      <alignment horizontal="right" vertical="center"/>
    </xf>
    <xf numFmtId="41" fontId="1" fillId="0" borderId="67" xfId="0" applyNumberFormat="1" applyFont="1" applyBorder="1" applyAlignment="1">
      <alignment horizontal="right" vertical="center"/>
    </xf>
    <xf numFmtId="41" fontId="1" fillId="0" borderId="68" xfId="0" applyNumberFormat="1" applyFont="1" applyBorder="1" applyAlignment="1">
      <alignment horizontal="right" vertical="center"/>
    </xf>
    <xf numFmtId="41" fontId="1" fillId="0" borderId="92" xfId="0" applyNumberFormat="1" applyFont="1" applyBorder="1" applyAlignment="1">
      <alignment horizontal="right" vertical="center"/>
    </xf>
    <xf numFmtId="41" fontId="1" fillId="0" borderId="93" xfId="0" applyNumberFormat="1" applyFont="1" applyBorder="1" applyAlignment="1">
      <alignment horizontal="right" vertical="center"/>
    </xf>
    <xf numFmtId="0" fontId="1" fillId="3" borderId="14" xfId="0" applyFont="1" applyFill="1" applyBorder="1" applyAlignment="1">
      <alignment horizontal="center" vertical="center"/>
    </xf>
    <xf numFmtId="41" fontId="1" fillId="3" borderId="94" xfId="0" applyNumberFormat="1" applyFont="1" applyFill="1" applyBorder="1" applyAlignment="1">
      <alignment horizontal="right" vertical="center"/>
    </xf>
    <xf numFmtId="0" fontId="1" fillId="0" borderId="14" xfId="0" applyFont="1" applyBorder="1" applyAlignment="1">
      <alignment horizontal="center" vertical="center"/>
    </xf>
    <xf numFmtId="41" fontId="1" fillId="0" borderId="94" xfId="0" applyNumberFormat="1" applyFont="1" applyBorder="1" applyAlignment="1">
      <alignment horizontal="right" vertical="center"/>
    </xf>
    <xf numFmtId="0" fontId="1" fillId="3" borderId="15" xfId="0" applyFont="1" applyFill="1" applyBorder="1" applyAlignment="1">
      <alignment horizontal="center" vertical="center"/>
    </xf>
    <xf numFmtId="41" fontId="1" fillId="3" borderId="84" xfId="0" applyNumberFormat="1" applyFont="1" applyFill="1" applyBorder="1" applyAlignment="1">
      <alignment horizontal="right" vertical="center"/>
    </xf>
    <xf numFmtId="41" fontId="1" fillId="3" borderId="71" xfId="0" applyNumberFormat="1" applyFont="1" applyFill="1" applyBorder="1" applyAlignment="1">
      <alignment horizontal="right" vertical="center"/>
    </xf>
    <xf numFmtId="41" fontId="1" fillId="3" borderId="72" xfId="0" applyNumberFormat="1" applyFont="1" applyFill="1" applyBorder="1" applyAlignment="1">
      <alignment horizontal="right" vertical="center"/>
    </xf>
    <xf numFmtId="41" fontId="1" fillId="3" borderId="27" xfId="0" applyNumberFormat="1" applyFont="1" applyFill="1" applyBorder="1" applyAlignment="1">
      <alignment horizontal="right" vertical="center"/>
    </xf>
    <xf numFmtId="41" fontId="1" fillId="3" borderId="130" xfId="0" applyNumberFormat="1" applyFont="1" applyFill="1" applyBorder="1" applyAlignment="1">
      <alignment horizontal="right" vertical="center"/>
    </xf>
    <xf numFmtId="0" fontId="13" fillId="2" borderId="2" xfId="0" applyFont="1" applyFill="1" applyBorder="1" applyAlignment="1">
      <alignment horizontal="center"/>
    </xf>
    <xf numFmtId="0" fontId="38" fillId="2" borderId="64" xfId="0" applyFont="1" applyFill="1" applyBorder="1" applyAlignment="1">
      <alignment horizontal="center" vertical="center"/>
    </xf>
    <xf numFmtId="41" fontId="1" fillId="0" borderId="24" xfId="0" applyNumberFormat="1" applyFont="1" applyBorder="1" applyAlignment="1">
      <alignment horizontal="right" vertical="center"/>
    </xf>
    <xf numFmtId="41" fontId="1" fillId="0" borderId="25" xfId="0" applyNumberFormat="1" applyFont="1" applyBorder="1" applyAlignment="1">
      <alignment horizontal="right" vertical="center"/>
    </xf>
    <xf numFmtId="41" fontId="1" fillId="3" borderId="13" xfId="0" applyNumberFormat="1" applyFont="1" applyFill="1" applyBorder="1" applyAlignment="1">
      <alignment horizontal="right" vertical="center"/>
    </xf>
    <xf numFmtId="41" fontId="1" fillId="4" borderId="13" xfId="0" applyNumberFormat="1" applyFont="1" applyFill="1" applyBorder="1" applyAlignment="1">
      <alignment horizontal="right" vertical="center"/>
    </xf>
    <xf numFmtId="41" fontId="1" fillId="3" borderId="17" xfId="0" applyNumberFormat="1" applyFont="1" applyFill="1" applyBorder="1" applyAlignment="1">
      <alignment horizontal="right" vertical="center"/>
    </xf>
    <xf numFmtId="41" fontId="1" fillId="3" borderId="18" xfId="0" applyNumberFormat="1" applyFont="1" applyFill="1" applyBorder="1" applyAlignment="1">
      <alignment horizontal="right" vertical="center"/>
    </xf>
    <xf numFmtId="0" fontId="38" fillId="2" borderId="2" xfId="0" applyFont="1" applyFill="1" applyBorder="1" applyAlignment="1">
      <alignment horizontal="center" vertical="justify"/>
    </xf>
    <xf numFmtId="0" fontId="38" fillId="2" borderId="64" xfId="0" applyFont="1" applyFill="1" applyBorder="1" applyAlignment="1">
      <alignment horizontal="center" vertical="justify"/>
    </xf>
    <xf numFmtId="166" fontId="11" fillId="0" borderId="16" xfId="0" applyNumberFormat="1" applyFont="1" applyBorder="1" applyAlignment="1">
      <alignment horizontal="center"/>
    </xf>
    <xf numFmtId="166" fontId="11" fillId="4" borderId="79" xfId="0" applyNumberFormat="1" applyFont="1" applyFill="1" applyBorder="1" applyAlignment="1">
      <alignment horizontal="center" vertical="center"/>
    </xf>
    <xf numFmtId="166" fontId="11" fillId="4" borderId="17" xfId="0" applyNumberFormat="1" applyFont="1" applyFill="1" applyBorder="1" applyAlignment="1">
      <alignment horizontal="center" vertical="center"/>
    </xf>
    <xf numFmtId="166" fontId="11" fillId="4" borderId="18" xfId="0" applyNumberFormat="1" applyFont="1" applyFill="1" applyBorder="1" applyAlignment="1">
      <alignment horizontal="center" vertical="center"/>
    </xf>
    <xf numFmtId="0" fontId="11" fillId="0" borderId="63" xfId="0" applyFont="1" applyBorder="1" applyAlignment="1">
      <alignment horizontal="center"/>
    </xf>
    <xf numFmtId="166" fontId="11" fillId="0" borderId="92" xfId="0" applyNumberFormat="1" applyFont="1" applyBorder="1" applyAlignment="1">
      <alignment horizontal="right"/>
    </xf>
    <xf numFmtId="166" fontId="11" fillId="0" borderId="20" xfId="0" applyNumberFormat="1" applyFont="1" applyBorder="1" applyAlignment="1">
      <alignment horizontal="right"/>
    </xf>
    <xf numFmtId="166" fontId="11" fillId="0" borderId="104" xfId="0" applyNumberFormat="1" applyFont="1" applyBorder="1" applyAlignment="1">
      <alignment horizontal="right"/>
    </xf>
    <xf numFmtId="166" fontId="11" fillId="0" borderId="93" xfId="0" applyNumberFormat="1" applyFont="1" applyBorder="1" applyAlignment="1">
      <alignment horizontal="right"/>
    </xf>
    <xf numFmtId="0" fontId="11" fillId="3" borderId="64" xfId="0" applyFont="1" applyFill="1" applyBorder="1" applyAlignment="1">
      <alignment horizontal="center"/>
    </xf>
    <xf numFmtId="166" fontId="11" fillId="3" borderId="94" xfId="0" applyNumberFormat="1" applyFont="1" applyFill="1" applyBorder="1" applyAlignment="1">
      <alignment horizontal="right"/>
    </xf>
    <xf numFmtId="0" fontId="11" fillId="0" borderId="64" xfId="0" applyFont="1" applyBorder="1" applyAlignment="1">
      <alignment horizontal="center"/>
    </xf>
    <xf numFmtId="166" fontId="11" fillId="0" borderId="94" xfId="0" applyNumberFormat="1" applyFont="1" applyBorder="1" applyAlignment="1">
      <alignment horizontal="right"/>
    </xf>
    <xf numFmtId="166" fontId="11" fillId="0" borderId="13" xfId="0" applyNumberFormat="1" applyFont="1" applyBorder="1" applyAlignment="1">
      <alignment horizontal="right"/>
    </xf>
    <xf numFmtId="0" fontId="14" fillId="3" borderId="65" xfId="0" applyFont="1" applyFill="1" applyBorder="1" applyAlignment="1">
      <alignment horizontal="center"/>
    </xf>
    <xf numFmtId="166" fontId="14" fillId="3" borderId="130" xfId="0" applyNumberFormat="1" applyFont="1" applyFill="1" applyBorder="1" applyAlignment="1">
      <alignment horizontal="right"/>
    </xf>
    <xf numFmtId="41" fontId="11" fillId="0" borderId="63" xfId="0" applyNumberFormat="1" applyFont="1" applyBorder="1" applyAlignment="1">
      <alignment horizontal="center"/>
    </xf>
    <xf numFmtId="41" fontId="11" fillId="0" borderId="92" xfId="0" applyNumberFormat="1" applyFont="1" applyBorder="1" applyAlignment="1">
      <alignment horizontal="right"/>
    </xf>
    <xf numFmtId="41" fontId="11" fillId="0" borderId="20" xfId="0" applyNumberFormat="1" applyFont="1" applyBorder="1" applyAlignment="1">
      <alignment horizontal="right"/>
    </xf>
    <xf numFmtId="41" fontId="11" fillId="0" borderId="104" xfId="0" applyNumberFormat="1" applyFont="1" applyBorder="1" applyAlignment="1">
      <alignment horizontal="right"/>
    </xf>
    <xf numFmtId="41" fontId="11" fillId="0" borderId="93" xfId="0" applyNumberFormat="1" applyFont="1" applyBorder="1" applyAlignment="1">
      <alignment horizontal="right"/>
    </xf>
    <xf numFmtId="41" fontId="11" fillId="3" borderId="64" xfId="0" applyNumberFormat="1" applyFont="1" applyFill="1" applyBorder="1" applyAlignment="1">
      <alignment horizontal="center"/>
    </xf>
    <xf numFmtId="41" fontId="11" fillId="3" borderId="94" xfId="0" applyNumberFormat="1" applyFont="1" applyFill="1" applyBorder="1" applyAlignment="1">
      <alignment horizontal="right"/>
    </xf>
    <xf numFmtId="41" fontId="11" fillId="0" borderId="64" xfId="0" applyNumberFormat="1" applyFont="1" applyBorder="1" applyAlignment="1">
      <alignment horizontal="center"/>
    </xf>
    <xf numFmtId="41" fontId="11" fillId="0" borderId="94" xfId="0" applyNumberFormat="1" applyFont="1" applyBorder="1" applyAlignment="1">
      <alignment horizontal="right"/>
    </xf>
    <xf numFmtId="41" fontId="11" fillId="0" borderId="13" xfId="0" applyNumberFormat="1" applyFont="1" applyBorder="1" applyAlignment="1">
      <alignment horizontal="right"/>
    </xf>
    <xf numFmtId="41" fontId="11" fillId="5" borderId="64" xfId="0" applyNumberFormat="1" applyFont="1" applyFill="1" applyBorder="1" applyAlignment="1">
      <alignment horizontal="center"/>
    </xf>
    <xf numFmtId="41" fontId="11" fillId="5" borderId="13" xfId="0" applyNumberFormat="1" applyFont="1" applyFill="1" applyBorder="1" applyAlignment="1">
      <alignment horizontal="right"/>
    </xf>
    <xf numFmtId="41" fontId="14" fillId="6" borderId="65" xfId="0" applyNumberFormat="1" applyFont="1" applyFill="1" applyBorder="1" applyAlignment="1">
      <alignment horizontal="center"/>
    </xf>
    <xf numFmtId="41" fontId="14" fillId="6" borderId="84" xfId="0" applyNumberFormat="1" applyFont="1" applyFill="1" applyBorder="1" applyAlignment="1">
      <alignment horizontal="right"/>
    </xf>
    <xf numFmtId="41" fontId="14" fillId="6" borderId="72" xfId="0" applyNumberFormat="1" applyFont="1" applyFill="1" applyBorder="1" applyAlignment="1">
      <alignment horizontal="right"/>
    </xf>
    <xf numFmtId="41" fontId="14" fillId="6" borderId="18" xfId="0" applyNumberFormat="1" applyFont="1" applyFill="1" applyBorder="1" applyAlignment="1">
      <alignment horizontal="right"/>
    </xf>
    <xf numFmtId="0" fontId="9" fillId="3" borderId="2" xfId="0" applyFont="1" applyFill="1" applyBorder="1" applyAlignment="1">
      <alignment horizontal="center"/>
    </xf>
    <xf numFmtId="166" fontId="11" fillId="3" borderId="78" xfId="1" applyNumberFormat="1" applyFont="1" applyFill="1" applyBorder="1" applyAlignment="1">
      <alignment horizontal="right"/>
    </xf>
    <xf numFmtId="166" fontId="14" fillId="3" borderId="79" xfId="1" applyNumberFormat="1" applyFont="1" applyFill="1" applyBorder="1" applyAlignment="1">
      <alignment horizontal="right"/>
    </xf>
    <xf numFmtId="166" fontId="11" fillId="0" borderId="92" xfId="1" applyNumberFormat="1" applyFont="1" applyBorder="1" applyAlignment="1">
      <alignment horizontal="right"/>
    </xf>
    <xf numFmtId="0" fontId="14" fillId="3" borderId="9" xfId="0" applyFont="1" applyFill="1" applyBorder="1" applyAlignment="1">
      <alignment horizontal="center"/>
    </xf>
    <xf numFmtId="0" fontId="1" fillId="0" borderId="0" xfId="0" applyFont="1"/>
    <xf numFmtId="41" fontId="0" fillId="0" borderId="0" xfId="0" applyNumberFormat="1"/>
    <xf numFmtId="41" fontId="35" fillId="0" borderId="87" xfId="0" applyNumberFormat="1" applyFont="1" applyBorder="1" applyAlignment="1">
      <alignment horizontal="right"/>
    </xf>
    <xf numFmtId="0" fontId="1" fillId="0" borderId="0" xfId="0" applyFont="1"/>
    <xf numFmtId="10" fontId="2" fillId="0" borderId="0" xfId="2" applyNumberFormat="1" applyFont="1"/>
    <xf numFmtId="166" fontId="11" fillId="0" borderId="0" xfId="1" applyNumberFormat="1" applyFont="1"/>
    <xf numFmtId="3" fontId="21" fillId="0" borderId="0" xfId="0" applyNumberFormat="1" applyFont="1"/>
    <xf numFmtId="41" fontId="3" fillId="0" borderId="0" xfId="0" applyNumberFormat="1" applyFont="1"/>
    <xf numFmtId="0" fontId="41" fillId="10" borderId="0" xfId="0" applyFont="1" applyFill="1" applyAlignment="1">
      <alignment vertical="center"/>
    </xf>
    <xf numFmtId="0" fontId="42" fillId="10" borderId="0" xfId="0" applyFont="1" applyFill="1" applyAlignment="1">
      <alignment vertical="center"/>
    </xf>
    <xf numFmtId="0" fontId="43" fillId="10" borderId="0" xfId="0" applyFont="1" applyFill="1" applyAlignment="1">
      <alignment vertical="center"/>
    </xf>
    <xf numFmtId="0" fontId="44" fillId="10" borderId="0" xfId="0" applyFont="1" applyFill="1" applyAlignment="1">
      <alignment vertical="center"/>
    </xf>
    <xf numFmtId="0" fontId="45" fillId="10" borderId="0" xfId="0" applyFont="1" applyFill="1" applyAlignment="1">
      <alignment vertical="center"/>
    </xf>
    <xf numFmtId="0" fontId="46" fillId="10" borderId="0" xfId="0" applyFont="1" applyFill="1" applyAlignment="1">
      <alignment vertical="center"/>
    </xf>
    <xf numFmtId="0" fontId="42" fillId="10" borderId="0" xfId="0" applyFont="1" applyFill="1" applyAlignment="1">
      <alignment horizontal="center" vertical="center"/>
    </xf>
    <xf numFmtId="0" fontId="43" fillId="10" borderId="0" xfId="0" applyFont="1" applyFill="1"/>
    <xf numFmtId="10" fontId="47" fillId="10" borderId="0" xfId="3" applyNumberFormat="1" applyFont="1" applyFill="1"/>
    <xf numFmtId="167" fontId="47" fillId="10" borderId="0" xfId="3" applyNumberFormat="1" applyFont="1" applyFill="1"/>
    <xf numFmtId="9" fontId="48" fillId="10" borderId="0" xfId="3" applyFont="1" applyFill="1"/>
    <xf numFmtId="0" fontId="36" fillId="2" borderId="63" xfId="0" applyFont="1" applyFill="1" applyBorder="1" applyAlignment="1">
      <alignment horizontal="center"/>
    </xf>
    <xf numFmtId="0" fontId="36" fillId="2" borderId="153" xfId="0" applyFont="1" applyFill="1" applyBorder="1" applyAlignment="1">
      <alignment horizontal="center"/>
    </xf>
    <xf numFmtId="0" fontId="15" fillId="2" borderId="0" xfId="0" applyFont="1" applyFill="1" applyBorder="1" applyAlignment="1">
      <alignment horizontal="center"/>
    </xf>
    <xf numFmtId="0" fontId="15" fillId="2" borderId="94" xfId="0" applyFont="1" applyFill="1" applyBorder="1" applyAlignment="1">
      <alignment horizontal="center"/>
    </xf>
    <xf numFmtId="3" fontId="11" fillId="0" borderId="14" xfId="1" applyNumberFormat="1" applyFont="1" applyBorder="1" applyAlignment="1">
      <alignment horizontal="center" vertical="center"/>
    </xf>
    <xf numFmtId="3" fontId="11" fillId="3" borderId="14" xfId="1" applyNumberFormat="1" applyFont="1" applyFill="1" applyBorder="1" applyAlignment="1">
      <alignment horizontal="center" vertical="center"/>
    </xf>
    <xf numFmtId="3" fontId="11" fillId="3" borderId="154" xfId="1" applyNumberFormat="1" applyFont="1" applyFill="1" applyBorder="1" applyAlignment="1">
      <alignment horizontal="center" vertical="center"/>
    </xf>
    <xf numFmtId="0" fontId="15" fillId="0" borderId="155" xfId="0" applyFont="1" applyBorder="1" applyAlignment="1">
      <alignment horizontal="center"/>
    </xf>
    <xf numFmtId="0" fontId="9" fillId="0" borderId="0" xfId="0" applyFont="1" applyBorder="1" applyAlignment="1">
      <alignment horizontal="center"/>
    </xf>
    <xf numFmtId="0" fontId="1" fillId="0" borderId="0" xfId="0" applyFont="1" applyBorder="1"/>
    <xf numFmtId="0" fontId="14" fillId="2" borderId="64" xfId="0" applyFont="1" applyFill="1" applyBorder="1" applyAlignment="1">
      <alignment horizontal="center"/>
    </xf>
    <xf numFmtId="0" fontId="9" fillId="3" borderId="14" xfId="0" applyFont="1" applyFill="1" applyBorder="1" applyAlignment="1">
      <alignment horizontal="center"/>
    </xf>
    <xf numFmtId="0" fontId="9" fillId="0" borderId="14" xfId="0" applyFont="1" applyBorder="1" applyAlignment="1">
      <alignment horizontal="center"/>
    </xf>
    <xf numFmtId="0" fontId="14" fillId="5" borderId="15" xfId="0" applyFont="1" applyFill="1" applyBorder="1" applyAlignment="1">
      <alignment horizontal="center"/>
    </xf>
    <xf numFmtId="166" fontId="11" fillId="0" borderId="0" xfId="1" applyNumberFormat="1" applyFont="1" applyBorder="1" applyAlignment="1">
      <alignment horizontal="right"/>
    </xf>
    <xf numFmtId="166" fontId="11" fillId="3" borderId="0" xfId="1" applyNumberFormat="1" applyFont="1" applyFill="1" applyBorder="1" applyAlignment="1">
      <alignment horizontal="right"/>
    </xf>
    <xf numFmtId="0" fontId="14" fillId="2" borderId="153" xfId="0" applyFont="1" applyFill="1" applyBorder="1" applyAlignment="1">
      <alignment horizontal="center"/>
    </xf>
    <xf numFmtId="166" fontId="14" fillId="3" borderId="72" xfId="1" applyNumberFormat="1" applyFont="1" applyFill="1" applyBorder="1" applyAlignment="1">
      <alignment horizontal="right"/>
    </xf>
    <xf numFmtId="166" fontId="14" fillId="3" borderId="18" xfId="1" applyNumberFormat="1" applyFont="1" applyFill="1" applyBorder="1" applyAlignment="1">
      <alignment horizontal="right"/>
    </xf>
    <xf numFmtId="41" fontId="11" fillId="0" borderId="0" xfId="0" applyNumberFormat="1" applyFont="1" applyBorder="1" applyAlignment="1">
      <alignment horizontal="right"/>
    </xf>
    <xf numFmtId="41" fontId="11" fillId="3" borderId="0" xfId="0" applyNumberFormat="1" applyFont="1" applyFill="1" applyBorder="1" applyAlignment="1">
      <alignment horizontal="right"/>
    </xf>
    <xf numFmtId="41" fontId="14" fillId="3" borderId="130" xfId="0" applyNumberFormat="1" applyFont="1" applyFill="1" applyBorder="1" applyAlignment="1">
      <alignment horizontal="right"/>
    </xf>
    <xf numFmtId="0" fontId="11" fillId="3" borderId="64" xfId="1" applyNumberFormat="1" applyFont="1" applyFill="1" applyBorder="1" applyAlignment="1">
      <alignment horizontal="center"/>
    </xf>
    <xf numFmtId="0" fontId="11" fillId="0" borderId="64" xfId="1" applyNumberFormat="1" applyFont="1" applyBorder="1" applyAlignment="1">
      <alignment horizontal="center"/>
    </xf>
    <xf numFmtId="0" fontId="14" fillId="3" borderId="65" xfId="1" applyNumberFormat="1" applyFont="1" applyFill="1" applyBorder="1" applyAlignment="1">
      <alignment horizontal="center"/>
    </xf>
    <xf numFmtId="0" fontId="11" fillId="0" borderId="64" xfId="0" applyFont="1" applyBorder="1" applyAlignment="1">
      <alignment horizontal="center" vertical="center"/>
    </xf>
    <xf numFmtId="0" fontId="11" fillId="3" borderId="65" xfId="0" applyFont="1" applyFill="1" applyBorder="1" applyAlignment="1">
      <alignment horizontal="center"/>
    </xf>
    <xf numFmtId="41" fontId="11" fillId="3" borderId="130" xfId="0" applyNumberFormat="1" applyFont="1" applyFill="1" applyBorder="1" applyAlignment="1">
      <alignment horizontal="right"/>
    </xf>
    <xf numFmtId="166" fontId="11" fillId="3" borderId="0" xfId="0" applyNumberFormat="1" applyFont="1" applyFill="1" applyBorder="1" applyAlignment="1">
      <alignment horizontal="right"/>
    </xf>
    <xf numFmtId="166" fontId="11" fillId="0" borderId="0" xfId="0" applyNumberFormat="1" applyFont="1" applyBorder="1" applyAlignment="1">
      <alignment horizontal="right"/>
    </xf>
    <xf numFmtId="166" fontId="11" fillId="3" borderId="0" xfId="0" applyNumberFormat="1" applyFont="1" applyFill="1" applyBorder="1" applyAlignment="1">
      <alignment horizontal="center"/>
    </xf>
    <xf numFmtId="166" fontId="11" fillId="0" borderId="0" xfId="0" applyNumberFormat="1" applyFont="1" applyBorder="1" applyAlignment="1">
      <alignment horizontal="center"/>
    </xf>
    <xf numFmtId="0" fontId="11" fillId="9" borderId="0" xfId="0" applyFont="1" applyFill="1" applyBorder="1" applyAlignment="1">
      <alignment horizontal="left" vertical="center" wrapText="1" indent="1"/>
    </xf>
    <xf numFmtId="165" fontId="14" fillId="9" borderId="0" xfId="0" applyNumberFormat="1" applyFont="1" applyFill="1" applyBorder="1" applyAlignment="1">
      <alignment horizontal="center" vertical="center"/>
    </xf>
    <xf numFmtId="165" fontId="14" fillId="9" borderId="94" xfId="0" applyNumberFormat="1" applyFont="1" applyFill="1" applyBorder="1" applyAlignment="1">
      <alignment horizontal="center" vertical="center"/>
    </xf>
    <xf numFmtId="0" fontId="11" fillId="3" borderId="0" xfId="0" applyFont="1" applyFill="1" applyBorder="1" applyAlignment="1">
      <alignment horizontal="left" vertical="center" wrapText="1" indent="2"/>
    </xf>
    <xf numFmtId="0" fontId="11" fillId="3" borderId="0" xfId="0" applyFont="1" applyFill="1" applyBorder="1" applyAlignment="1">
      <alignment horizontal="left" vertical="center" wrapText="1" indent="1"/>
    </xf>
    <xf numFmtId="0" fontId="11" fillId="0" borderId="0" xfId="0" applyFont="1" applyBorder="1" applyAlignment="1">
      <alignment horizontal="left" vertical="center" wrapText="1" indent="1"/>
    </xf>
    <xf numFmtId="0" fontId="11" fillId="0" borderId="0" xfId="0" applyFont="1" applyBorder="1" applyAlignment="1">
      <alignment horizontal="left" vertical="center" wrapText="1" indent="2"/>
    </xf>
    <xf numFmtId="0" fontId="11" fillId="0" borderId="0" xfId="0" applyFont="1" applyBorder="1"/>
    <xf numFmtId="0" fontId="30" fillId="0" borderId="0" xfId="0" applyFont="1" applyBorder="1"/>
    <xf numFmtId="0" fontId="11" fillId="0" borderId="70" xfId="0" applyFont="1" applyBorder="1" applyAlignment="1">
      <alignment horizontal="left" indent="2"/>
    </xf>
    <xf numFmtId="41" fontId="9" fillId="0" borderId="156" xfId="0" applyNumberFormat="1" applyFont="1" applyBorder="1" applyAlignment="1">
      <alignment horizontal="right"/>
    </xf>
    <xf numFmtId="0" fontId="11" fillId="3" borderId="14" xfId="0" applyFont="1" applyFill="1" applyBorder="1" applyAlignment="1">
      <alignment horizontal="left" indent="2"/>
    </xf>
    <xf numFmtId="0" fontId="11" fillId="0" borderId="14" xfId="0" applyFont="1" applyBorder="1" applyAlignment="1">
      <alignment horizontal="left" indent="2"/>
    </xf>
    <xf numFmtId="0" fontId="14" fillId="0" borderId="15" xfId="0" applyFont="1" applyBorder="1" applyAlignment="1">
      <alignment horizontal="left" indent="2"/>
    </xf>
    <xf numFmtId="41" fontId="15" fillId="0" borderId="83" xfId="0" applyNumberFormat="1" applyFont="1" applyBorder="1" applyAlignment="1">
      <alignment horizontal="right"/>
    </xf>
    <xf numFmtId="41" fontId="15" fillId="0" borderId="84" xfId="0" applyNumberFormat="1" applyFont="1" applyBorder="1" applyAlignment="1">
      <alignment horizontal="right"/>
    </xf>
    <xf numFmtId="41" fontId="15" fillId="0" borderId="17" xfId="0" applyNumberFormat="1" applyFont="1" applyBorder="1" applyAlignment="1">
      <alignment horizontal="right"/>
    </xf>
    <xf numFmtId="41" fontId="15" fillId="0" borderId="72" xfId="0" applyNumberFormat="1" applyFont="1" applyBorder="1" applyAlignment="1">
      <alignment horizontal="right"/>
    </xf>
    <xf numFmtId="41" fontId="15" fillId="0" borderId="18" xfId="0" applyNumberFormat="1" applyFont="1" applyBorder="1" applyAlignment="1">
      <alignment horizontal="right"/>
    </xf>
    <xf numFmtId="0" fontId="1" fillId="6" borderId="14" xfId="0" applyFont="1" applyFill="1" applyBorder="1" applyAlignment="1">
      <alignment horizontal="center" vertical="center"/>
    </xf>
    <xf numFmtId="41" fontId="1" fillId="6" borderId="94" xfId="0" applyNumberFormat="1" applyFont="1" applyFill="1" applyBorder="1" applyAlignment="1">
      <alignment horizontal="right" vertical="center"/>
    </xf>
    <xf numFmtId="0" fontId="3" fillId="5" borderId="15" xfId="0" applyFont="1" applyFill="1" applyBorder="1" applyAlignment="1">
      <alignment horizontal="center" vertical="center"/>
    </xf>
    <xf numFmtId="41" fontId="3" fillId="5" borderId="84" xfId="0" applyNumberFormat="1" applyFont="1" applyFill="1" applyBorder="1" applyAlignment="1">
      <alignment horizontal="right" vertical="center"/>
    </xf>
    <xf numFmtId="41" fontId="3" fillId="5" borderId="72" xfId="0" applyNumberFormat="1" applyFont="1" applyFill="1" applyBorder="1" applyAlignment="1">
      <alignment horizontal="right" vertical="center"/>
    </xf>
    <xf numFmtId="41" fontId="3" fillId="5" borderId="18" xfId="0" applyNumberFormat="1" applyFont="1" applyFill="1" applyBorder="1" applyAlignment="1">
      <alignment horizontal="right" vertical="center"/>
    </xf>
    <xf numFmtId="0" fontId="3" fillId="9" borderId="24" xfId="0" applyFont="1" applyFill="1" applyBorder="1" applyAlignment="1">
      <alignment horizontal="center" vertical="center" wrapText="1"/>
    </xf>
    <xf numFmtId="0" fontId="34" fillId="9" borderId="4" xfId="0" applyFont="1" applyFill="1" applyBorder="1" applyAlignment="1">
      <alignment horizontal="center" vertical="center" wrapText="1"/>
    </xf>
    <xf numFmtId="0" fontId="34" fillId="9" borderId="17" xfId="0" applyFont="1" applyFill="1" applyBorder="1" applyAlignment="1">
      <alignment horizontal="center" vertical="center" wrapText="1"/>
    </xf>
    <xf numFmtId="0" fontId="3" fillId="9" borderId="25" xfId="0" applyFont="1" applyFill="1" applyBorder="1" applyAlignment="1">
      <alignment horizontal="center" vertical="center" wrapText="1"/>
    </xf>
    <xf numFmtId="0" fontId="34" fillId="9" borderId="13" xfId="0" applyFont="1" applyFill="1" applyBorder="1" applyAlignment="1">
      <alignment horizontal="center" vertical="center" wrapText="1"/>
    </xf>
    <xf numFmtId="0" fontId="34" fillId="9" borderId="18" xfId="0" applyFont="1" applyFill="1" applyBorder="1" applyAlignment="1">
      <alignment horizontal="center" vertical="center" wrapText="1"/>
    </xf>
    <xf numFmtId="0" fontId="9" fillId="0" borderId="20" xfId="0" applyFont="1" applyBorder="1" applyAlignment="1">
      <alignment horizontal="left" vertical="center" wrapText="1"/>
    </xf>
    <xf numFmtId="0" fontId="9" fillId="0" borderId="0" xfId="0" applyFont="1" applyAlignment="1">
      <alignment horizontal="left" vertical="center" wrapText="1"/>
    </xf>
    <xf numFmtId="0" fontId="8" fillId="0" borderId="0" xfId="0" applyFont="1" applyAlignment="1">
      <alignment horizontal="center"/>
    </xf>
    <xf numFmtId="0" fontId="4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3" fillId="9" borderId="104" xfId="0" applyFont="1" applyFill="1" applyBorder="1" applyAlignment="1">
      <alignment horizontal="center" vertical="center" wrapText="1"/>
    </xf>
    <xf numFmtId="0" fontId="34" fillId="9" borderId="1" xfId="0" applyFont="1" applyFill="1" applyBorder="1" applyAlignment="1">
      <alignment horizontal="center" vertical="center" wrapText="1"/>
    </xf>
    <xf numFmtId="0" fontId="34" fillId="9" borderId="84" xfId="0" applyFont="1" applyFill="1" applyBorder="1" applyAlignment="1">
      <alignment horizontal="center" vertical="center" wrapText="1"/>
    </xf>
    <xf numFmtId="0" fontId="3" fillId="9" borderId="24" xfId="0" applyFont="1" applyFill="1" applyBorder="1" applyAlignment="1">
      <alignment horizontal="center" vertical="justify"/>
    </xf>
    <xf numFmtId="0" fontId="3" fillId="9" borderId="4" xfId="0" applyFont="1" applyFill="1" applyBorder="1" applyAlignment="1">
      <alignment horizontal="center" vertical="justify"/>
    </xf>
    <xf numFmtId="0" fontId="3" fillId="9" borderId="17" xfId="0" applyFont="1" applyFill="1" applyBorder="1" applyAlignment="1">
      <alignment horizontal="center" vertical="justify"/>
    </xf>
    <xf numFmtId="0" fontId="3" fillId="9" borderId="4" xfId="0" applyFont="1" applyFill="1" applyBorder="1" applyAlignment="1">
      <alignment horizontal="center" vertical="center" wrapText="1"/>
    </xf>
    <xf numFmtId="0" fontId="3" fillId="9" borderId="17" xfId="0" applyFont="1" applyFill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15" fillId="2" borderId="33" xfId="0" applyFont="1" applyFill="1" applyBorder="1" applyAlignment="1">
      <alignment horizontal="center"/>
    </xf>
    <xf numFmtId="0" fontId="15" fillId="2" borderId="32" xfId="0" applyFont="1" applyFill="1" applyBorder="1" applyAlignment="1">
      <alignment horizontal="center"/>
    </xf>
    <xf numFmtId="0" fontId="15" fillId="2" borderId="2" xfId="0" applyFont="1" applyFill="1" applyBorder="1" applyAlignment="1">
      <alignment horizontal="center" vertical="justify"/>
    </xf>
    <xf numFmtId="0" fontId="15" fillId="2" borderId="0" xfId="0" applyFont="1" applyFill="1" applyAlignment="1">
      <alignment horizontal="center" vertical="justify"/>
    </xf>
    <xf numFmtId="0" fontId="15" fillId="2" borderId="29" xfId="0" applyFont="1" applyFill="1" applyBorder="1" applyAlignment="1">
      <alignment horizontal="center"/>
    </xf>
    <xf numFmtId="0" fontId="15" fillId="2" borderId="30" xfId="0" applyFont="1" applyFill="1" applyBorder="1" applyAlignment="1">
      <alignment horizontal="center"/>
    </xf>
    <xf numFmtId="0" fontId="15" fillId="2" borderId="31" xfId="0" applyFont="1" applyFill="1" applyBorder="1" applyAlignment="1">
      <alignment horizontal="center"/>
    </xf>
    <xf numFmtId="0" fontId="11" fillId="0" borderId="0" xfId="0" applyFont="1" applyAlignment="1">
      <alignment horizontal="center" vertical="center"/>
    </xf>
    <xf numFmtId="0" fontId="11" fillId="0" borderId="10" xfId="0" applyFont="1" applyBorder="1" applyAlignment="1">
      <alignment horizontal="center" vertical="center"/>
    </xf>
    <xf numFmtId="0" fontId="15" fillId="2" borderId="6" xfId="0" applyFont="1" applyFill="1" applyBorder="1" applyAlignment="1">
      <alignment horizontal="center" vertical="justify"/>
    </xf>
    <xf numFmtId="0" fontId="15" fillId="2" borderId="7" xfId="0" applyFont="1" applyFill="1" applyBorder="1" applyAlignment="1">
      <alignment horizontal="center" vertical="justify"/>
    </xf>
    <xf numFmtId="0" fontId="15" fillId="2" borderId="6" xfId="0" applyFont="1" applyFill="1" applyBorder="1" applyAlignment="1">
      <alignment horizontal="center"/>
    </xf>
    <xf numFmtId="0" fontId="15" fillId="2" borderId="8" xfId="0" applyFont="1" applyFill="1" applyBorder="1" applyAlignment="1">
      <alignment horizontal="center"/>
    </xf>
    <xf numFmtId="0" fontId="15" fillId="2" borderId="7" xfId="0" applyFont="1" applyFill="1" applyBorder="1" applyAlignment="1">
      <alignment horizontal="center"/>
    </xf>
    <xf numFmtId="0" fontId="12" fillId="0" borderId="0" xfId="0" applyFont="1" applyAlignment="1">
      <alignment horizontal="center" vertical="center"/>
    </xf>
    <xf numFmtId="0" fontId="1" fillId="0" borderId="0" xfId="0" applyFont="1" applyAlignment="1">
      <alignment vertical="center"/>
    </xf>
    <xf numFmtId="0" fontId="13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0" fillId="0" borderId="0" xfId="0" applyFont="1" applyAlignment="1">
      <alignment horizontal="center" vertical="center"/>
    </xf>
    <xf numFmtId="0" fontId="15" fillId="2" borderId="148" xfId="0" applyFont="1" applyFill="1" applyBorder="1" applyAlignment="1">
      <alignment horizontal="center"/>
    </xf>
    <xf numFmtId="0" fontId="15" fillId="2" borderId="147" xfId="0" applyFont="1" applyFill="1" applyBorder="1" applyAlignment="1">
      <alignment horizontal="center"/>
    </xf>
    <xf numFmtId="0" fontId="15" fillId="2" borderId="61" xfId="0" applyFont="1" applyFill="1" applyBorder="1" applyAlignment="1">
      <alignment horizontal="center"/>
    </xf>
    <xf numFmtId="0" fontId="15" fillId="2" borderId="149" xfId="0" applyFont="1" applyFill="1" applyBorder="1" applyAlignment="1">
      <alignment horizontal="center"/>
    </xf>
    <xf numFmtId="0" fontId="15" fillId="2" borderId="60" xfId="0" applyFont="1" applyFill="1" applyBorder="1" applyAlignment="1">
      <alignment horizontal="center"/>
    </xf>
    <xf numFmtId="0" fontId="15" fillId="2" borderId="73" xfId="0" applyFont="1" applyFill="1" applyBorder="1" applyAlignment="1">
      <alignment horizontal="center"/>
    </xf>
    <xf numFmtId="0" fontId="15" fillId="2" borderId="89" xfId="0" applyFont="1" applyFill="1" applyBorder="1" applyAlignment="1">
      <alignment horizontal="center"/>
    </xf>
    <xf numFmtId="0" fontId="15" fillId="2" borderId="132" xfId="0" applyFont="1" applyFill="1" applyBorder="1" applyAlignment="1">
      <alignment horizontal="center"/>
    </xf>
    <xf numFmtId="0" fontId="15" fillId="2" borderId="131" xfId="0" applyFont="1" applyFill="1" applyBorder="1" applyAlignment="1">
      <alignment horizontal="center"/>
    </xf>
    <xf numFmtId="0" fontId="15" fillId="2" borderId="129" xfId="0" applyFont="1" applyFill="1" applyBorder="1" applyAlignment="1">
      <alignment horizontal="center"/>
    </xf>
    <xf numFmtId="0" fontId="15" fillId="2" borderId="127" xfId="0" applyFont="1" applyFill="1" applyBorder="1" applyAlignment="1">
      <alignment horizontal="center"/>
    </xf>
    <xf numFmtId="0" fontId="14" fillId="2" borderId="45" xfId="0" applyFont="1" applyFill="1" applyBorder="1" applyAlignment="1">
      <alignment horizontal="center"/>
    </xf>
    <xf numFmtId="0" fontId="14" fillId="2" borderId="44" xfId="0" applyFont="1" applyFill="1" applyBorder="1" applyAlignment="1">
      <alignment horizontal="center"/>
    </xf>
    <xf numFmtId="0" fontId="14" fillId="2" borderId="46" xfId="0" applyFont="1" applyFill="1" applyBorder="1" applyAlignment="1">
      <alignment horizontal="center"/>
    </xf>
    <xf numFmtId="0" fontId="24" fillId="0" borderId="0" xfId="0" applyFont="1" applyAlignment="1">
      <alignment horizontal="center"/>
    </xf>
    <xf numFmtId="0" fontId="21" fillId="0" borderId="0" xfId="0" applyFont="1" applyAlignment="1">
      <alignment horizontal="center" vertical="center"/>
    </xf>
    <xf numFmtId="0" fontId="14" fillId="2" borderId="127" xfId="0" applyFont="1" applyFill="1" applyBorder="1" applyAlignment="1">
      <alignment horizontal="center"/>
    </xf>
    <xf numFmtId="0" fontId="14" fillId="2" borderId="128" xfId="0" applyFont="1" applyFill="1" applyBorder="1" applyAlignment="1">
      <alignment horizontal="center"/>
    </xf>
    <xf numFmtId="0" fontId="14" fillId="2" borderId="129" xfId="0" applyFont="1" applyFill="1" applyBorder="1" applyAlignment="1">
      <alignment horizontal="center"/>
    </xf>
    <xf numFmtId="0" fontId="14" fillId="2" borderId="131" xfId="0" applyFont="1" applyFill="1" applyBorder="1" applyAlignment="1">
      <alignment horizontal="center"/>
    </xf>
    <xf numFmtId="0" fontId="36" fillId="0" borderId="0" xfId="0" applyFont="1" applyAlignment="1">
      <alignment horizontal="center"/>
    </xf>
    <xf numFmtId="0" fontId="11" fillId="2" borderId="45" xfId="0" applyFont="1" applyFill="1" applyBorder="1" applyAlignment="1">
      <alignment horizontal="center"/>
    </xf>
    <xf numFmtId="0" fontId="11" fillId="2" borderId="44" xfId="0" applyFont="1" applyFill="1" applyBorder="1" applyAlignment="1">
      <alignment horizontal="center"/>
    </xf>
    <xf numFmtId="0" fontId="11" fillId="2" borderId="46" xfId="0" applyFont="1" applyFill="1" applyBorder="1" applyAlignment="1">
      <alignment horizontal="center"/>
    </xf>
    <xf numFmtId="0" fontId="24" fillId="0" borderId="16" xfId="0" applyFont="1" applyBorder="1" applyAlignment="1">
      <alignment horizontal="left" wrapText="1"/>
    </xf>
    <xf numFmtId="0" fontId="22" fillId="0" borderId="0" xfId="0" applyFont="1" applyAlignment="1">
      <alignment horizontal="center"/>
    </xf>
    <xf numFmtId="0" fontId="11" fillId="2" borderId="31" xfId="0" applyFont="1" applyFill="1" applyBorder="1" applyAlignment="1">
      <alignment horizontal="center" vertical="center"/>
    </xf>
    <xf numFmtId="0" fontId="11" fillId="2" borderId="32" xfId="0" applyFont="1" applyFill="1" applyBorder="1" applyAlignment="1">
      <alignment horizontal="center" vertical="center"/>
    </xf>
    <xf numFmtId="0" fontId="11" fillId="2" borderId="33" xfId="0" applyFont="1" applyFill="1" applyBorder="1" applyAlignment="1">
      <alignment horizontal="center" vertical="center"/>
    </xf>
    <xf numFmtId="0" fontId="11" fillId="2" borderId="43" xfId="0" applyFont="1" applyFill="1" applyBorder="1" applyAlignment="1">
      <alignment horizontal="center" vertical="center"/>
    </xf>
    <xf numFmtId="0" fontId="21" fillId="2" borderId="6" xfId="0" applyFont="1" applyFill="1" applyBorder="1" applyAlignment="1">
      <alignment horizontal="center" vertical="center" wrapText="1"/>
    </xf>
    <xf numFmtId="0" fontId="21" fillId="2" borderId="8" xfId="0" applyFont="1" applyFill="1" applyBorder="1" applyAlignment="1">
      <alignment horizontal="center" vertical="center"/>
    </xf>
    <xf numFmtId="0" fontId="21" fillId="2" borderId="2" xfId="0" applyFont="1" applyFill="1" applyBorder="1" applyAlignment="1">
      <alignment horizontal="center" vertical="center"/>
    </xf>
    <xf numFmtId="0" fontId="21" fillId="2" borderId="3" xfId="0" applyFont="1" applyFill="1" applyBorder="1" applyAlignment="1">
      <alignment horizontal="center" vertical="center"/>
    </xf>
    <xf numFmtId="0" fontId="21" fillId="2" borderId="9" xfId="0" applyFont="1" applyFill="1" applyBorder="1" applyAlignment="1">
      <alignment horizontal="center" vertical="center"/>
    </xf>
    <xf numFmtId="0" fontId="21" fillId="2" borderId="11" xfId="0" applyFont="1" applyFill="1" applyBorder="1" applyAlignment="1">
      <alignment horizontal="center" vertical="center"/>
    </xf>
    <xf numFmtId="0" fontId="21" fillId="2" borderId="44" xfId="0" applyFont="1" applyFill="1" applyBorder="1" applyAlignment="1">
      <alignment horizontal="center" vertical="center"/>
    </xf>
    <xf numFmtId="0" fontId="21" fillId="2" borderId="45" xfId="0" applyFont="1" applyFill="1" applyBorder="1" applyAlignment="1">
      <alignment horizontal="center" vertical="center"/>
    </xf>
    <xf numFmtId="0" fontId="21" fillId="2" borderId="46" xfId="0" applyFont="1" applyFill="1" applyBorder="1" applyAlignment="1">
      <alignment horizontal="center" vertical="center"/>
    </xf>
    <xf numFmtId="0" fontId="21" fillId="2" borderId="6" xfId="0" applyFont="1" applyFill="1" applyBorder="1" applyAlignment="1">
      <alignment horizontal="center" vertical="center"/>
    </xf>
    <xf numFmtId="0" fontId="21" fillId="2" borderId="7" xfId="0" applyFont="1" applyFill="1" applyBorder="1" applyAlignment="1">
      <alignment horizontal="center" vertical="center"/>
    </xf>
    <xf numFmtId="0" fontId="18" fillId="0" borderId="0" xfId="0" applyFont="1" applyAlignment="1">
      <alignment horizontal="center" vertical="center"/>
    </xf>
    <xf numFmtId="0" fontId="1" fillId="0" borderId="0" xfId="0" applyFont="1"/>
    <xf numFmtId="0" fontId="20" fillId="0" borderId="0" xfId="0" applyFont="1" applyAlignment="1">
      <alignment horizontal="center" vertical="center"/>
    </xf>
    <xf numFmtId="0" fontId="14" fillId="2" borderId="31" xfId="0" applyFont="1" applyFill="1" applyBorder="1" applyAlignment="1">
      <alignment horizontal="center" vertical="center"/>
    </xf>
    <xf numFmtId="0" fontId="14" fillId="2" borderId="32" xfId="0" applyFont="1" applyFill="1" applyBorder="1" applyAlignment="1">
      <alignment horizontal="center" vertical="center"/>
    </xf>
    <xf numFmtId="0" fontId="14" fillId="2" borderId="33" xfId="0" applyFont="1" applyFill="1" applyBorder="1" applyAlignment="1">
      <alignment horizontal="center" vertical="center"/>
    </xf>
    <xf numFmtId="0" fontId="14" fillId="2" borderId="43" xfId="0" applyFont="1" applyFill="1" applyBorder="1" applyAlignment="1">
      <alignment horizontal="center" vertical="center"/>
    </xf>
    <xf numFmtId="0" fontId="13" fillId="2" borderId="44" xfId="0" applyFont="1" applyFill="1" applyBorder="1" applyAlignment="1">
      <alignment horizontal="center" vertical="center"/>
    </xf>
    <xf numFmtId="0" fontId="13" fillId="2" borderId="45" xfId="0" applyFont="1" applyFill="1" applyBorder="1" applyAlignment="1">
      <alignment horizontal="center" vertical="center"/>
    </xf>
    <xf numFmtId="0" fontId="13" fillId="2" borderId="46" xfId="0" applyFont="1" applyFill="1" applyBorder="1" applyAlignment="1">
      <alignment horizontal="center" vertical="center"/>
    </xf>
    <xf numFmtId="0" fontId="13" fillId="2" borderId="6" xfId="0" applyFont="1" applyFill="1" applyBorder="1" applyAlignment="1">
      <alignment horizontal="center" vertical="center"/>
    </xf>
    <xf numFmtId="0" fontId="13" fillId="2" borderId="7" xfId="0" applyFont="1" applyFill="1" applyBorder="1" applyAlignment="1">
      <alignment horizontal="center" vertical="center"/>
    </xf>
    <xf numFmtId="0" fontId="13" fillId="2" borderId="8" xfId="0" applyFont="1" applyFill="1" applyBorder="1" applyAlignment="1">
      <alignment horizontal="center" vertical="center"/>
    </xf>
    <xf numFmtId="0" fontId="11" fillId="3" borderId="73" xfId="0" applyFont="1" applyFill="1" applyBorder="1" applyAlignment="1">
      <alignment horizontal="center"/>
    </xf>
    <xf numFmtId="0" fontId="11" fillId="3" borderId="132" xfId="0" applyFont="1" applyFill="1" applyBorder="1" applyAlignment="1">
      <alignment horizontal="center"/>
    </xf>
    <xf numFmtId="0" fontId="9" fillId="0" borderId="0" xfId="0" applyFont="1" applyAlignment="1">
      <alignment horizontal="left" wrapText="1"/>
    </xf>
    <xf numFmtId="0" fontId="13" fillId="2" borderId="6" xfId="0" applyFont="1" applyFill="1" applyBorder="1" applyAlignment="1">
      <alignment horizontal="center" vertical="center" wrapText="1"/>
    </xf>
    <xf numFmtId="0" fontId="13" fillId="2" borderId="2" xfId="0" applyFont="1" applyFill="1" applyBorder="1" applyAlignment="1">
      <alignment horizontal="center" vertical="center"/>
    </xf>
    <xf numFmtId="0" fontId="13" fillId="2" borderId="3" xfId="0" applyFont="1" applyFill="1" applyBorder="1" applyAlignment="1">
      <alignment horizontal="center" vertical="center"/>
    </xf>
    <xf numFmtId="0" fontId="13" fillId="2" borderId="9" xfId="0" applyFont="1" applyFill="1" applyBorder="1" applyAlignment="1">
      <alignment horizontal="center" vertical="center"/>
    </xf>
    <xf numFmtId="0" fontId="13" fillId="2" borderId="11" xfId="0" applyFont="1" applyFill="1" applyBorder="1" applyAlignment="1">
      <alignment horizontal="center" vertical="center"/>
    </xf>
    <xf numFmtId="0" fontId="3" fillId="9" borderId="86" xfId="0" applyFont="1" applyFill="1" applyBorder="1" applyAlignment="1">
      <alignment horizontal="center" vertical="center"/>
    </xf>
    <xf numFmtId="0" fontId="3" fillId="9" borderId="87" xfId="0" applyFont="1" applyFill="1" applyBorder="1" applyAlignment="1">
      <alignment horizontal="center" vertical="center"/>
    </xf>
    <xf numFmtId="0" fontId="3" fillId="9" borderId="50" xfId="0" applyFont="1" applyFill="1" applyBorder="1" applyAlignment="1">
      <alignment horizontal="center" vertical="center"/>
    </xf>
    <xf numFmtId="0" fontId="3" fillId="9" borderId="51" xfId="0" applyFont="1" applyFill="1" applyBorder="1" applyAlignment="1">
      <alignment horizontal="center" vertical="center"/>
    </xf>
    <xf numFmtId="0" fontId="3" fillId="9" borderId="52" xfId="0" applyFont="1" applyFill="1" applyBorder="1" applyAlignment="1">
      <alignment horizontal="center" vertical="center"/>
    </xf>
    <xf numFmtId="0" fontId="14" fillId="9" borderId="5" xfId="0" applyFont="1" applyFill="1" applyBorder="1" applyAlignment="1">
      <alignment horizontal="center" vertical="center"/>
    </xf>
    <xf numFmtId="0" fontId="3" fillId="9" borderId="66" xfId="0" applyFont="1" applyFill="1" applyBorder="1" applyAlignment="1">
      <alignment horizontal="center" vertical="center"/>
    </xf>
    <xf numFmtId="0" fontId="3" fillId="9" borderId="14" xfId="0" applyFont="1" applyFill="1" applyBorder="1" applyAlignment="1">
      <alignment horizontal="center" vertical="center"/>
    </xf>
    <xf numFmtId="0" fontId="3" fillId="9" borderId="15" xfId="0" applyFont="1" applyFill="1" applyBorder="1" applyAlignment="1">
      <alignment horizontal="center" vertical="center"/>
    </xf>
    <xf numFmtId="0" fontId="3" fillId="9" borderId="141" xfId="0" applyFont="1" applyFill="1" applyBorder="1" applyAlignment="1">
      <alignment horizontal="center" vertical="center"/>
    </xf>
    <xf numFmtId="0" fontId="3" fillId="9" borderId="142" xfId="0" applyFont="1" applyFill="1" applyBorder="1" applyAlignment="1">
      <alignment horizontal="center" vertical="center"/>
    </xf>
    <xf numFmtId="0" fontId="3" fillId="9" borderId="143" xfId="0" applyFont="1" applyFill="1" applyBorder="1" applyAlignment="1">
      <alignment horizontal="center" vertical="center"/>
    </xf>
    <xf numFmtId="0" fontId="14" fillId="9" borderId="13" xfId="0" applyFont="1" applyFill="1" applyBorder="1" applyAlignment="1">
      <alignment horizontal="center" vertical="center"/>
    </xf>
    <xf numFmtId="0" fontId="14" fillId="9" borderId="18" xfId="0" applyFont="1" applyFill="1" applyBorder="1" applyAlignment="1">
      <alignment horizontal="center" vertical="center"/>
    </xf>
    <xf numFmtId="0" fontId="15" fillId="2" borderId="53" xfId="0" applyFont="1" applyFill="1" applyBorder="1" applyAlignment="1">
      <alignment horizontal="center" vertical="center"/>
    </xf>
    <xf numFmtId="0" fontId="15" fillId="2" borderId="1" xfId="0" applyFont="1" applyFill="1" applyBorder="1" applyAlignment="1">
      <alignment horizontal="center" vertical="center"/>
    </xf>
    <xf numFmtId="0" fontId="15" fillId="2" borderId="23" xfId="0" applyFont="1" applyFill="1" applyBorder="1" applyAlignment="1">
      <alignment horizontal="center" vertical="center"/>
    </xf>
    <xf numFmtId="0" fontId="15" fillId="2" borderId="58" xfId="0" applyFont="1" applyFill="1" applyBorder="1" applyAlignment="1">
      <alignment horizontal="center" vertical="center"/>
    </xf>
    <xf numFmtId="0" fontId="15" fillId="2" borderId="59" xfId="0" applyFont="1" applyFill="1" applyBorder="1" applyAlignment="1">
      <alignment horizontal="center" vertical="center"/>
    </xf>
    <xf numFmtId="0" fontId="15" fillId="2" borderId="61" xfId="0" applyFont="1" applyFill="1" applyBorder="1" applyAlignment="1">
      <alignment horizontal="center" vertical="center"/>
    </xf>
    <xf numFmtId="0" fontId="15" fillId="2" borderId="30" xfId="0" applyFont="1" applyFill="1" applyBorder="1" applyAlignment="1">
      <alignment horizontal="center" vertical="center"/>
    </xf>
    <xf numFmtId="0" fontId="15" fillId="2" borderId="54" xfId="0" applyFont="1" applyFill="1" applyBorder="1" applyAlignment="1">
      <alignment horizontal="center" vertical="center"/>
    </xf>
    <xf numFmtId="0" fontId="15" fillId="2" borderId="4" xfId="0" applyFont="1" applyFill="1" applyBorder="1" applyAlignment="1">
      <alignment horizontal="center" vertical="center"/>
    </xf>
    <xf numFmtId="0" fontId="15" fillId="2" borderId="19" xfId="0" applyFont="1" applyFill="1" applyBorder="1" applyAlignment="1">
      <alignment horizontal="center" vertical="center"/>
    </xf>
    <xf numFmtId="0" fontId="15" fillId="2" borderId="54" xfId="0" applyFont="1" applyFill="1" applyBorder="1" applyAlignment="1">
      <alignment horizontal="center" vertical="center" wrapText="1"/>
    </xf>
    <xf numFmtId="0" fontId="15" fillId="2" borderId="55" xfId="0" applyFont="1" applyFill="1" applyBorder="1" applyAlignment="1">
      <alignment horizontal="center" vertical="center"/>
    </xf>
    <xf numFmtId="0" fontId="15" fillId="2" borderId="5" xfId="0" applyFont="1" applyFill="1" applyBorder="1" applyAlignment="1">
      <alignment horizontal="center" vertical="center"/>
    </xf>
    <xf numFmtId="0" fontId="15" fillId="2" borderId="21" xfId="0" applyFont="1" applyFill="1" applyBorder="1" applyAlignment="1">
      <alignment horizontal="center" vertical="center"/>
    </xf>
    <xf numFmtId="0" fontId="15" fillId="2" borderId="56" xfId="0" applyFont="1" applyFill="1" applyBorder="1" applyAlignment="1">
      <alignment horizontal="center" vertical="center"/>
    </xf>
    <xf numFmtId="0" fontId="15" fillId="2" borderId="57" xfId="0" applyFont="1" applyFill="1" applyBorder="1" applyAlignment="1">
      <alignment horizontal="center" vertical="center"/>
    </xf>
    <xf numFmtId="0" fontId="15" fillId="2" borderId="29" xfId="0" applyFont="1" applyFill="1" applyBorder="1" applyAlignment="1">
      <alignment horizontal="center" vertical="center"/>
    </xf>
    <xf numFmtId="0" fontId="15" fillId="2" borderId="60" xfId="0" applyFont="1" applyFill="1" applyBorder="1" applyAlignment="1">
      <alignment horizontal="center" vertical="center"/>
    </xf>
    <xf numFmtId="0" fontId="15" fillId="2" borderId="58" xfId="0" applyFont="1" applyFill="1" applyBorder="1" applyAlignment="1">
      <alignment horizontal="center" vertical="center" wrapText="1"/>
    </xf>
    <xf numFmtId="0" fontId="14" fillId="0" borderId="0" xfId="0" applyFont="1" applyAlignment="1">
      <alignment horizontal="center"/>
    </xf>
    <xf numFmtId="0" fontId="18" fillId="0" borderId="0" xfId="0" applyFont="1" applyAlignment="1">
      <alignment horizontal="center"/>
    </xf>
    <xf numFmtId="0" fontId="11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1" fillId="0" borderId="0" xfId="0" applyFont="1" applyAlignment="1">
      <alignment horizontal="center"/>
    </xf>
    <xf numFmtId="0" fontId="11" fillId="0" borderId="10" xfId="0" applyFont="1" applyBorder="1" applyAlignment="1">
      <alignment horizontal="center"/>
    </xf>
    <xf numFmtId="0" fontId="15" fillId="2" borderId="28" xfId="0" applyFont="1" applyFill="1" applyBorder="1" applyAlignment="1">
      <alignment horizontal="center" vertical="center"/>
    </xf>
    <xf numFmtId="0" fontId="15" fillId="2" borderId="35" xfId="0" applyFont="1" applyFill="1" applyBorder="1" applyAlignment="1">
      <alignment horizontal="center" vertical="center"/>
    </xf>
    <xf numFmtId="0" fontId="15" fillId="2" borderId="39" xfId="0" applyFont="1" applyFill="1" applyBorder="1" applyAlignment="1">
      <alignment horizontal="center" vertical="center"/>
    </xf>
    <xf numFmtId="0" fontId="15" fillId="2" borderId="28" xfId="0" applyFont="1" applyFill="1" applyBorder="1" applyAlignment="1">
      <alignment horizontal="center" vertical="center" wrapText="1"/>
    </xf>
    <xf numFmtId="0" fontId="15" fillId="2" borderId="44" xfId="0" applyFont="1" applyFill="1" applyBorder="1" applyAlignment="1">
      <alignment horizontal="center" vertical="center"/>
    </xf>
    <xf numFmtId="0" fontId="15" fillId="2" borderId="45" xfId="0" applyFont="1" applyFill="1" applyBorder="1" applyAlignment="1">
      <alignment horizontal="center" vertical="center"/>
    </xf>
    <xf numFmtId="0" fontId="15" fillId="2" borderId="46" xfId="0" applyFont="1" applyFill="1" applyBorder="1" applyAlignment="1">
      <alignment horizontal="center" vertical="center"/>
    </xf>
    <xf numFmtId="0" fontId="15" fillId="2" borderId="146" xfId="0" applyFont="1" applyFill="1" applyBorder="1" applyAlignment="1">
      <alignment horizontal="center" vertical="center"/>
    </xf>
    <xf numFmtId="0" fontId="15" fillId="2" borderId="147" xfId="0" applyFont="1" applyFill="1" applyBorder="1" applyAlignment="1">
      <alignment horizontal="center" vertical="center"/>
    </xf>
    <xf numFmtId="0" fontId="15" fillId="2" borderId="63" xfId="0" applyFont="1" applyFill="1" applyBorder="1" applyAlignment="1">
      <alignment horizontal="center" vertical="center"/>
    </xf>
    <xf numFmtId="0" fontId="15" fillId="2" borderId="64" xfId="0" applyFont="1" applyFill="1" applyBorder="1" applyAlignment="1">
      <alignment horizontal="center" vertical="center"/>
    </xf>
    <xf numFmtId="0" fontId="15" fillId="2" borderId="153" xfId="0" applyFont="1" applyFill="1" applyBorder="1" applyAlignment="1">
      <alignment horizontal="center" vertical="center"/>
    </xf>
    <xf numFmtId="0" fontId="15" fillId="2" borderId="144" xfId="0" applyFont="1" applyFill="1" applyBorder="1" applyAlignment="1">
      <alignment horizontal="center" vertical="center" wrapText="1"/>
    </xf>
    <xf numFmtId="0" fontId="15" fillId="2" borderId="128" xfId="0" applyFont="1" applyFill="1" applyBorder="1" applyAlignment="1">
      <alignment horizontal="center" vertical="center"/>
    </xf>
    <xf numFmtId="0" fontId="15" fillId="2" borderId="127" xfId="0" applyFont="1" applyFill="1" applyBorder="1" applyAlignment="1">
      <alignment horizontal="center" vertical="center"/>
    </xf>
    <xf numFmtId="0" fontId="15" fillId="2" borderId="145" xfId="0" applyFont="1" applyFill="1" applyBorder="1" applyAlignment="1">
      <alignment horizontal="center" vertical="center"/>
    </xf>
    <xf numFmtId="0" fontId="15" fillId="2" borderId="129" xfId="0" applyFont="1" applyFill="1" applyBorder="1" applyAlignment="1">
      <alignment horizontal="center" vertical="center"/>
    </xf>
    <xf numFmtId="0" fontId="15" fillId="2" borderId="65" xfId="0" applyFont="1" applyFill="1" applyBorder="1" applyAlignment="1">
      <alignment horizontal="center" vertical="center"/>
    </xf>
    <xf numFmtId="0" fontId="15" fillId="2" borderId="83" xfId="0" applyFont="1" applyFill="1" applyBorder="1" applyAlignment="1">
      <alignment horizontal="center" vertical="center"/>
    </xf>
    <xf numFmtId="0" fontId="15" fillId="2" borderId="84" xfId="0" applyFont="1" applyFill="1" applyBorder="1" applyAlignment="1">
      <alignment horizontal="center" vertical="center"/>
    </xf>
    <xf numFmtId="0" fontId="15" fillId="2" borderId="17" xfId="0" applyFont="1" applyFill="1" applyBorder="1" applyAlignment="1">
      <alignment horizontal="center" vertical="center"/>
    </xf>
    <xf numFmtId="0" fontId="15" fillId="2" borderId="72" xfId="0" applyFont="1" applyFill="1" applyBorder="1" applyAlignment="1">
      <alignment horizontal="center" vertical="center"/>
    </xf>
    <xf numFmtId="0" fontId="24" fillId="0" borderId="7" xfId="0" applyFont="1" applyBorder="1" applyAlignment="1">
      <alignment horizontal="left" vertical="center" wrapText="1"/>
    </xf>
    <xf numFmtId="0" fontId="36" fillId="2" borderId="54" xfId="0" applyFont="1" applyFill="1" applyBorder="1" applyAlignment="1">
      <alignment horizontal="center" vertical="center"/>
    </xf>
    <xf numFmtId="0" fontId="36" fillId="2" borderId="4" xfId="0" applyFont="1" applyFill="1" applyBorder="1" applyAlignment="1">
      <alignment horizontal="center" vertical="center"/>
    </xf>
    <xf numFmtId="0" fontId="36" fillId="2" borderId="19" xfId="0" applyFont="1" applyFill="1" applyBorder="1" applyAlignment="1">
      <alignment horizontal="center" vertical="center"/>
    </xf>
    <xf numFmtId="0" fontId="24" fillId="0" borderId="0" xfId="0" applyFont="1" applyAlignment="1">
      <alignment horizontal="left" vertical="center" wrapText="1"/>
    </xf>
    <xf numFmtId="0" fontId="9" fillId="0" borderId="7" xfId="0" applyFont="1" applyBorder="1" applyAlignment="1">
      <alignment horizontal="left" vertical="center" wrapText="1"/>
    </xf>
    <xf numFmtId="0" fontId="11" fillId="0" borderId="0" xfId="0" applyFont="1" applyAlignment="1">
      <alignment horizontal="left" vertical="center" wrapText="1"/>
    </xf>
    <xf numFmtId="0" fontId="3" fillId="2" borderId="55" xfId="0" applyFont="1" applyFill="1" applyBorder="1" applyAlignment="1">
      <alignment horizontal="center" vertical="center"/>
    </xf>
    <xf numFmtId="0" fontId="3" fillId="2" borderId="5" xfId="0" applyFont="1" applyFill="1" applyBorder="1" applyAlignment="1">
      <alignment horizontal="center" vertical="center"/>
    </xf>
    <xf numFmtId="0" fontId="3" fillId="2" borderId="53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3" fillId="2" borderId="54" xfId="0" applyFont="1" applyFill="1" applyBorder="1" applyAlignment="1">
      <alignment horizontal="center" vertical="center"/>
    </xf>
    <xf numFmtId="0" fontId="3" fillId="2" borderId="4" xfId="0" applyFont="1" applyFill="1" applyBorder="1" applyAlignment="1">
      <alignment horizontal="center" vertical="center"/>
    </xf>
    <xf numFmtId="0" fontId="3" fillId="2" borderId="55" xfId="0" applyFont="1" applyFill="1" applyBorder="1" applyAlignment="1">
      <alignment horizontal="center" wrapText="1"/>
    </xf>
    <xf numFmtId="0" fontId="3" fillId="2" borderId="5" xfId="0" applyFont="1" applyFill="1" applyBorder="1" applyAlignment="1">
      <alignment horizontal="center"/>
    </xf>
    <xf numFmtId="0" fontId="13" fillId="2" borderId="54" xfId="0" applyFont="1" applyFill="1" applyBorder="1" applyAlignment="1">
      <alignment horizontal="center" vertical="center"/>
    </xf>
    <xf numFmtId="0" fontId="13" fillId="2" borderId="4" xfId="0" applyFont="1" applyFill="1" applyBorder="1" applyAlignment="1">
      <alignment horizontal="center" vertical="center"/>
    </xf>
    <xf numFmtId="0" fontId="1" fillId="0" borderId="0" xfId="0" applyFont="1" applyAlignment="1">
      <alignment horizontal="left" vertical="center" wrapText="1"/>
    </xf>
    <xf numFmtId="0" fontId="5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11" fillId="0" borderId="0" xfId="0" applyFont="1"/>
    <xf numFmtId="0" fontId="28" fillId="0" borderId="0" xfId="0" applyFont="1" applyAlignment="1">
      <alignment horizontal="center"/>
    </xf>
    <xf numFmtId="0" fontId="28" fillId="0" borderId="0" xfId="0" applyFont="1" applyAlignment="1">
      <alignment horizontal="left"/>
    </xf>
    <xf numFmtId="0" fontId="3" fillId="2" borderId="44" xfId="0" applyFont="1" applyFill="1" applyBorder="1" applyAlignment="1">
      <alignment horizontal="center" vertical="center"/>
    </xf>
    <xf numFmtId="0" fontId="3" fillId="2" borderId="45" xfId="0" applyFont="1" applyFill="1" applyBorder="1" applyAlignment="1">
      <alignment horizontal="center" vertical="center"/>
    </xf>
    <xf numFmtId="0" fontId="3" fillId="2" borderId="46" xfId="0" applyFont="1" applyFill="1" applyBorder="1" applyAlignment="1">
      <alignment horizontal="center" vertical="center"/>
    </xf>
    <xf numFmtId="0" fontId="3" fillId="2" borderId="62" xfId="0" applyFont="1" applyFill="1" applyBorder="1" applyAlignment="1">
      <alignment horizontal="center" vertical="center"/>
    </xf>
    <xf numFmtId="0" fontId="3" fillId="2" borderId="53" xfId="0" applyFont="1" applyFill="1" applyBorder="1" applyAlignment="1">
      <alignment horizontal="center" wrapText="1"/>
    </xf>
    <xf numFmtId="0" fontId="3" fillId="2" borderId="1" xfId="0" applyFont="1" applyFill="1" applyBorder="1" applyAlignment="1">
      <alignment horizontal="center"/>
    </xf>
    <xf numFmtId="0" fontId="3" fillId="2" borderId="53" xfId="0" applyFont="1" applyFill="1" applyBorder="1" applyAlignment="1">
      <alignment horizontal="center" vertical="center" wrapText="1"/>
    </xf>
    <xf numFmtId="0" fontId="9" fillId="6" borderId="7" xfId="0" applyFont="1" applyFill="1" applyBorder="1" applyAlignment="1">
      <alignment horizontal="left" vertical="center" wrapText="1"/>
    </xf>
    <xf numFmtId="0" fontId="3" fillId="2" borderId="55" xfId="0" applyFont="1" applyFill="1" applyBorder="1" applyAlignment="1">
      <alignment horizontal="center" vertical="center" wrapText="1"/>
    </xf>
    <xf numFmtId="0" fontId="3" fillId="2" borderId="55" xfId="0" applyFont="1" applyFill="1" applyBorder="1" applyAlignment="1">
      <alignment horizontal="center"/>
    </xf>
    <xf numFmtId="0" fontId="3" fillId="2" borderId="53" xfId="0" applyFont="1" applyFill="1" applyBorder="1" applyAlignment="1">
      <alignment horizontal="center"/>
    </xf>
    <xf numFmtId="0" fontId="3" fillId="2" borderId="44" xfId="0" applyFont="1" applyFill="1" applyBorder="1" applyAlignment="1">
      <alignment horizontal="center"/>
    </xf>
    <xf numFmtId="0" fontId="3" fillId="2" borderId="46" xfId="0" applyFont="1" applyFill="1" applyBorder="1" applyAlignment="1">
      <alignment horizontal="center"/>
    </xf>
    <xf numFmtId="0" fontId="3" fillId="2" borderId="62" xfId="0" applyFont="1" applyFill="1" applyBorder="1" applyAlignment="1">
      <alignment horizontal="center"/>
    </xf>
    <xf numFmtId="0" fontId="3" fillId="2" borderId="45" xfId="0" applyFont="1" applyFill="1" applyBorder="1" applyAlignment="1">
      <alignment horizontal="center"/>
    </xf>
    <xf numFmtId="0" fontId="3" fillId="2" borderId="158" xfId="0" applyFont="1" applyFill="1" applyBorder="1" applyAlignment="1">
      <alignment horizontal="center" vertical="center"/>
    </xf>
    <xf numFmtId="0" fontId="3" fillId="2" borderId="13" xfId="0" applyFont="1" applyFill="1" applyBorder="1" applyAlignment="1">
      <alignment horizontal="center" vertical="center"/>
    </xf>
    <xf numFmtId="0" fontId="9" fillId="6" borderId="0" xfId="0" applyFont="1" applyFill="1" applyBorder="1" applyAlignment="1">
      <alignment horizontal="left" vertical="center" wrapText="1"/>
    </xf>
    <xf numFmtId="0" fontId="3" fillId="2" borderId="128" xfId="0" applyFont="1" applyFill="1" applyBorder="1" applyAlignment="1">
      <alignment horizontal="center" vertical="center"/>
    </xf>
    <xf numFmtId="0" fontId="3" fillId="2" borderId="145" xfId="0" applyFont="1" applyFill="1" applyBorder="1" applyAlignment="1">
      <alignment horizontal="center" vertical="center"/>
    </xf>
    <xf numFmtId="0" fontId="3" fillId="2" borderId="157" xfId="0" applyFont="1" applyFill="1" applyBorder="1" applyAlignment="1">
      <alignment horizontal="center" vertical="center"/>
    </xf>
    <xf numFmtId="0" fontId="3" fillId="2" borderId="127" xfId="0" applyFont="1" applyFill="1" applyBorder="1" applyAlignment="1">
      <alignment horizontal="center" vertical="center"/>
    </xf>
    <xf numFmtId="0" fontId="3" fillId="2" borderId="129" xfId="0" applyFont="1" applyFill="1" applyBorder="1" applyAlignment="1">
      <alignment horizontal="center" vertical="center"/>
    </xf>
  </cellXfs>
  <cellStyles count="4">
    <cellStyle name="Millares" xfId="1" builtinId="3"/>
    <cellStyle name="Normal" xfId="0" builtinId="0"/>
    <cellStyle name="Porcentaje" xfId="2" builtinId="5"/>
    <cellStyle name="Porcentaje 2" xfId="3" xr:uid="{00000000-0005-0000-0000-000003000000}"/>
  </cellStyles>
  <dxfs count="0"/>
  <tableStyles count="0" defaultTableStyle="TableStyleMedium9" defaultPivotStyle="PivotStyleLight16"/>
  <colors>
    <mruColors>
      <color rgb="FFFFE05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theme" Target="theme/theme1.xml"/><Relationship Id="rId69" Type="http://schemas.openxmlformats.org/officeDocument/2006/relationships/customXml" Target="../customXml/item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0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0.png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png"/><Relationship Id="rId1" Type="http://schemas.openxmlformats.org/officeDocument/2006/relationships/image" Target="../media/image10.png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png"/><Relationship Id="rId1" Type="http://schemas.openxmlformats.org/officeDocument/2006/relationships/image" Target="../media/image10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5.png"/><Relationship Id="rId1" Type="http://schemas.openxmlformats.org/officeDocument/2006/relationships/image" Target="../media/image10.pn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5.png"/><Relationship Id="rId1" Type="http://schemas.openxmlformats.org/officeDocument/2006/relationships/image" Target="../media/image10.png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5.png"/><Relationship Id="rId1" Type="http://schemas.openxmlformats.org/officeDocument/2006/relationships/image" Target="../media/image10.png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6.png"/><Relationship Id="rId1" Type="http://schemas.openxmlformats.org/officeDocument/2006/relationships/image" Target="../media/image10.png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6.png"/><Relationship Id="rId1" Type="http://schemas.openxmlformats.org/officeDocument/2006/relationships/image" Target="../media/image10.png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6.png"/><Relationship Id="rId1" Type="http://schemas.openxmlformats.org/officeDocument/2006/relationships/image" Target="../media/image10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G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8.png"/><Relationship Id="rId1" Type="http://schemas.openxmlformats.org/officeDocument/2006/relationships/image" Target="../media/image17.png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9.png"/><Relationship Id="rId1" Type="http://schemas.openxmlformats.org/officeDocument/2006/relationships/image" Target="../media/image17.pn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9.png"/><Relationship Id="rId1" Type="http://schemas.openxmlformats.org/officeDocument/2006/relationships/image" Target="../media/image17.pn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8.png"/><Relationship Id="rId1" Type="http://schemas.openxmlformats.org/officeDocument/2006/relationships/image" Target="../media/image17.png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0.png"/><Relationship Id="rId1" Type="http://schemas.openxmlformats.org/officeDocument/2006/relationships/image" Target="../media/image17.png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png"/><Relationship Id="rId1" Type="http://schemas.openxmlformats.org/officeDocument/2006/relationships/image" Target="../media/image17.png"/></Relationships>
</file>

<file path=xl/drawings/_rels/drawing3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8.png"/><Relationship Id="rId1" Type="http://schemas.openxmlformats.org/officeDocument/2006/relationships/image" Target="../media/image17.png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0.png"/><Relationship Id="rId1" Type="http://schemas.openxmlformats.org/officeDocument/2006/relationships/image" Target="../media/image17.png"/></Relationships>
</file>

<file path=xl/drawings/_rels/drawing3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png"/><Relationship Id="rId1" Type="http://schemas.openxmlformats.org/officeDocument/2006/relationships/image" Target="../media/image17.png"/></Relationships>
</file>

<file path=xl/drawings/_rels/drawing3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2.png"/><Relationship Id="rId1" Type="http://schemas.openxmlformats.org/officeDocument/2006/relationships/image" Target="../media/image2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g"/></Relationships>
</file>

<file path=xl/drawings/_rels/drawing4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2.png"/><Relationship Id="rId1" Type="http://schemas.openxmlformats.org/officeDocument/2006/relationships/image" Target="../media/image21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3.pn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3.pn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3.pn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3.pn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4.pn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5.pn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5.png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5.png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6.png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7.png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8.png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9.png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0.png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1.png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2.png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3.png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4.png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3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51172</xdr:colOff>
      <xdr:row>67</xdr:row>
      <xdr:rowOff>138546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12B288F4-6EBC-477F-A4E3-B3DA8A16B9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334210" cy="11410208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19050</xdr:colOff>
      <xdr:row>0</xdr:row>
      <xdr:rowOff>85725</xdr:rowOff>
    </xdr:from>
    <xdr:to>
      <xdr:col>20</xdr:col>
      <xdr:colOff>381000</xdr:colOff>
      <xdr:row>3</xdr:row>
      <xdr:rowOff>19050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E483947-0359-448C-980B-4540E2BD46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48825" y="82550"/>
          <a:ext cx="361950" cy="412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19050</xdr:colOff>
      <xdr:row>0</xdr:row>
      <xdr:rowOff>85725</xdr:rowOff>
    </xdr:from>
    <xdr:to>
      <xdr:col>20</xdr:col>
      <xdr:colOff>381000</xdr:colOff>
      <xdr:row>3</xdr:row>
      <xdr:rowOff>19050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58175" y="85725"/>
          <a:ext cx="36195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19050</xdr:colOff>
      <xdr:row>0</xdr:row>
      <xdr:rowOff>85725</xdr:rowOff>
    </xdr:from>
    <xdr:to>
      <xdr:col>20</xdr:col>
      <xdr:colOff>381000</xdr:colOff>
      <xdr:row>3</xdr:row>
      <xdr:rowOff>19050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29575" y="85725"/>
          <a:ext cx="36195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38100</xdr:colOff>
      <xdr:row>0</xdr:row>
      <xdr:rowOff>66675</xdr:rowOff>
    </xdr:from>
    <xdr:to>
      <xdr:col>18</xdr:col>
      <xdr:colOff>368300</xdr:colOff>
      <xdr:row>2</xdr:row>
      <xdr:rowOff>139700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43750" y="66675"/>
          <a:ext cx="3333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47625</xdr:colOff>
      <xdr:row>0</xdr:row>
      <xdr:rowOff>76200</xdr:rowOff>
    </xdr:from>
    <xdr:to>
      <xdr:col>18</xdr:col>
      <xdr:colOff>381000</xdr:colOff>
      <xdr:row>2</xdr:row>
      <xdr:rowOff>152400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53275" y="76200"/>
          <a:ext cx="3333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9525</xdr:colOff>
      <xdr:row>0</xdr:row>
      <xdr:rowOff>66675</xdr:rowOff>
    </xdr:from>
    <xdr:to>
      <xdr:col>18</xdr:col>
      <xdr:colOff>409575</xdr:colOff>
      <xdr:row>2</xdr:row>
      <xdr:rowOff>133350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15175" y="66675"/>
          <a:ext cx="4000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47625</xdr:colOff>
      <xdr:row>0</xdr:row>
      <xdr:rowOff>76200</xdr:rowOff>
    </xdr:from>
    <xdr:to>
      <xdr:col>18</xdr:col>
      <xdr:colOff>381000</xdr:colOff>
      <xdr:row>2</xdr:row>
      <xdr:rowOff>133350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EF93501-7817-4F04-B8FF-D07734C300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54900" y="76200"/>
          <a:ext cx="3365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47625</xdr:colOff>
      <xdr:row>0</xdr:row>
      <xdr:rowOff>76200</xdr:rowOff>
    </xdr:from>
    <xdr:to>
      <xdr:col>18</xdr:col>
      <xdr:colOff>381000</xdr:colOff>
      <xdr:row>2</xdr:row>
      <xdr:rowOff>152400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53275" y="76200"/>
          <a:ext cx="3333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9525</xdr:colOff>
      <xdr:row>0</xdr:row>
      <xdr:rowOff>66675</xdr:rowOff>
    </xdr:from>
    <xdr:to>
      <xdr:col>18</xdr:col>
      <xdr:colOff>409575</xdr:colOff>
      <xdr:row>2</xdr:row>
      <xdr:rowOff>133350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15175" y="66675"/>
          <a:ext cx="4000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1933575</xdr:colOff>
      <xdr:row>2</xdr:row>
      <xdr:rowOff>371475</xdr:rowOff>
    </xdr:from>
    <xdr:to>
      <xdr:col>20</xdr:col>
      <xdr:colOff>368300</xdr:colOff>
      <xdr:row>5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31050" y="485775"/>
          <a:ext cx="37147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819150</xdr:colOff>
      <xdr:row>0</xdr:row>
      <xdr:rowOff>38100</xdr:rowOff>
    </xdr:from>
    <xdr:to>
      <xdr:col>4</xdr:col>
      <xdr:colOff>1225550</xdr:colOff>
      <xdr:row>2</xdr:row>
      <xdr:rowOff>152400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1200" y="38100"/>
          <a:ext cx="4095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108842</xdr:colOff>
      <xdr:row>70</xdr:row>
      <xdr:rowOff>63500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F9D3A4E3-9135-4A98-8A24-818D8401D5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728842" cy="10973955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1933575</xdr:colOff>
      <xdr:row>2</xdr:row>
      <xdr:rowOff>371475</xdr:rowOff>
    </xdr:from>
    <xdr:to>
      <xdr:col>20</xdr:col>
      <xdr:colOff>371475</xdr:colOff>
      <xdr:row>5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31050" y="485775"/>
          <a:ext cx="37147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828675</xdr:colOff>
      <xdr:row>2</xdr:row>
      <xdr:rowOff>57150</xdr:rowOff>
    </xdr:from>
    <xdr:to>
      <xdr:col>4</xdr:col>
      <xdr:colOff>1238250</xdr:colOff>
      <xdr:row>4</xdr:row>
      <xdr:rowOff>114300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00725" y="381000"/>
          <a:ext cx="4095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1933575</xdr:colOff>
      <xdr:row>2</xdr:row>
      <xdr:rowOff>371475</xdr:rowOff>
    </xdr:from>
    <xdr:to>
      <xdr:col>20</xdr:col>
      <xdr:colOff>368300</xdr:colOff>
      <xdr:row>5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31050" y="485775"/>
          <a:ext cx="37147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942975</xdr:colOff>
      <xdr:row>2</xdr:row>
      <xdr:rowOff>38100</xdr:rowOff>
    </xdr:from>
    <xdr:to>
      <xdr:col>4</xdr:col>
      <xdr:colOff>1257300</xdr:colOff>
      <xdr:row>4</xdr:row>
      <xdr:rowOff>38100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15025" y="361950"/>
          <a:ext cx="31432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1933575</xdr:colOff>
      <xdr:row>2</xdr:row>
      <xdr:rowOff>371475</xdr:rowOff>
    </xdr:from>
    <xdr:to>
      <xdr:col>20</xdr:col>
      <xdr:colOff>368300</xdr:colOff>
      <xdr:row>5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31050" y="485775"/>
          <a:ext cx="37147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942975</xdr:colOff>
      <xdr:row>2</xdr:row>
      <xdr:rowOff>38100</xdr:rowOff>
    </xdr:from>
    <xdr:to>
      <xdr:col>4</xdr:col>
      <xdr:colOff>1257300</xdr:colOff>
      <xdr:row>4</xdr:row>
      <xdr:rowOff>38100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15025" y="361950"/>
          <a:ext cx="31432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904875</xdr:colOff>
      <xdr:row>2</xdr:row>
      <xdr:rowOff>85725</xdr:rowOff>
    </xdr:from>
    <xdr:to>
      <xdr:col>4</xdr:col>
      <xdr:colOff>1206500</xdr:colOff>
      <xdr:row>4</xdr:row>
      <xdr:rowOff>139700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76925" y="409575"/>
          <a:ext cx="3048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1933575</xdr:colOff>
      <xdr:row>2</xdr:row>
      <xdr:rowOff>371475</xdr:rowOff>
    </xdr:from>
    <xdr:to>
      <xdr:col>20</xdr:col>
      <xdr:colOff>371475</xdr:colOff>
      <xdr:row>5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31050" y="485775"/>
          <a:ext cx="37147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895350</xdr:colOff>
      <xdr:row>2</xdr:row>
      <xdr:rowOff>57150</xdr:rowOff>
    </xdr:from>
    <xdr:to>
      <xdr:col>4</xdr:col>
      <xdr:colOff>1228725</xdr:colOff>
      <xdr:row>4</xdr:row>
      <xdr:rowOff>57150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67400" y="381000"/>
          <a:ext cx="33337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1933575</xdr:colOff>
      <xdr:row>2</xdr:row>
      <xdr:rowOff>371475</xdr:rowOff>
    </xdr:from>
    <xdr:to>
      <xdr:col>20</xdr:col>
      <xdr:colOff>371475</xdr:colOff>
      <xdr:row>5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31050" y="485775"/>
          <a:ext cx="37147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876300</xdr:colOff>
      <xdr:row>2</xdr:row>
      <xdr:rowOff>76200</xdr:rowOff>
    </xdr:from>
    <xdr:to>
      <xdr:col>4</xdr:col>
      <xdr:colOff>1209675</xdr:colOff>
      <xdr:row>4</xdr:row>
      <xdr:rowOff>76200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48350" y="400050"/>
          <a:ext cx="33337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1933575</xdr:colOff>
      <xdr:row>2</xdr:row>
      <xdr:rowOff>371475</xdr:rowOff>
    </xdr:from>
    <xdr:to>
      <xdr:col>20</xdr:col>
      <xdr:colOff>368300</xdr:colOff>
      <xdr:row>5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31050" y="485775"/>
          <a:ext cx="37147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876300</xdr:colOff>
      <xdr:row>2</xdr:row>
      <xdr:rowOff>76200</xdr:rowOff>
    </xdr:from>
    <xdr:to>
      <xdr:col>4</xdr:col>
      <xdr:colOff>1206500</xdr:colOff>
      <xdr:row>4</xdr:row>
      <xdr:rowOff>76200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48350" y="400050"/>
          <a:ext cx="33337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1933575</xdr:colOff>
      <xdr:row>2</xdr:row>
      <xdr:rowOff>371475</xdr:rowOff>
    </xdr:from>
    <xdr:to>
      <xdr:col>20</xdr:col>
      <xdr:colOff>368300</xdr:colOff>
      <xdr:row>5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31050" y="485775"/>
          <a:ext cx="37147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914400</xdr:colOff>
      <xdr:row>2</xdr:row>
      <xdr:rowOff>57150</xdr:rowOff>
    </xdr:from>
    <xdr:to>
      <xdr:col>4</xdr:col>
      <xdr:colOff>1219200</xdr:colOff>
      <xdr:row>4</xdr:row>
      <xdr:rowOff>57150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86450" y="381000"/>
          <a:ext cx="3048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1933575</xdr:colOff>
      <xdr:row>2</xdr:row>
      <xdr:rowOff>371475</xdr:rowOff>
    </xdr:from>
    <xdr:to>
      <xdr:col>20</xdr:col>
      <xdr:colOff>371475</xdr:colOff>
      <xdr:row>5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31050" y="485775"/>
          <a:ext cx="37147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952500</xdr:colOff>
      <xdr:row>2</xdr:row>
      <xdr:rowOff>57150</xdr:rowOff>
    </xdr:from>
    <xdr:to>
      <xdr:col>4</xdr:col>
      <xdr:colOff>1257300</xdr:colOff>
      <xdr:row>4</xdr:row>
      <xdr:rowOff>57150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B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24550" y="381000"/>
          <a:ext cx="3048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1933575</xdr:colOff>
      <xdr:row>2</xdr:row>
      <xdr:rowOff>371475</xdr:rowOff>
    </xdr:from>
    <xdr:to>
      <xdr:col>20</xdr:col>
      <xdr:colOff>368300</xdr:colOff>
      <xdr:row>5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31050" y="485775"/>
          <a:ext cx="37147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933450</xdr:colOff>
      <xdr:row>2</xdr:row>
      <xdr:rowOff>28575</xdr:rowOff>
    </xdr:from>
    <xdr:to>
      <xdr:col>4</xdr:col>
      <xdr:colOff>1238250</xdr:colOff>
      <xdr:row>4</xdr:row>
      <xdr:rowOff>25400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5500" y="352425"/>
          <a:ext cx="3048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17405</xdr:colOff>
      <xdr:row>64</xdr:row>
      <xdr:rowOff>64034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19B02B18-05CA-41AE-B5CF-6002039D76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829506" cy="10719227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10877550</xdr:colOff>
      <xdr:row>2</xdr:row>
      <xdr:rowOff>2085975</xdr:rowOff>
    </xdr:from>
    <xdr:to>
      <xdr:col>21</xdr:col>
      <xdr:colOff>0</xdr:colOff>
      <xdr:row>5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31050" y="485775"/>
          <a:ext cx="6477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885825</xdr:colOff>
      <xdr:row>2</xdr:row>
      <xdr:rowOff>0</xdr:rowOff>
    </xdr:from>
    <xdr:to>
      <xdr:col>4</xdr:col>
      <xdr:colOff>1238250</xdr:colOff>
      <xdr:row>4</xdr:row>
      <xdr:rowOff>28575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D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81725" y="330200"/>
          <a:ext cx="352425" cy="358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10877550</xdr:colOff>
      <xdr:row>2</xdr:row>
      <xdr:rowOff>2085975</xdr:rowOff>
    </xdr:from>
    <xdr:to>
      <xdr:col>21</xdr:col>
      <xdr:colOff>0</xdr:colOff>
      <xdr:row>5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31050" y="485775"/>
          <a:ext cx="6477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866775</xdr:colOff>
      <xdr:row>0</xdr:row>
      <xdr:rowOff>104775</xdr:rowOff>
    </xdr:from>
    <xdr:to>
      <xdr:col>4</xdr:col>
      <xdr:colOff>1206500</xdr:colOff>
      <xdr:row>3</xdr:row>
      <xdr:rowOff>38100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38825" y="104775"/>
          <a:ext cx="34290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10877550</xdr:colOff>
      <xdr:row>2</xdr:row>
      <xdr:rowOff>2085975</xdr:rowOff>
    </xdr:from>
    <xdr:to>
      <xdr:col>21</xdr:col>
      <xdr:colOff>0</xdr:colOff>
      <xdr:row>5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31050" y="485775"/>
          <a:ext cx="6477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876300</xdr:colOff>
      <xdr:row>0</xdr:row>
      <xdr:rowOff>85725</xdr:rowOff>
    </xdr:from>
    <xdr:to>
      <xdr:col>4</xdr:col>
      <xdr:colOff>1219200</xdr:colOff>
      <xdr:row>3</xdr:row>
      <xdr:rowOff>38100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F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48350" y="85725"/>
          <a:ext cx="3429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10877550</xdr:colOff>
      <xdr:row>2</xdr:row>
      <xdr:rowOff>2085975</xdr:rowOff>
    </xdr:from>
    <xdr:to>
      <xdr:col>21</xdr:col>
      <xdr:colOff>0</xdr:colOff>
      <xdr:row>5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31050" y="485775"/>
          <a:ext cx="6477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885825</xdr:colOff>
      <xdr:row>1</xdr:row>
      <xdr:rowOff>152400</xdr:rowOff>
    </xdr:from>
    <xdr:to>
      <xdr:col>4</xdr:col>
      <xdr:colOff>1238250</xdr:colOff>
      <xdr:row>3</xdr:row>
      <xdr:rowOff>152400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2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7875" y="314325"/>
          <a:ext cx="35242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10877550</xdr:colOff>
      <xdr:row>2</xdr:row>
      <xdr:rowOff>2085975</xdr:rowOff>
    </xdr:from>
    <xdr:to>
      <xdr:col>21</xdr:col>
      <xdr:colOff>0</xdr:colOff>
      <xdr:row>5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31050" y="485775"/>
          <a:ext cx="6477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933450</xdr:colOff>
      <xdr:row>2</xdr:row>
      <xdr:rowOff>28575</xdr:rowOff>
    </xdr:from>
    <xdr:to>
      <xdr:col>4</xdr:col>
      <xdr:colOff>1257300</xdr:colOff>
      <xdr:row>4</xdr:row>
      <xdr:rowOff>28575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2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5500" y="352425"/>
          <a:ext cx="3238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10877550</xdr:colOff>
      <xdr:row>2</xdr:row>
      <xdr:rowOff>2085975</xdr:rowOff>
    </xdr:from>
    <xdr:to>
      <xdr:col>21</xdr:col>
      <xdr:colOff>0</xdr:colOff>
      <xdr:row>5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31050" y="485775"/>
          <a:ext cx="6477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838200</xdr:colOff>
      <xdr:row>1</xdr:row>
      <xdr:rowOff>114300</xdr:rowOff>
    </xdr:from>
    <xdr:to>
      <xdr:col>4</xdr:col>
      <xdr:colOff>1244600</xdr:colOff>
      <xdr:row>4</xdr:row>
      <xdr:rowOff>19050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2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38850" y="276225"/>
          <a:ext cx="4064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10877550</xdr:colOff>
      <xdr:row>2</xdr:row>
      <xdr:rowOff>2085975</xdr:rowOff>
    </xdr:from>
    <xdr:to>
      <xdr:col>21</xdr:col>
      <xdr:colOff>0</xdr:colOff>
      <xdr:row>5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31050" y="485775"/>
          <a:ext cx="6477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885825</xdr:colOff>
      <xdr:row>1</xdr:row>
      <xdr:rowOff>152400</xdr:rowOff>
    </xdr:from>
    <xdr:to>
      <xdr:col>4</xdr:col>
      <xdr:colOff>1238250</xdr:colOff>
      <xdr:row>3</xdr:row>
      <xdr:rowOff>152400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23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7875" y="314325"/>
          <a:ext cx="35242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10877550</xdr:colOff>
      <xdr:row>2</xdr:row>
      <xdr:rowOff>2085975</xdr:rowOff>
    </xdr:from>
    <xdr:to>
      <xdr:col>21</xdr:col>
      <xdr:colOff>0</xdr:colOff>
      <xdr:row>5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31050" y="485775"/>
          <a:ext cx="6477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933450</xdr:colOff>
      <xdr:row>2</xdr:row>
      <xdr:rowOff>28575</xdr:rowOff>
    </xdr:from>
    <xdr:to>
      <xdr:col>4</xdr:col>
      <xdr:colOff>1257300</xdr:colOff>
      <xdr:row>4</xdr:row>
      <xdr:rowOff>28575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24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5500" y="352425"/>
          <a:ext cx="3238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10877550</xdr:colOff>
      <xdr:row>2</xdr:row>
      <xdr:rowOff>2085975</xdr:rowOff>
    </xdr:from>
    <xdr:to>
      <xdr:col>21</xdr:col>
      <xdr:colOff>0</xdr:colOff>
      <xdr:row>5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31050" y="485775"/>
          <a:ext cx="6477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876300</xdr:colOff>
      <xdr:row>2</xdr:row>
      <xdr:rowOff>19050</xdr:rowOff>
    </xdr:from>
    <xdr:to>
      <xdr:col>4</xdr:col>
      <xdr:colOff>1247775</xdr:colOff>
      <xdr:row>4</xdr:row>
      <xdr:rowOff>19050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25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48350" y="342900"/>
          <a:ext cx="37147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24</xdr:col>
      <xdr:colOff>342900</xdr:colOff>
      <xdr:row>3</xdr:row>
      <xdr:rowOff>66675</xdr:rowOff>
    </xdr:from>
    <xdr:to>
      <xdr:col>25</xdr:col>
      <xdr:colOff>63500</xdr:colOff>
      <xdr:row>6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69275" y="590550"/>
          <a:ext cx="371475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476250</xdr:colOff>
      <xdr:row>0</xdr:row>
      <xdr:rowOff>66675</xdr:rowOff>
    </xdr:from>
    <xdr:to>
      <xdr:col>9</xdr:col>
      <xdr:colOff>787400</xdr:colOff>
      <xdr:row>2</xdr:row>
      <xdr:rowOff>82550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26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39000" y="66675"/>
          <a:ext cx="3143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163719</xdr:colOff>
      <xdr:row>70</xdr:row>
      <xdr:rowOff>7711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B54E1893-8895-49F2-8533-AAD849C33F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783719" cy="11120211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24</xdr:col>
      <xdr:colOff>342900</xdr:colOff>
      <xdr:row>3</xdr:row>
      <xdr:rowOff>66675</xdr:rowOff>
    </xdr:from>
    <xdr:to>
      <xdr:col>25</xdr:col>
      <xdr:colOff>63500</xdr:colOff>
      <xdr:row>6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221700" y="590550"/>
          <a:ext cx="371475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438150</xdr:colOff>
      <xdr:row>0</xdr:row>
      <xdr:rowOff>85725</xdr:rowOff>
    </xdr:from>
    <xdr:to>
      <xdr:col>9</xdr:col>
      <xdr:colOff>749300</xdr:colOff>
      <xdr:row>2</xdr:row>
      <xdr:rowOff>101600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27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53325" y="85725"/>
          <a:ext cx="3143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0</xdr:colOff>
      <xdr:row>0</xdr:row>
      <xdr:rowOff>28575</xdr:rowOff>
    </xdr:from>
    <xdr:to>
      <xdr:col>20</xdr:col>
      <xdr:colOff>419100</xdr:colOff>
      <xdr:row>2</xdr:row>
      <xdr:rowOff>38100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77600" y="28575"/>
          <a:ext cx="41910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0</xdr:colOff>
      <xdr:row>0</xdr:row>
      <xdr:rowOff>28575</xdr:rowOff>
    </xdr:from>
    <xdr:to>
      <xdr:col>20</xdr:col>
      <xdr:colOff>419100</xdr:colOff>
      <xdr:row>2</xdr:row>
      <xdr:rowOff>38100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53825" y="28575"/>
          <a:ext cx="41910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0</xdr:colOff>
      <xdr:row>0</xdr:row>
      <xdr:rowOff>28575</xdr:rowOff>
    </xdr:from>
    <xdr:to>
      <xdr:col>20</xdr:col>
      <xdr:colOff>419100</xdr:colOff>
      <xdr:row>2</xdr:row>
      <xdr:rowOff>38100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53825" y="28575"/>
          <a:ext cx="41910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0</xdr:colOff>
      <xdr:row>0</xdr:row>
      <xdr:rowOff>28575</xdr:rowOff>
    </xdr:from>
    <xdr:to>
      <xdr:col>20</xdr:col>
      <xdr:colOff>419100</xdr:colOff>
      <xdr:row>2</xdr:row>
      <xdr:rowOff>123825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39706" y="28575"/>
          <a:ext cx="419100" cy="4644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171450</xdr:colOff>
      <xdr:row>0</xdr:row>
      <xdr:rowOff>28575</xdr:rowOff>
    </xdr:from>
    <xdr:to>
      <xdr:col>14</xdr:col>
      <xdr:colOff>533400</xdr:colOff>
      <xdr:row>3</xdr:row>
      <xdr:rowOff>6350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39300" y="28575"/>
          <a:ext cx="36195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133350</xdr:colOff>
      <xdr:row>0</xdr:row>
      <xdr:rowOff>38100</xdr:rowOff>
    </xdr:from>
    <xdr:to>
      <xdr:col>14</xdr:col>
      <xdr:colOff>552450</xdr:colOff>
      <xdr:row>3</xdr:row>
      <xdr:rowOff>85725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0" y="38100"/>
          <a:ext cx="4191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133350</xdr:colOff>
      <xdr:row>0</xdr:row>
      <xdr:rowOff>38100</xdr:rowOff>
    </xdr:from>
    <xdr:to>
      <xdr:col>14</xdr:col>
      <xdr:colOff>581025</xdr:colOff>
      <xdr:row>3</xdr:row>
      <xdr:rowOff>82550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53575" y="38100"/>
          <a:ext cx="4191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19050</xdr:colOff>
      <xdr:row>0</xdr:row>
      <xdr:rowOff>47625</xdr:rowOff>
    </xdr:from>
    <xdr:to>
      <xdr:col>14</xdr:col>
      <xdr:colOff>438150</xdr:colOff>
      <xdr:row>3</xdr:row>
      <xdr:rowOff>95250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01200" y="47625"/>
          <a:ext cx="4191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200025</xdr:colOff>
      <xdr:row>0</xdr:row>
      <xdr:rowOff>28575</xdr:rowOff>
    </xdr:from>
    <xdr:to>
      <xdr:col>14</xdr:col>
      <xdr:colOff>561975</xdr:colOff>
      <xdr:row>3</xdr:row>
      <xdr:rowOff>9525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82175" y="28575"/>
          <a:ext cx="36195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299357</xdr:colOff>
      <xdr:row>1</xdr:row>
      <xdr:rowOff>85724</xdr:rowOff>
    </xdr:from>
    <xdr:to>
      <xdr:col>13</xdr:col>
      <xdr:colOff>882651</xdr:colOff>
      <xdr:row>3</xdr:row>
      <xdr:rowOff>244928</xdr:rowOff>
    </xdr:to>
    <xdr:pic>
      <xdr:nvPicPr>
        <xdr:cNvPr id="9228" name="Picture 2">
          <a:extLst>
            <a:ext uri="{FF2B5EF4-FFF2-40B4-BE49-F238E27FC236}">
              <a16:creationId xmlns:a16="http://schemas.microsoft.com/office/drawing/2014/main" id="{00000000-0008-0000-0400-00000C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77357" y="85724"/>
          <a:ext cx="583294" cy="6218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228600</xdr:colOff>
      <xdr:row>0</xdr:row>
      <xdr:rowOff>38100</xdr:rowOff>
    </xdr:from>
    <xdr:to>
      <xdr:col>14</xdr:col>
      <xdr:colOff>673100</xdr:colOff>
      <xdr:row>3</xdr:row>
      <xdr:rowOff>82550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91700" y="38100"/>
          <a:ext cx="4191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523875</xdr:colOff>
      <xdr:row>1</xdr:row>
      <xdr:rowOff>0</xdr:rowOff>
    </xdr:from>
    <xdr:to>
      <xdr:col>14</xdr:col>
      <xdr:colOff>381000</xdr:colOff>
      <xdr:row>3</xdr:row>
      <xdr:rowOff>28575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2200" y="57150"/>
          <a:ext cx="3905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33618</xdr:colOff>
      <xdr:row>0</xdr:row>
      <xdr:rowOff>55656</xdr:rowOff>
    </xdr:from>
    <xdr:to>
      <xdr:col>14</xdr:col>
      <xdr:colOff>405093</xdr:colOff>
      <xdr:row>2</xdr:row>
      <xdr:rowOff>173131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47294" y="55656"/>
          <a:ext cx="371475" cy="3527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406400</xdr:colOff>
      <xdr:row>0</xdr:row>
      <xdr:rowOff>76200</xdr:rowOff>
    </xdr:from>
    <xdr:to>
      <xdr:col>10</xdr:col>
      <xdr:colOff>898072</xdr:colOff>
      <xdr:row>2</xdr:row>
      <xdr:rowOff>133350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15471" y="76200"/>
          <a:ext cx="491672" cy="5061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352425</xdr:colOff>
      <xdr:row>0</xdr:row>
      <xdr:rowOff>76200</xdr:rowOff>
    </xdr:from>
    <xdr:to>
      <xdr:col>10</xdr:col>
      <xdr:colOff>866775</xdr:colOff>
      <xdr:row>2</xdr:row>
      <xdr:rowOff>161925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06100" y="76200"/>
          <a:ext cx="51435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352425</xdr:colOff>
      <xdr:row>0</xdr:row>
      <xdr:rowOff>95250</xdr:rowOff>
    </xdr:from>
    <xdr:to>
      <xdr:col>10</xdr:col>
      <xdr:colOff>876300</xdr:colOff>
      <xdr:row>2</xdr:row>
      <xdr:rowOff>139700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34650" y="95250"/>
          <a:ext cx="5238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371475</xdr:colOff>
      <xdr:row>1</xdr:row>
      <xdr:rowOff>66675</xdr:rowOff>
    </xdr:from>
    <xdr:to>
      <xdr:col>10</xdr:col>
      <xdr:colOff>844550</xdr:colOff>
      <xdr:row>3</xdr:row>
      <xdr:rowOff>82550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7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53700" y="228600"/>
          <a:ext cx="476250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638175</xdr:colOff>
      <xdr:row>1</xdr:row>
      <xdr:rowOff>66675</xdr:rowOff>
    </xdr:from>
    <xdr:to>
      <xdr:col>8</xdr:col>
      <xdr:colOff>1092200</xdr:colOff>
      <xdr:row>4</xdr:row>
      <xdr:rowOff>25400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34600" y="123825"/>
          <a:ext cx="457200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419100</xdr:colOff>
      <xdr:row>0</xdr:row>
      <xdr:rowOff>114300</xdr:rowOff>
    </xdr:from>
    <xdr:to>
      <xdr:col>8</xdr:col>
      <xdr:colOff>1035050</xdr:colOff>
      <xdr:row>3</xdr:row>
      <xdr:rowOff>19050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15525" y="57150"/>
          <a:ext cx="61912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533401</xdr:colOff>
      <xdr:row>1</xdr:row>
      <xdr:rowOff>38100</xdr:rowOff>
    </xdr:from>
    <xdr:to>
      <xdr:col>8</xdr:col>
      <xdr:colOff>1068781</xdr:colOff>
      <xdr:row>3</xdr:row>
      <xdr:rowOff>28575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86803" y="107373"/>
          <a:ext cx="535380" cy="5644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314325</xdr:colOff>
      <xdr:row>0</xdr:row>
      <xdr:rowOff>85725</xdr:rowOff>
    </xdr:from>
    <xdr:to>
      <xdr:col>13</xdr:col>
      <xdr:colOff>923925</xdr:colOff>
      <xdr:row>3</xdr:row>
      <xdr:rowOff>38100</xdr:rowOff>
    </xdr:to>
    <xdr:pic>
      <xdr:nvPicPr>
        <xdr:cNvPr id="7404" name="Picture 1">
          <a:extLst>
            <a:ext uri="{FF2B5EF4-FFF2-40B4-BE49-F238E27FC236}">
              <a16:creationId xmlns:a16="http://schemas.microsoft.com/office/drawing/2014/main" id="{00000000-0008-0000-0700-0000EC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85725"/>
          <a:ext cx="609600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647700</xdr:colOff>
      <xdr:row>1</xdr:row>
      <xdr:rowOff>76200</xdr:rowOff>
    </xdr:from>
    <xdr:to>
      <xdr:col>8</xdr:col>
      <xdr:colOff>1104900</xdr:colOff>
      <xdr:row>4</xdr:row>
      <xdr:rowOff>38100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44125" y="133350"/>
          <a:ext cx="457200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9525</xdr:colOff>
      <xdr:row>0</xdr:row>
      <xdr:rowOff>76200</xdr:rowOff>
    </xdr:from>
    <xdr:to>
      <xdr:col>20</xdr:col>
      <xdr:colOff>368300</xdr:colOff>
      <xdr:row>3</xdr:row>
      <xdr:rowOff>6350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62875" y="76200"/>
          <a:ext cx="36195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19050</xdr:colOff>
      <xdr:row>0</xdr:row>
      <xdr:rowOff>85725</xdr:rowOff>
    </xdr:from>
    <xdr:to>
      <xdr:col>20</xdr:col>
      <xdr:colOff>381000</xdr:colOff>
      <xdr:row>3</xdr:row>
      <xdr:rowOff>19050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48600" y="85725"/>
          <a:ext cx="36195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57150</xdr:colOff>
      <xdr:row>0</xdr:row>
      <xdr:rowOff>85725</xdr:rowOff>
    </xdr:from>
    <xdr:to>
      <xdr:col>20</xdr:col>
      <xdr:colOff>390525</xdr:colOff>
      <xdr:row>2</xdr:row>
      <xdr:rowOff>161925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58150" y="85725"/>
          <a:ext cx="3333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A1"/>
  <sheetViews>
    <sheetView view="pageBreakPreview" zoomScale="55" zoomScaleNormal="40" zoomScaleSheetLayoutView="55" workbookViewId="0"/>
  </sheetViews>
  <sheetFormatPr baseColWidth="10" defaultRowHeight="12.9" x14ac:dyDescent="0.35"/>
  <cols>
    <col min="10" max="10" width="17.61328125" customWidth="1"/>
  </cols>
  <sheetData>
    <row r="1" spans="1:1" x14ac:dyDescent="0.35">
      <c r="A1" s="122"/>
    </row>
  </sheetData>
  <pageMargins left="0.70866141732283472" right="0.70866141732283472" top="0.74803149606299213" bottom="0.74803149606299213" header="0.31496062992125984" footer="0.31496062992125984"/>
  <pageSetup scale="78" orientation="portrait" verticalDpi="3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syncVertical="1" syncRef="A1" transitionEvaluation="1" codeName="Hoja10">
    <pageSetUpPr fitToPage="1"/>
  </sheetPr>
  <dimension ref="A1:X202"/>
  <sheetViews>
    <sheetView showGridLines="0" view="pageBreakPreview" zoomScale="64" zoomScaleNormal="75" zoomScaleSheetLayoutView="100" workbookViewId="0">
      <selection activeCell="K22" sqref="K22"/>
    </sheetView>
  </sheetViews>
  <sheetFormatPr baseColWidth="10" defaultColWidth="6.69140625" defaultRowHeight="12.45" x14ac:dyDescent="0.3"/>
  <cols>
    <col min="1" max="1" width="2.4609375" style="25" customWidth="1"/>
    <col min="2" max="2" width="2.69140625" style="25" customWidth="1"/>
    <col min="3" max="3" width="3.23046875" style="25" customWidth="1"/>
    <col min="4" max="4" width="4.53515625" style="25" customWidth="1"/>
    <col min="5" max="6" width="7.15234375" style="25" customWidth="1"/>
    <col min="7" max="7" width="9.61328125" style="25" bestFit="1" customWidth="1"/>
    <col min="8" max="8" width="9.3828125" style="25" bestFit="1" customWidth="1"/>
    <col min="9" max="10" width="8.23046875" style="25" bestFit="1" customWidth="1"/>
    <col min="11" max="11" width="7.69140625" style="25" bestFit="1" customWidth="1"/>
    <col min="12" max="12" width="8.23046875" style="25" bestFit="1" customWidth="1"/>
    <col min="13" max="13" width="8" style="25" bestFit="1" customWidth="1"/>
    <col min="14" max="14" width="7.69140625" style="25" bestFit="1" customWidth="1"/>
    <col min="15" max="16" width="8" style="25" bestFit="1" customWidth="1"/>
    <col min="17" max="17" width="7.69140625" style="25" bestFit="1" customWidth="1"/>
    <col min="18" max="18" width="8" style="25" bestFit="1" customWidth="1"/>
    <col min="19" max="19" width="11.15234375" style="25" bestFit="1" customWidth="1"/>
    <col min="20" max="20" width="9.3828125" style="25" bestFit="1" customWidth="1"/>
    <col min="21" max="21" width="10.07421875" style="25" bestFit="1" customWidth="1"/>
    <col min="22" max="22" width="7.84375" style="25" bestFit="1" customWidth="1"/>
    <col min="23" max="16384" width="6.69140625" style="25"/>
  </cols>
  <sheetData>
    <row r="1" spans="1:24" ht="12" customHeight="1" x14ac:dyDescent="0.3"/>
    <row r="2" spans="1:24" ht="12" customHeight="1" x14ac:dyDescent="0.3">
      <c r="A2" s="764" t="s">
        <v>56</v>
      </c>
      <c r="B2" s="764"/>
      <c r="C2" s="764"/>
      <c r="D2" s="764"/>
      <c r="E2" s="764"/>
      <c r="F2" s="764"/>
      <c r="G2" s="764"/>
      <c r="H2" s="764"/>
      <c r="I2" s="764"/>
      <c r="J2" s="764"/>
      <c r="K2" s="764"/>
      <c r="L2" s="764"/>
      <c r="M2" s="764"/>
      <c r="N2" s="764"/>
      <c r="O2" s="764"/>
      <c r="P2" s="764"/>
      <c r="Q2" s="764"/>
      <c r="R2" s="764"/>
      <c r="S2" s="764"/>
      <c r="T2" s="764"/>
      <c r="U2" s="764"/>
    </row>
    <row r="3" spans="1:24" ht="13.5" customHeight="1" x14ac:dyDescent="0.3">
      <c r="A3" s="764" t="s">
        <v>37</v>
      </c>
      <c r="B3" s="764"/>
      <c r="C3" s="764"/>
      <c r="D3" s="764"/>
      <c r="E3" s="764"/>
      <c r="F3" s="764"/>
      <c r="G3" s="764"/>
      <c r="H3" s="764"/>
      <c r="I3" s="764"/>
      <c r="J3" s="764"/>
      <c r="K3" s="764"/>
      <c r="L3" s="764"/>
      <c r="M3" s="764"/>
      <c r="N3" s="764"/>
      <c r="O3" s="764"/>
      <c r="P3" s="764"/>
      <c r="Q3" s="764"/>
      <c r="R3" s="764"/>
      <c r="S3" s="764"/>
      <c r="T3" s="764"/>
      <c r="U3" s="764"/>
    </row>
    <row r="4" spans="1:24" ht="12" customHeight="1" x14ac:dyDescent="0.3">
      <c r="A4" s="765"/>
      <c r="B4" s="765"/>
      <c r="C4" s="765"/>
      <c r="D4" s="765"/>
      <c r="E4" s="765"/>
      <c r="F4" s="765"/>
      <c r="G4" s="765"/>
      <c r="H4" s="765"/>
      <c r="I4" s="765"/>
      <c r="J4" s="765"/>
      <c r="K4" s="765"/>
      <c r="L4" s="765"/>
      <c r="M4" s="765"/>
      <c r="N4" s="765"/>
      <c r="O4" s="765"/>
      <c r="P4" s="765"/>
      <c r="Q4" s="765"/>
      <c r="R4" s="765"/>
      <c r="S4" s="765"/>
      <c r="T4" s="765"/>
      <c r="U4" s="765"/>
    </row>
    <row r="5" spans="1:24" ht="12" customHeight="1" x14ac:dyDescent="0.3">
      <c r="A5" s="766" t="str">
        <f>'1 Total'!A4:N4</f>
        <v>DICIEMBRE DE 2018</v>
      </c>
      <c r="B5" s="766"/>
      <c r="C5" s="766"/>
      <c r="D5" s="766"/>
      <c r="E5" s="766"/>
      <c r="F5" s="766"/>
      <c r="G5" s="766"/>
      <c r="H5" s="766"/>
      <c r="I5" s="766"/>
      <c r="J5" s="766"/>
      <c r="K5" s="766"/>
      <c r="L5" s="766"/>
      <c r="M5" s="766"/>
      <c r="N5" s="766"/>
      <c r="O5" s="766"/>
      <c r="P5" s="766"/>
      <c r="Q5" s="766"/>
      <c r="R5" s="766"/>
      <c r="S5" s="766"/>
      <c r="T5" s="766"/>
      <c r="U5" s="766"/>
    </row>
    <row r="6" spans="1:24" ht="12" customHeight="1" x14ac:dyDescent="0.3">
      <c r="A6" s="767"/>
      <c r="B6" s="767"/>
      <c r="C6" s="767"/>
      <c r="D6" s="767"/>
      <c r="E6" s="767"/>
      <c r="F6" s="767"/>
      <c r="G6" s="767"/>
      <c r="H6" s="767"/>
      <c r="I6" s="767"/>
      <c r="J6" s="767"/>
      <c r="K6" s="767"/>
      <c r="L6" s="767"/>
      <c r="M6" s="767"/>
      <c r="N6" s="767"/>
      <c r="O6" s="767"/>
      <c r="P6" s="767"/>
      <c r="Q6" s="767"/>
      <c r="R6" s="767"/>
      <c r="S6" s="767"/>
      <c r="T6" s="767"/>
      <c r="U6" s="767"/>
    </row>
    <row r="7" spans="1:24" ht="12" customHeight="1" x14ac:dyDescent="0.3">
      <c r="A7" s="757" t="s">
        <v>38</v>
      </c>
      <c r="B7" s="757"/>
      <c r="C7" s="757"/>
      <c r="D7" s="757"/>
      <c r="E7" s="757"/>
      <c r="F7" s="757"/>
      <c r="G7" s="757"/>
      <c r="H7" s="757"/>
      <c r="I7" s="757"/>
      <c r="J7" s="757"/>
      <c r="K7" s="757"/>
      <c r="L7" s="757"/>
      <c r="M7" s="757"/>
      <c r="N7" s="757"/>
      <c r="O7" s="757"/>
      <c r="P7" s="757"/>
      <c r="Q7" s="757"/>
      <c r="R7" s="757"/>
      <c r="S7" s="757"/>
      <c r="T7" s="757"/>
      <c r="U7" s="757"/>
    </row>
    <row r="8" spans="1:24" ht="12" customHeight="1" x14ac:dyDescent="0.3">
      <c r="A8" s="757"/>
      <c r="B8" s="757"/>
      <c r="C8" s="757"/>
      <c r="D8" s="757"/>
      <c r="E8" s="757"/>
      <c r="F8" s="757"/>
      <c r="G8" s="757"/>
      <c r="H8" s="757"/>
      <c r="I8" s="757"/>
      <c r="J8" s="757"/>
      <c r="K8" s="757"/>
      <c r="L8" s="757"/>
      <c r="M8" s="757"/>
      <c r="N8" s="757"/>
      <c r="O8" s="757"/>
      <c r="P8" s="757"/>
      <c r="Q8" s="757"/>
      <c r="R8" s="757"/>
      <c r="S8" s="757"/>
      <c r="T8" s="757"/>
      <c r="U8" s="757"/>
    </row>
    <row r="9" spans="1:24" ht="12" customHeight="1" x14ac:dyDescent="0.3">
      <c r="A9" s="757"/>
      <c r="B9" s="757"/>
      <c r="C9" s="757"/>
      <c r="D9" s="757"/>
      <c r="E9" s="757"/>
      <c r="F9" s="757"/>
      <c r="G9" s="757"/>
      <c r="H9" s="757"/>
      <c r="I9" s="757"/>
      <c r="J9" s="757"/>
      <c r="K9" s="757"/>
      <c r="L9" s="757"/>
      <c r="M9" s="757"/>
      <c r="N9" s="757"/>
      <c r="O9" s="757"/>
      <c r="P9" s="757"/>
      <c r="Q9" s="757"/>
      <c r="R9" s="757"/>
      <c r="S9" s="757"/>
      <c r="T9" s="757"/>
      <c r="U9" s="757"/>
    </row>
    <row r="10" spans="1:24" ht="12" customHeight="1" thickBot="1" x14ac:dyDescent="0.35">
      <c r="A10" s="241"/>
      <c r="B10" s="241"/>
      <c r="C10" s="241"/>
      <c r="D10" s="241"/>
      <c r="E10" s="242">
        <v>2</v>
      </c>
      <c r="F10" s="242">
        <v>3</v>
      </c>
      <c r="G10" s="242">
        <v>4</v>
      </c>
      <c r="H10" s="242">
        <v>5</v>
      </c>
      <c r="I10" s="242">
        <v>6</v>
      </c>
      <c r="J10" s="242">
        <v>7</v>
      </c>
      <c r="K10" s="242">
        <v>8</v>
      </c>
      <c r="L10" s="242">
        <v>9</v>
      </c>
      <c r="M10" s="242">
        <v>10</v>
      </c>
      <c r="N10" s="242">
        <v>11</v>
      </c>
      <c r="O10" s="242">
        <v>12</v>
      </c>
      <c r="P10" s="242">
        <v>13</v>
      </c>
      <c r="Q10" s="242">
        <v>14</v>
      </c>
      <c r="R10" s="242">
        <v>15</v>
      </c>
      <c r="S10" s="242">
        <v>16</v>
      </c>
      <c r="T10" s="242">
        <v>17</v>
      </c>
      <c r="U10" s="241"/>
    </row>
    <row r="11" spans="1:24" ht="11.15" customHeight="1" x14ac:dyDescent="0.3">
      <c r="A11" s="759" t="s">
        <v>39</v>
      </c>
      <c r="B11" s="760"/>
      <c r="C11" s="760"/>
      <c r="D11" s="760"/>
      <c r="E11" s="761" t="s">
        <v>40</v>
      </c>
      <c r="F11" s="762"/>
      <c r="G11" s="761" t="s">
        <v>41</v>
      </c>
      <c r="H11" s="763"/>
      <c r="I11" s="763"/>
      <c r="J11" s="763"/>
      <c r="K11" s="763"/>
      <c r="L11" s="763"/>
      <c r="M11" s="763"/>
      <c r="N11" s="763"/>
      <c r="O11" s="763"/>
      <c r="P11" s="763"/>
      <c r="Q11" s="763"/>
      <c r="R11" s="763"/>
      <c r="S11" s="763"/>
      <c r="T11" s="763"/>
      <c r="U11" s="27"/>
    </row>
    <row r="12" spans="1:24" ht="11.15" customHeight="1" x14ac:dyDescent="0.3">
      <c r="A12" s="752" t="s">
        <v>42</v>
      </c>
      <c r="B12" s="753"/>
      <c r="C12" s="753"/>
      <c r="D12" s="753"/>
      <c r="E12" s="754" t="s">
        <v>43</v>
      </c>
      <c r="F12" s="755"/>
      <c r="G12" s="756" t="s">
        <v>44</v>
      </c>
      <c r="H12" s="751"/>
      <c r="I12" s="750" t="s">
        <v>45</v>
      </c>
      <c r="J12" s="751"/>
      <c r="K12" s="750" t="s">
        <v>46</v>
      </c>
      <c r="L12" s="751"/>
      <c r="M12" s="750" t="s">
        <v>47</v>
      </c>
      <c r="N12" s="751"/>
      <c r="O12" s="750" t="s">
        <v>48</v>
      </c>
      <c r="P12" s="751"/>
      <c r="Q12" s="750" t="s">
        <v>49</v>
      </c>
      <c r="R12" s="751"/>
      <c r="S12" s="387" t="s">
        <v>50</v>
      </c>
      <c r="T12" s="388"/>
      <c r="U12" s="389" t="s">
        <v>8</v>
      </c>
    </row>
    <row r="13" spans="1:24" ht="11.15" customHeight="1" thickBot="1" x14ac:dyDescent="0.35">
      <c r="A13" s="28"/>
      <c r="B13" s="29"/>
      <c r="C13" s="29"/>
      <c r="D13" s="29"/>
      <c r="E13" s="390" t="s">
        <v>51</v>
      </c>
      <c r="F13" s="391" t="s">
        <v>52</v>
      </c>
      <c r="G13" s="392" t="s">
        <v>51</v>
      </c>
      <c r="H13" s="392" t="s">
        <v>52</v>
      </c>
      <c r="I13" s="392" t="s">
        <v>51</v>
      </c>
      <c r="J13" s="392" t="s">
        <v>52</v>
      </c>
      <c r="K13" s="392" t="s">
        <v>51</v>
      </c>
      <c r="L13" s="392" t="s">
        <v>52</v>
      </c>
      <c r="M13" s="392" t="s">
        <v>51</v>
      </c>
      <c r="N13" s="392" t="s">
        <v>52</v>
      </c>
      <c r="O13" s="392" t="s">
        <v>51</v>
      </c>
      <c r="P13" s="392" t="s">
        <v>52</v>
      </c>
      <c r="Q13" s="392" t="s">
        <v>51</v>
      </c>
      <c r="R13" s="392" t="s">
        <v>52</v>
      </c>
      <c r="S13" s="392" t="s">
        <v>51</v>
      </c>
      <c r="T13" s="393" t="s">
        <v>52</v>
      </c>
      <c r="U13" s="32"/>
    </row>
    <row r="14" spans="1:24" ht="10.5" customHeight="1" x14ac:dyDescent="0.3">
      <c r="A14" s="33" t="s">
        <v>53</v>
      </c>
      <c r="B14" s="24">
        <v>0</v>
      </c>
      <c r="C14" s="34" t="s">
        <v>54</v>
      </c>
      <c r="D14" s="24"/>
      <c r="E14" s="187">
        <v>0</v>
      </c>
      <c r="F14" s="189">
        <v>1</v>
      </c>
      <c r="G14" s="188">
        <v>953</v>
      </c>
      <c r="H14" s="188">
        <v>923</v>
      </c>
      <c r="I14" s="188">
        <v>3</v>
      </c>
      <c r="J14" s="188">
        <v>3</v>
      </c>
      <c r="K14" s="188">
        <v>0</v>
      </c>
      <c r="L14" s="188">
        <v>0</v>
      </c>
      <c r="M14" s="188">
        <v>0</v>
      </c>
      <c r="N14" s="188">
        <v>0</v>
      </c>
      <c r="O14" s="188">
        <v>0</v>
      </c>
      <c r="P14" s="188">
        <v>0</v>
      </c>
      <c r="Q14" s="188">
        <v>0</v>
      </c>
      <c r="R14" s="188">
        <v>0</v>
      </c>
      <c r="S14" s="188">
        <v>0</v>
      </c>
      <c r="T14" s="215">
        <v>0</v>
      </c>
      <c r="U14" s="186">
        <f>SUM(E14:T14)</f>
        <v>1883</v>
      </c>
      <c r="V14" s="660"/>
      <c r="X14" s="278"/>
    </row>
    <row r="15" spans="1:24" ht="10.5" customHeight="1" x14ac:dyDescent="0.3">
      <c r="A15" s="37"/>
      <c r="B15" s="38">
        <v>1</v>
      </c>
      <c r="C15" s="38"/>
      <c r="D15" s="38"/>
      <c r="E15" s="183">
        <v>9</v>
      </c>
      <c r="F15" s="185">
        <v>6</v>
      </c>
      <c r="G15" s="184">
        <v>1367</v>
      </c>
      <c r="H15" s="184">
        <v>1281</v>
      </c>
      <c r="I15" s="184">
        <v>883</v>
      </c>
      <c r="J15" s="184">
        <v>803</v>
      </c>
      <c r="K15" s="184">
        <v>0</v>
      </c>
      <c r="L15" s="184">
        <v>0</v>
      </c>
      <c r="M15" s="184">
        <v>0</v>
      </c>
      <c r="N15" s="184">
        <v>0</v>
      </c>
      <c r="O15" s="184">
        <v>0</v>
      </c>
      <c r="P15" s="184">
        <v>0</v>
      </c>
      <c r="Q15" s="184">
        <v>0</v>
      </c>
      <c r="R15" s="184">
        <v>0</v>
      </c>
      <c r="S15" s="184">
        <v>0</v>
      </c>
      <c r="T15" s="216">
        <v>0</v>
      </c>
      <c r="U15" s="217">
        <f t="shared" ref="U15:U78" si="0">SUM(E15:T15)</f>
        <v>4349</v>
      </c>
      <c r="V15" s="660"/>
      <c r="W15" s="657"/>
      <c r="X15" s="278"/>
    </row>
    <row r="16" spans="1:24" ht="10.5" customHeight="1" x14ac:dyDescent="0.3">
      <c r="A16" s="40"/>
      <c r="B16" s="24">
        <v>2</v>
      </c>
      <c r="C16" s="24"/>
      <c r="D16" s="24"/>
      <c r="E16" s="187">
        <v>18</v>
      </c>
      <c r="F16" s="189">
        <v>22</v>
      </c>
      <c r="G16" s="188">
        <v>1718</v>
      </c>
      <c r="H16" s="188">
        <v>1016</v>
      </c>
      <c r="I16" s="188">
        <v>2840</v>
      </c>
      <c r="J16" s="188">
        <v>1158</v>
      </c>
      <c r="K16" s="188">
        <v>1577</v>
      </c>
      <c r="L16" s="188">
        <v>664</v>
      </c>
      <c r="M16" s="188">
        <v>0</v>
      </c>
      <c r="N16" s="188">
        <v>0</v>
      </c>
      <c r="O16" s="188">
        <v>0</v>
      </c>
      <c r="P16" s="188">
        <v>0</v>
      </c>
      <c r="Q16" s="188">
        <v>0</v>
      </c>
      <c r="R16" s="188">
        <v>0</v>
      </c>
      <c r="S16" s="188">
        <v>0</v>
      </c>
      <c r="T16" s="215">
        <v>0</v>
      </c>
      <c r="U16" s="186">
        <f t="shared" si="0"/>
        <v>9013</v>
      </c>
      <c r="V16" s="660"/>
      <c r="W16" s="657"/>
      <c r="X16" s="278"/>
    </row>
    <row r="17" spans="1:24" ht="10.5" customHeight="1" x14ac:dyDescent="0.3">
      <c r="A17" s="37"/>
      <c r="B17" s="38">
        <v>3</v>
      </c>
      <c r="C17" s="38"/>
      <c r="D17" s="38"/>
      <c r="E17" s="183">
        <v>85</v>
      </c>
      <c r="F17" s="185">
        <v>73</v>
      </c>
      <c r="G17" s="184">
        <v>1422</v>
      </c>
      <c r="H17" s="184">
        <v>884</v>
      </c>
      <c r="I17" s="184">
        <v>872</v>
      </c>
      <c r="J17" s="184">
        <v>886</v>
      </c>
      <c r="K17" s="184">
        <v>920</v>
      </c>
      <c r="L17" s="184">
        <v>929</v>
      </c>
      <c r="M17" s="184">
        <v>1104</v>
      </c>
      <c r="N17" s="184">
        <v>588</v>
      </c>
      <c r="O17" s="184">
        <v>0</v>
      </c>
      <c r="P17" s="184">
        <v>0</v>
      </c>
      <c r="Q17" s="184">
        <v>0</v>
      </c>
      <c r="R17" s="184">
        <v>0</v>
      </c>
      <c r="S17" s="184">
        <v>0</v>
      </c>
      <c r="T17" s="216">
        <v>0</v>
      </c>
      <c r="U17" s="217">
        <f t="shared" si="0"/>
        <v>7763</v>
      </c>
      <c r="V17" s="660"/>
      <c r="W17" s="657"/>
      <c r="X17" s="278"/>
    </row>
    <row r="18" spans="1:24" ht="10.5" customHeight="1" x14ac:dyDescent="0.3">
      <c r="A18" s="40"/>
      <c r="B18" s="24">
        <v>4</v>
      </c>
      <c r="C18" s="24"/>
      <c r="D18" s="24"/>
      <c r="E18" s="187">
        <v>136</v>
      </c>
      <c r="F18" s="189">
        <v>124</v>
      </c>
      <c r="G18" s="188">
        <v>1357</v>
      </c>
      <c r="H18" s="188">
        <v>766</v>
      </c>
      <c r="I18" s="188">
        <v>685</v>
      </c>
      <c r="J18" s="188">
        <v>717</v>
      </c>
      <c r="K18" s="188">
        <v>665</v>
      </c>
      <c r="L18" s="188">
        <v>634</v>
      </c>
      <c r="M18" s="188">
        <v>806</v>
      </c>
      <c r="N18" s="188">
        <v>749</v>
      </c>
      <c r="O18" s="188">
        <v>725</v>
      </c>
      <c r="P18" s="188">
        <v>523</v>
      </c>
      <c r="Q18" s="188">
        <v>0</v>
      </c>
      <c r="R18" s="188">
        <v>0</v>
      </c>
      <c r="S18" s="188">
        <v>0</v>
      </c>
      <c r="T18" s="215">
        <v>0</v>
      </c>
      <c r="U18" s="186">
        <f t="shared" si="0"/>
        <v>7887</v>
      </c>
      <c r="V18" s="660"/>
      <c r="W18" s="657"/>
      <c r="X18" s="278"/>
    </row>
    <row r="19" spans="1:24" ht="10.5" customHeight="1" x14ac:dyDescent="0.3">
      <c r="A19" s="37"/>
      <c r="B19" s="38">
        <v>5</v>
      </c>
      <c r="C19" s="38"/>
      <c r="D19" s="38"/>
      <c r="E19" s="183">
        <v>182</v>
      </c>
      <c r="F19" s="185">
        <v>184</v>
      </c>
      <c r="G19" s="184">
        <v>1233</v>
      </c>
      <c r="H19" s="184">
        <v>698</v>
      </c>
      <c r="I19" s="184">
        <v>641</v>
      </c>
      <c r="J19" s="184">
        <v>587</v>
      </c>
      <c r="K19" s="184">
        <v>549</v>
      </c>
      <c r="L19" s="184">
        <v>544</v>
      </c>
      <c r="M19" s="184">
        <v>557</v>
      </c>
      <c r="N19" s="184">
        <v>531</v>
      </c>
      <c r="O19" s="184">
        <v>714</v>
      </c>
      <c r="P19" s="184">
        <v>724</v>
      </c>
      <c r="Q19" s="184">
        <v>636</v>
      </c>
      <c r="R19" s="184">
        <v>489</v>
      </c>
      <c r="S19" s="184">
        <v>0</v>
      </c>
      <c r="T19" s="216">
        <v>0</v>
      </c>
      <c r="U19" s="217">
        <f t="shared" si="0"/>
        <v>8269</v>
      </c>
      <c r="V19" s="660"/>
      <c r="W19" s="657"/>
      <c r="X19" s="278"/>
    </row>
    <row r="20" spans="1:24" ht="10.5" customHeight="1" x14ac:dyDescent="0.3">
      <c r="A20" s="40"/>
      <c r="B20" s="24">
        <v>6</v>
      </c>
      <c r="C20" s="24"/>
      <c r="D20" s="24"/>
      <c r="E20" s="187">
        <v>270</v>
      </c>
      <c r="F20" s="189">
        <v>234</v>
      </c>
      <c r="G20" s="188">
        <v>1149</v>
      </c>
      <c r="H20" s="188">
        <v>601</v>
      </c>
      <c r="I20" s="188">
        <v>551</v>
      </c>
      <c r="J20" s="188">
        <v>546</v>
      </c>
      <c r="K20" s="188">
        <v>442</v>
      </c>
      <c r="L20" s="188">
        <v>445</v>
      </c>
      <c r="M20" s="188">
        <v>451</v>
      </c>
      <c r="N20" s="188">
        <v>445</v>
      </c>
      <c r="O20" s="188">
        <v>513</v>
      </c>
      <c r="P20" s="188">
        <v>417</v>
      </c>
      <c r="Q20" s="188">
        <v>695</v>
      </c>
      <c r="R20" s="188">
        <v>622</v>
      </c>
      <c r="S20" s="188">
        <v>615</v>
      </c>
      <c r="T20" s="215">
        <v>499</v>
      </c>
      <c r="U20" s="186">
        <f t="shared" si="0"/>
        <v>8495</v>
      </c>
      <c r="V20" s="660"/>
      <c r="W20" s="657"/>
      <c r="X20" s="278"/>
    </row>
    <row r="21" spans="1:24" ht="10.5" customHeight="1" x14ac:dyDescent="0.3">
      <c r="A21" s="37"/>
      <c r="B21" s="38">
        <v>7</v>
      </c>
      <c r="C21" s="38"/>
      <c r="D21" s="38"/>
      <c r="E21" s="183">
        <v>273</v>
      </c>
      <c r="F21" s="185">
        <v>315</v>
      </c>
      <c r="G21" s="184">
        <v>1062</v>
      </c>
      <c r="H21" s="184">
        <v>550</v>
      </c>
      <c r="I21" s="184">
        <v>454</v>
      </c>
      <c r="J21" s="184">
        <v>472</v>
      </c>
      <c r="K21" s="184">
        <v>411</v>
      </c>
      <c r="L21" s="184">
        <v>385</v>
      </c>
      <c r="M21" s="184">
        <v>407</v>
      </c>
      <c r="N21" s="184">
        <v>392</v>
      </c>
      <c r="O21" s="184">
        <v>397</v>
      </c>
      <c r="P21" s="184">
        <v>417</v>
      </c>
      <c r="Q21" s="184">
        <v>425</v>
      </c>
      <c r="R21" s="184">
        <v>436</v>
      </c>
      <c r="S21" s="184">
        <v>1189</v>
      </c>
      <c r="T21" s="216">
        <v>1118</v>
      </c>
      <c r="U21" s="217">
        <f t="shared" si="0"/>
        <v>8703</v>
      </c>
      <c r="V21" s="660"/>
      <c r="W21" s="657"/>
      <c r="X21" s="278"/>
    </row>
    <row r="22" spans="1:24" ht="10.5" customHeight="1" x14ac:dyDescent="0.3">
      <c r="A22" s="40"/>
      <c r="B22" s="24">
        <v>8</v>
      </c>
      <c r="C22" s="24"/>
      <c r="D22" s="24"/>
      <c r="E22" s="187">
        <v>360</v>
      </c>
      <c r="F22" s="189">
        <v>354</v>
      </c>
      <c r="G22" s="188">
        <v>985</v>
      </c>
      <c r="H22" s="188">
        <v>508</v>
      </c>
      <c r="I22" s="188">
        <v>393</v>
      </c>
      <c r="J22" s="188">
        <v>413</v>
      </c>
      <c r="K22" s="188">
        <v>342</v>
      </c>
      <c r="L22" s="188">
        <v>302</v>
      </c>
      <c r="M22" s="188">
        <v>375</v>
      </c>
      <c r="N22" s="188">
        <v>339</v>
      </c>
      <c r="O22" s="188">
        <v>341</v>
      </c>
      <c r="P22" s="188">
        <v>354</v>
      </c>
      <c r="Q22" s="188">
        <v>401</v>
      </c>
      <c r="R22" s="188">
        <v>349</v>
      </c>
      <c r="S22" s="188">
        <v>1670</v>
      </c>
      <c r="T22" s="215">
        <v>1486</v>
      </c>
      <c r="U22" s="186">
        <f t="shared" si="0"/>
        <v>8972</v>
      </c>
      <c r="V22" s="660"/>
      <c r="W22" s="657"/>
      <c r="X22" s="278"/>
    </row>
    <row r="23" spans="1:24" ht="10.5" customHeight="1" x14ac:dyDescent="0.3">
      <c r="A23" s="37"/>
      <c r="B23" s="38">
        <v>9</v>
      </c>
      <c r="C23" s="38"/>
      <c r="D23" s="38"/>
      <c r="E23" s="183">
        <v>405</v>
      </c>
      <c r="F23" s="185">
        <v>376</v>
      </c>
      <c r="G23" s="184">
        <v>788</v>
      </c>
      <c r="H23" s="184">
        <v>434</v>
      </c>
      <c r="I23" s="184">
        <v>349</v>
      </c>
      <c r="J23" s="184">
        <v>311</v>
      </c>
      <c r="K23" s="184">
        <v>294</v>
      </c>
      <c r="L23" s="184">
        <v>293</v>
      </c>
      <c r="M23" s="184">
        <v>278</v>
      </c>
      <c r="N23" s="184">
        <v>276</v>
      </c>
      <c r="O23" s="184">
        <v>294</v>
      </c>
      <c r="P23" s="184">
        <v>284</v>
      </c>
      <c r="Q23" s="184">
        <v>321</v>
      </c>
      <c r="R23" s="184">
        <v>308</v>
      </c>
      <c r="S23" s="184">
        <v>1860</v>
      </c>
      <c r="T23" s="216">
        <v>1758</v>
      </c>
      <c r="U23" s="217">
        <f t="shared" si="0"/>
        <v>8629</v>
      </c>
      <c r="V23" s="660"/>
      <c r="W23" s="657"/>
      <c r="X23" s="278"/>
    </row>
    <row r="24" spans="1:24" ht="10.5" customHeight="1" x14ac:dyDescent="0.3">
      <c r="A24" s="40"/>
      <c r="B24" s="24">
        <v>10</v>
      </c>
      <c r="C24" s="24"/>
      <c r="D24" s="24"/>
      <c r="E24" s="187">
        <v>405</v>
      </c>
      <c r="F24" s="189">
        <v>446</v>
      </c>
      <c r="G24" s="188">
        <v>710</v>
      </c>
      <c r="H24" s="188">
        <v>368</v>
      </c>
      <c r="I24" s="188">
        <v>285</v>
      </c>
      <c r="J24" s="188">
        <v>266</v>
      </c>
      <c r="K24" s="188">
        <v>251</v>
      </c>
      <c r="L24" s="188">
        <v>267</v>
      </c>
      <c r="M24" s="188">
        <v>280</v>
      </c>
      <c r="N24" s="188">
        <v>275</v>
      </c>
      <c r="O24" s="188">
        <v>273</v>
      </c>
      <c r="P24" s="188">
        <v>241</v>
      </c>
      <c r="Q24" s="188">
        <v>258</v>
      </c>
      <c r="R24" s="188">
        <v>263</v>
      </c>
      <c r="S24" s="188">
        <v>2292</v>
      </c>
      <c r="T24" s="215">
        <v>2089</v>
      </c>
      <c r="U24" s="186">
        <f t="shared" si="0"/>
        <v>8969</v>
      </c>
      <c r="V24" s="660"/>
      <c r="W24" s="657"/>
      <c r="X24" s="278"/>
    </row>
    <row r="25" spans="1:24" ht="10.5" customHeight="1" x14ac:dyDescent="0.3">
      <c r="A25" s="37"/>
      <c r="B25" s="38">
        <v>11</v>
      </c>
      <c r="C25" s="38"/>
      <c r="D25" s="38"/>
      <c r="E25" s="183">
        <v>488</v>
      </c>
      <c r="F25" s="185">
        <v>468</v>
      </c>
      <c r="G25" s="184">
        <v>711</v>
      </c>
      <c r="H25" s="184">
        <v>304</v>
      </c>
      <c r="I25" s="184">
        <v>229</v>
      </c>
      <c r="J25" s="184">
        <v>237</v>
      </c>
      <c r="K25" s="184">
        <v>262</v>
      </c>
      <c r="L25" s="184">
        <v>230</v>
      </c>
      <c r="M25" s="184">
        <v>267</v>
      </c>
      <c r="N25" s="184">
        <v>241</v>
      </c>
      <c r="O25" s="184">
        <v>254</v>
      </c>
      <c r="P25" s="184">
        <v>221</v>
      </c>
      <c r="Q25" s="184">
        <v>257</v>
      </c>
      <c r="R25" s="184">
        <v>244</v>
      </c>
      <c r="S25" s="184">
        <v>2511</v>
      </c>
      <c r="T25" s="216">
        <v>2212</v>
      </c>
      <c r="U25" s="217">
        <f t="shared" si="0"/>
        <v>9136</v>
      </c>
      <c r="V25" s="660"/>
      <c r="W25" s="657"/>
      <c r="X25" s="278"/>
    </row>
    <row r="26" spans="1:24" ht="10.5" customHeight="1" x14ac:dyDescent="0.3">
      <c r="A26" s="40"/>
      <c r="B26" s="24">
        <v>12</v>
      </c>
      <c r="C26" s="24"/>
      <c r="D26" s="24"/>
      <c r="E26" s="187">
        <v>540</v>
      </c>
      <c r="F26" s="189">
        <v>517</v>
      </c>
      <c r="G26" s="188">
        <v>576</v>
      </c>
      <c r="H26" s="188">
        <v>304</v>
      </c>
      <c r="I26" s="188">
        <v>178</v>
      </c>
      <c r="J26" s="188">
        <v>174</v>
      </c>
      <c r="K26" s="188">
        <v>193</v>
      </c>
      <c r="L26" s="188">
        <v>187</v>
      </c>
      <c r="M26" s="188">
        <v>179</v>
      </c>
      <c r="N26" s="188">
        <v>181</v>
      </c>
      <c r="O26" s="188">
        <v>176</v>
      </c>
      <c r="P26" s="188">
        <v>186</v>
      </c>
      <c r="Q26" s="188">
        <v>190</v>
      </c>
      <c r="R26" s="188">
        <v>201</v>
      </c>
      <c r="S26" s="188">
        <v>2692</v>
      </c>
      <c r="T26" s="215">
        <v>2423</v>
      </c>
      <c r="U26" s="186">
        <f t="shared" si="0"/>
        <v>8897</v>
      </c>
      <c r="V26" s="660"/>
      <c r="W26" s="657"/>
      <c r="X26" s="278"/>
    </row>
    <row r="27" spans="1:24" ht="10.5" customHeight="1" x14ac:dyDescent="0.3">
      <c r="A27" s="37"/>
      <c r="B27" s="38">
        <v>13</v>
      </c>
      <c r="C27" s="38"/>
      <c r="D27" s="38"/>
      <c r="E27" s="183">
        <v>542</v>
      </c>
      <c r="F27" s="185">
        <v>561</v>
      </c>
      <c r="G27" s="184">
        <v>544</v>
      </c>
      <c r="H27" s="184">
        <v>311</v>
      </c>
      <c r="I27" s="184">
        <v>156</v>
      </c>
      <c r="J27" s="184">
        <v>167</v>
      </c>
      <c r="K27" s="184">
        <v>153</v>
      </c>
      <c r="L27" s="184">
        <v>139</v>
      </c>
      <c r="M27" s="184">
        <v>186</v>
      </c>
      <c r="N27" s="184">
        <v>162</v>
      </c>
      <c r="O27" s="184">
        <v>184</v>
      </c>
      <c r="P27" s="184">
        <v>161</v>
      </c>
      <c r="Q27" s="184">
        <v>179</v>
      </c>
      <c r="R27" s="184">
        <v>163</v>
      </c>
      <c r="S27" s="184">
        <v>2850</v>
      </c>
      <c r="T27" s="216">
        <v>2554</v>
      </c>
      <c r="U27" s="217">
        <f t="shared" si="0"/>
        <v>9012</v>
      </c>
      <c r="V27" s="660"/>
      <c r="W27" s="657"/>
      <c r="X27" s="278"/>
    </row>
    <row r="28" spans="1:24" ht="10.5" customHeight="1" x14ac:dyDescent="0.3">
      <c r="A28" s="40"/>
      <c r="B28" s="24">
        <v>14</v>
      </c>
      <c r="C28" s="24"/>
      <c r="D28" s="24"/>
      <c r="E28" s="187">
        <v>614</v>
      </c>
      <c r="F28" s="189">
        <v>577</v>
      </c>
      <c r="G28" s="188">
        <v>542</v>
      </c>
      <c r="H28" s="188">
        <v>289</v>
      </c>
      <c r="I28" s="188">
        <v>144</v>
      </c>
      <c r="J28" s="188">
        <v>147</v>
      </c>
      <c r="K28" s="188">
        <v>104</v>
      </c>
      <c r="L28" s="188">
        <v>121</v>
      </c>
      <c r="M28" s="188">
        <v>128</v>
      </c>
      <c r="N28" s="188">
        <v>124</v>
      </c>
      <c r="O28" s="188">
        <v>139</v>
      </c>
      <c r="P28" s="188">
        <v>156</v>
      </c>
      <c r="Q28" s="188">
        <v>139</v>
      </c>
      <c r="R28" s="188">
        <v>138</v>
      </c>
      <c r="S28" s="188">
        <v>3048</v>
      </c>
      <c r="T28" s="215">
        <v>2789</v>
      </c>
      <c r="U28" s="186">
        <f t="shared" si="0"/>
        <v>9199</v>
      </c>
      <c r="V28" s="660"/>
      <c r="W28" s="657"/>
      <c r="X28" s="278"/>
    </row>
    <row r="29" spans="1:24" ht="10.5" customHeight="1" x14ac:dyDescent="0.3">
      <c r="A29" s="37"/>
      <c r="B29" s="38">
        <v>15</v>
      </c>
      <c r="C29" s="38"/>
      <c r="D29" s="38"/>
      <c r="E29" s="183">
        <v>557</v>
      </c>
      <c r="F29" s="185">
        <v>576</v>
      </c>
      <c r="G29" s="184">
        <v>610</v>
      </c>
      <c r="H29" s="184">
        <v>387</v>
      </c>
      <c r="I29" s="184">
        <v>84</v>
      </c>
      <c r="J29" s="184">
        <v>97</v>
      </c>
      <c r="K29" s="184">
        <v>104</v>
      </c>
      <c r="L29" s="184">
        <v>109</v>
      </c>
      <c r="M29" s="184">
        <v>110</v>
      </c>
      <c r="N29" s="184">
        <v>112</v>
      </c>
      <c r="O29" s="184">
        <v>107</v>
      </c>
      <c r="P29" s="184">
        <v>84</v>
      </c>
      <c r="Q29" s="184">
        <v>118</v>
      </c>
      <c r="R29" s="184">
        <v>116</v>
      </c>
      <c r="S29" s="184">
        <v>3196</v>
      </c>
      <c r="T29" s="216">
        <v>3006</v>
      </c>
      <c r="U29" s="217">
        <f t="shared" si="0"/>
        <v>9373</v>
      </c>
      <c r="V29" s="660"/>
      <c r="W29" s="657"/>
      <c r="X29" s="278"/>
    </row>
    <row r="30" spans="1:24" ht="10.5" customHeight="1" x14ac:dyDescent="0.3">
      <c r="A30" s="40"/>
      <c r="B30" s="24">
        <v>16</v>
      </c>
      <c r="C30" s="24"/>
      <c r="D30" s="24"/>
      <c r="E30" s="187">
        <v>619</v>
      </c>
      <c r="F30" s="189">
        <v>558</v>
      </c>
      <c r="G30" s="188">
        <v>650</v>
      </c>
      <c r="H30" s="188">
        <v>466</v>
      </c>
      <c r="I30" s="188">
        <v>136</v>
      </c>
      <c r="J30" s="188">
        <v>120</v>
      </c>
      <c r="K30" s="188">
        <v>64</v>
      </c>
      <c r="L30" s="188">
        <v>67</v>
      </c>
      <c r="M30" s="188">
        <v>110</v>
      </c>
      <c r="N30" s="188">
        <v>112</v>
      </c>
      <c r="O30" s="188">
        <v>81</v>
      </c>
      <c r="P30" s="188">
        <v>91</v>
      </c>
      <c r="Q30" s="188">
        <v>94</v>
      </c>
      <c r="R30" s="188">
        <v>109</v>
      </c>
      <c r="S30" s="188">
        <v>3413</v>
      </c>
      <c r="T30" s="215">
        <v>3363</v>
      </c>
      <c r="U30" s="186">
        <f t="shared" si="0"/>
        <v>10053</v>
      </c>
      <c r="V30" s="660"/>
      <c r="W30" s="657"/>
      <c r="X30" s="278"/>
    </row>
    <row r="31" spans="1:24" ht="10.5" customHeight="1" x14ac:dyDescent="0.3">
      <c r="A31" s="37"/>
      <c r="B31" s="38">
        <v>17</v>
      </c>
      <c r="C31" s="38"/>
      <c r="D31" s="38"/>
      <c r="E31" s="183">
        <v>515</v>
      </c>
      <c r="F31" s="185">
        <v>487</v>
      </c>
      <c r="G31" s="184">
        <v>740</v>
      </c>
      <c r="H31" s="184">
        <v>576</v>
      </c>
      <c r="I31" s="184">
        <v>193</v>
      </c>
      <c r="J31" s="184">
        <v>196</v>
      </c>
      <c r="K31" s="184">
        <v>107</v>
      </c>
      <c r="L31" s="184">
        <v>79</v>
      </c>
      <c r="M31" s="184">
        <v>74</v>
      </c>
      <c r="N31" s="184">
        <v>89</v>
      </c>
      <c r="O31" s="184">
        <v>111</v>
      </c>
      <c r="P31" s="184">
        <v>94</v>
      </c>
      <c r="Q31" s="184">
        <v>107</v>
      </c>
      <c r="R31" s="184">
        <v>84</v>
      </c>
      <c r="S31" s="184">
        <v>3169</v>
      </c>
      <c r="T31" s="216">
        <v>2798</v>
      </c>
      <c r="U31" s="217">
        <f t="shared" si="0"/>
        <v>9419</v>
      </c>
      <c r="V31" s="660"/>
      <c r="W31" s="657"/>
      <c r="X31" s="278"/>
    </row>
    <row r="32" spans="1:24" ht="10.5" customHeight="1" x14ac:dyDescent="0.3">
      <c r="A32" s="40"/>
      <c r="B32" s="24">
        <v>18</v>
      </c>
      <c r="C32" s="24"/>
      <c r="D32" s="24"/>
      <c r="E32" s="187">
        <v>266</v>
      </c>
      <c r="F32" s="189">
        <v>258</v>
      </c>
      <c r="G32" s="188">
        <v>7017</v>
      </c>
      <c r="H32" s="188">
        <v>7592</v>
      </c>
      <c r="I32" s="188">
        <v>205</v>
      </c>
      <c r="J32" s="188">
        <v>203</v>
      </c>
      <c r="K32" s="188">
        <v>155</v>
      </c>
      <c r="L32" s="188">
        <v>143</v>
      </c>
      <c r="M32" s="188">
        <v>99</v>
      </c>
      <c r="N32" s="188">
        <v>104</v>
      </c>
      <c r="O32" s="188">
        <v>65</v>
      </c>
      <c r="P32" s="188">
        <v>69</v>
      </c>
      <c r="Q32" s="188">
        <v>73</v>
      </c>
      <c r="R32" s="188">
        <v>66</v>
      </c>
      <c r="S32" s="188">
        <v>1682</v>
      </c>
      <c r="T32" s="215">
        <v>1426</v>
      </c>
      <c r="U32" s="186">
        <f t="shared" si="0"/>
        <v>19423</v>
      </c>
      <c r="V32" s="660"/>
      <c r="W32" s="657"/>
      <c r="X32" s="278"/>
    </row>
    <row r="33" spans="1:24" ht="10.5" customHeight="1" x14ac:dyDescent="0.3">
      <c r="A33" s="37"/>
      <c r="B33" s="38">
        <v>19</v>
      </c>
      <c r="C33" s="38"/>
      <c r="D33" s="38"/>
      <c r="E33" s="183">
        <v>37</v>
      </c>
      <c r="F33" s="185">
        <v>23</v>
      </c>
      <c r="G33" s="184">
        <v>17056</v>
      </c>
      <c r="H33" s="184">
        <v>19763</v>
      </c>
      <c r="I33" s="184">
        <v>578</v>
      </c>
      <c r="J33" s="184">
        <v>571</v>
      </c>
      <c r="K33" s="184">
        <v>157</v>
      </c>
      <c r="L33" s="184">
        <v>162</v>
      </c>
      <c r="M33" s="184">
        <v>113</v>
      </c>
      <c r="N33" s="184">
        <v>103</v>
      </c>
      <c r="O33" s="184">
        <v>77</v>
      </c>
      <c r="P33" s="184">
        <v>62</v>
      </c>
      <c r="Q33" s="184">
        <v>39</v>
      </c>
      <c r="R33" s="184">
        <v>44</v>
      </c>
      <c r="S33" s="184">
        <v>276</v>
      </c>
      <c r="T33" s="216">
        <v>165</v>
      </c>
      <c r="U33" s="217">
        <f t="shared" si="0"/>
        <v>39226</v>
      </c>
      <c r="V33" s="660"/>
      <c r="W33" s="657"/>
      <c r="X33" s="278"/>
    </row>
    <row r="34" spans="1:24" ht="10.5" customHeight="1" x14ac:dyDescent="0.3">
      <c r="A34" s="40"/>
      <c r="B34" s="24">
        <v>20</v>
      </c>
      <c r="C34" s="24"/>
      <c r="D34" s="24"/>
      <c r="E34" s="187">
        <v>52</v>
      </c>
      <c r="F34" s="189">
        <v>43</v>
      </c>
      <c r="G34" s="188">
        <v>24293</v>
      </c>
      <c r="H34" s="188">
        <v>24559</v>
      </c>
      <c r="I34" s="188">
        <v>1093</v>
      </c>
      <c r="J34" s="188">
        <v>949</v>
      </c>
      <c r="K34" s="188">
        <v>490</v>
      </c>
      <c r="L34" s="188">
        <v>449</v>
      </c>
      <c r="M34" s="188">
        <v>154</v>
      </c>
      <c r="N34" s="188">
        <v>112</v>
      </c>
      <c r="O34" s="188">
        <v>121</v>
      </c>
      <c r="P34" s="188">
        <v>110</v>
      </c>
      <c r="Q34" s="188">
        <v>76</v>
      </c>
      <c r="R34" s="188">
        <v>64</v>
      </c>
      <c r="S34" s="188">
        <v>244</v>
      </c>
      <c r="T34" s="215">
        <v>190</v>
      </c>
      <c r="U34" s="186">
        <f t="shared" si="0"/>
        <v>52999</v>
      </c>
      <c r="V34" s="660"/>
      <c r="W34" s="657"/>
      <c r="X34" s="278"/>
    </row>
    <row r="35" spans="1:24" ht="10.5" customHeight="1" x14ac:dyDescent="0.3">
      <c r="A35" s="37"/>
      <c r="B35" s="38">
        <v>21</v>
      </c>
      <c r="C35" s="38"/>
      <c r="D35" s="38"/>
      <c r="E35" s="183">
        <v>46</v>
      </c>
      <c r="F35" s="185">
        <v>47</v>
      </c>
      <c r="G35" s="184">
        <v>27842</v>
      </c>
      <c r="H35" s="184">
        <v>25980</v>
      </c>
      <c r="I35" s="184">
        <v>1566</v>
      </c>
      <c r="J35" s="184">
        <v>1121</v>
      </c>
      <c r="K35" s="184">
        <v>908</v>
      </c>
      <c r="L35" s="184">
        <v>731</v>
      </c>
      <c r="M35" s="184">
        <v>401</v>
      </c>
      <c r="N35" s="184">
        <v>368</v>
      </c>
      <c r="O35" s="184">
        <v>135</v>
      </c>
      <c r="P35" s="184">
        <v>99</v>
      </c>
      <c r="Q35" s="184">
        <v>96</v>
      </c>
      <c r="R35" s="184">
        <v>66</v>
      </c>
      <c r="S35" s="184">
        <v>246</v>
      </c>
      <c r="T35" s="216">
        <v>222</v>
      </c>
      <c r="U35" s="217">
        <f t="shared" si="0"/>
        <v>59874</v>
      </c>
      <c r="V35" s="660"/>
      <c r="W35" s="657"/>
      <c r="X35" s="278"/>
    </row>
    <row r="36" spans="1:24" ht="10.5" customHeight="1" x14ac:dyDescent="0.3">
      <c r="A36" s="40"/>
      <c r="B36" s="24">
        <v>22</v>
      </c>
      <c r="C36" s="24"/>
      <c r="D36" s="24"/>
      <c r="E36" s="187">
        <v>48</v>
      </c>
      <c r="F36" s="189">
        <v>68</v>
      </c>
      <c r="G36" s="188">
        <v>31740</v>
      </c>
      <c r="H36" s="188">
        <v>27929</v>
      </c>
      <c r="I36" s="188">
        <v>2087</v>
      </c>
      <c r="J36" s="188">
        <v>1434</v>
      </c>
      <c r="K36" s="188">
        <v>1115</v>
      </c>
      <c r="L36" s="188">
        <v>854</v>
      </c>
      <c r="M36" s="188">
        <v>767</v>
      </c>
      <c r="N36" s="188">
        <v>600</v>
      </c>
      <c r="O36" s="188">
        <v>378</v>
      </c>
      <c r="P36" s="188">
        <v>304</v>
      </c>
      <c r="Q36" s="188">
        <v>107</v>
      </c>
      <c r="R36" s="188">
        <v>81</v>
      </c>
      <c r="S36" s="188">
        <v>171</v>
      </c>
      <c r="T36" s="215">
        <v>151</v>
      </c>
      <c r="U36" s="186">
        <f t="shared" si="0"/>
        <v>67834</v>
      </c>
      <c r="V36" s="660"/>
      <c r="W36" s="657"/>
      <c r="X36" s="278"/>
    </row>
    <row r="37" spans="1:24" ht="10.5" customHeight="1" x14ac:dyDescent="0.3">
      <c r="A37" s="37"/>
      <c r="B37" s="38">
        <v>23</v>
      </c>
      <c r="C37" s="38"/>
      <c r="D37" s="38"/>
      <c r="E37" s="183">
        <v>57</v>
      </c>
      <c r="F37" s="185">
        <v>83</v>
      </c>
      <c r="G37" s="184">
        <v>55893</v>
      </c>
      <c r="H37" s="184">
        <v>32148</v>
      </c>
      <c r="I37" s="184">
        <v>2608</v>
      </c>
      <c r="J37" s="184">
        <v>2157</v>
      </c>
      <c r="K37" s="184">
        <v>1506</v>
      </c>
      <c r="L37" s="184">
        <v>1111</v>
      </c>
      <c r="M37" s="184">
        <v>977</v>
      </c>
      <c r="N37" s="184">
        <v>714</v>
      </c>
      <c r="O37" s="184">
        <v>575</v>
      </c>
      <c r="P37" s="184">
        <v>515</v>
      </c>
      <c r="Q37" s="184">
        <v>282</v>
      </c>
      <c r="R37" s="184">
        <v>248</v>
      </c>
      <c r="S37" s="184">
        <v>130</v>
      </c>
      <c r="T37" s="216">
        <v>112</v>
      </c>
      <c r="U37" s="217">
        <f t="shared" si="0"/>
        <v>99116</v>
      </c>
      <c r="V37" s="660"/>
      <c r="W37" s="657"/>
      <c r="X37" s="278"/>
    </row>
    <row r="38" spans="1:24" ht="10.5" customHeight="1" x14ac:dyDescent="0.3">
      <c r="A38" s="40"/>
      <c r="B38" s="24">
        <v>24</v>
      </c>
      <c r="C38" s="24"/>
      <c r="D38" s="24"/>
      <c r="E38" s="187">
        <v>77</v>
      </c>
      <c r="F38" s="189">
        <v>84</v>
      </c>
      <c r="G38" s="188">
        <v>40626</v>
      </c>
      <c r="H38" s="188">
        <v>35979</v>
      </c>
      <c r="I38" s="188">
        <v>3463</v>
      </c>
      <c r="J38" s="188">
        <v>4005</v>
      </c>
      <c r="K38" s="188">
        <v>1936</v>
      </c>
      <c r="L38" s="188">
        <v>1668</v>
      </c>
      <c r="M38" s="188">
        <v>1330</v>
      </c>
      <c r="N38" s="188">
        <v>981</v>
      </c>
      <c r="O38" s="188">
        <v>824</v>
      </c>
      <c r="P38" s="188">
        <v>619</v>
      </c>
      <c r="Q38" s="188">
        <v>486</v>
      </c>
      <c r="R38" s="188">
        <v>388</v>
      </c>
      <c r="S38" s="188">
        <v>350</v>
      </c>
      <c r="T38" s="215">
        <v>284</v>
      </c>
      <c r="U38" s="186">
        <f t="shared" si="0"/>
        <v>93100</v>
      </c>
      <c r="V38" s="660"/>
      <c r="W38" s="657"/>
      <c r="X38" s="278"/>
    </row>
    <row r="39" spans="1:24" ht="10.5" customHeight="1" x14ac:dyDescent="0.3">
      <c r="A39" s="37"/>
      <c r="B39" s="38">
        <v>25</v>
      </c>
      <c r="C39" s="38"/>
      <c r="D39" s="38"/>
      <c r="E39" s="183">
        <v>97</v>
      </c>
      <c r="F39" s="185">
        <v>78</v>
      </c>
      <c r="G39" s="184">
        <v>44715</v>
      </c>
      <c r="H39" s="184">
        <v>38568</v>
      </c>
      <c r="I39" s="184">
        <v>4315</v>
      </c>
      <c r="J39" s="184">
        <v>5367</v>
      </c>
      <c r="K39" s="184">
        <v>2789</v>
      </c>
      <c r="L39" s="184">
        <v>3319</v>
      </c>
      <c r="M39" s="184">
        <v>1790</v>
      </c>
      <c r="N39" s="184">
        <v>1499</v>
      </c>
      <c r="O39" s="184">
        <v>1130</v>
      </c>
      <c r="P39" s="184">
        <v>843</v>
      </c>
      <c r="Q39" s="184">
        <v>616</v>
      </c>
      <c r="R39" s="184">
        <v>432</v>
      </c>
      <c r="S39" s="184">
        <v>599</v>
      </c>
      <c r="T39" s="216">
        <v>588</v>
      </c>
      <c r="U39" s="217">
        <f t="shared" si="0"/>
        <v>106745</v>
      </c>
      <c r="V39" s="660"/>
      <c r="W39" s="657"/>
      <c r="X39" s="278"/>
    </row>
    <row r="40" spans="1:24" ht="10.5" customHeight="1" x14ac:dyDescent="0.3">
      <c r="A40" s="40"/>
      <c r="B40" s="24">
        <v>26</v>
      </c>
      <c r="C40" s="24"/>
      <c r="D40" s="24"/>
      <c r="E40" s="187">
        <v>144</v>
      </c>
      <c r="F40" s="189">
        <v>145</v>
      </c>
      <c r="G40" s="188">
        <v>48661</v>
      </c>
      <c r="H40" s="188">
        <v>41515</v>
      </c>
      <c r="I40" s="188">
        <v>4966</v>
      </c>
      <c r="J40" s="188">
        <v>6386</v>
      </c>
      <c r="K40" s="188">
        <v>3617</v>
      </c>
      <c r="L40" s="188">
        <v>4546</v>
      </c>
      <c r="M40" s="188">
        <v>2540</v>
      </c>
      <c r="N40" s="188">
        <v>2852</v>
      </c>
      <c r="O40" s="188">
        <v>1436</v>
      </c>
      <c r="P40" s="188">
        <v>1356</v>
      </c>
      <c r="Q40" s="188">
        <v>826</v>
      </c>
      <c r="R40" s="188">
        <v>655</v>
      </c>
      <c r="S40" s="188">
        <v>1000</v>
      </c>
      <c r="T40" s="215">
        <v>851</v>
      </c>
      <c r="U40" s="186">
        <f t="shared" si="0"/>
        <v>121496</v>
      </c>
      <c r="V40" s="660"/>
      <c r="W40" s="657"/>
      <c r="X40" s="278"/>
    </row>
    <row r="41" spans="1:24" ht="10.5" customHeight="1" x14ac:dyDescent="0.3">
      <c r="A41" s="37"/>
      <c r="B41" s="38">
        <v>27</v>
      </c>
      <c r="C41" s="38"/>
      <c r="D41" s="38"/>
      <c r="E41" s="183">
        <v>167</v>
      </c>
      <c r="F41" s="185">
        <v>189</v>
      </c>
      <c r="G41" s="184">
        <v>50825</v>
      </c>
      <c r="H41" s="184">
        <v>43472</v>
      </c>
      <c r="I41" s="184">
        <v>5654</v>
      </c>
      <c r="J41" s="184">
        <v>6797</v>
      </c>
      <c r="K41" s="184">
        <v>4350</v>
      </c>
      <c r="L41" s="184">
        <v>5508</v>
      </c>
      <c r="M41" s="184">
        <v>3292</v>
      </c>
      <c r="N41" s="184">
        <v>3999</v>
      </c>
      <c r="O41" s="184">
        <v>2058</v>
      </c>
      <c r="P41" s="184">
        <v>2471</v>
      </c>
      <c r="Q41" s="184">
        <v>1034</v>
      </c>
      <c r="R41" s="184">
        <v>1072</v>
      </c>
      <c r="S41" s="184">
        <v>1512</v>
      </c>
      <c r="T41" s="216">
        <v>1358</v>
      </c>
      <c r="U41" s="217">
        <f t="shared" si="0"/>
        <v>133758</v>
      </c>
      <c r="V41" s="660"/>
      <c r="W41" s="657"/>
      <c r="X41" s="278"/>
    </row>
    <row r="42" spans="1:24" ht="10.5" customHeight="1" x14ac:dyDescent="0.3">
      <c r="A42" s="40"/>
      <c r="B42" s="24">
        <v>28</v>
      </c>
      <c r="C42" s="24"/>
      <c r="D42" s="24"/>
      <c r="E42" s="187">
        <v>230</v>
      </c>
      <c r="F42" s="189">
        <v>263</v>
      </c>
      <c r="G42" s="188">
        <v>53282</v>
      </c>
      <c r="H42" s="188">
        <v>45931</v>
      </c>
      <c r="I42" s="188">
        <v>6255</v>
      </c>
      <c r="J42" s="188">
        <v>7491</v>
      </c>
      <c r="K42" s="188">
        <v>4985</v>
      </c>
      <c r="L42" s="188">
        <v>6092</v>
      </c>
      <c r="M42" s="188">
        <v>3776</v>
      </c>
      <c r="N42" s="188">
        <v>4942</v>
      </c>
      <c r="O42" s="188">
        <v>2706</v>
      </c>
      <c r="P42" s="188">
        <v>3335</v>
      </c>
      <c r="Q42" s="188">
        <v>1589</v>
      </c>
      <c r="R42" s="188">
        <v>2202</v>
      </c>
      <c r="S42" s="188">
        <v>2197</v>
      </c>
      <c r="T42" s="218">
        <v>2310</v>
      </c>
      <c r="U42" s="186">
        <f t="shared" si="0"/>
        <v>147586</v>
      </c>
      <c r="V42" s="660"/>
      <c r="W42" s="657"/>
      <c r="X42" s="278"/>
    </row>
    <row r="43" spans="1:24" ht="10.5" customHeight="1" x14ac:dyDescent="0.3">
      <c r="A43" s="37"/>
      <c r="B43" s="38">
        <v>29</v>
      </c>
      <c r="C43" s="38"/>
      <c r="D43" s="38"/>
      <c r="E43" s="183">
        <v>264</v>
      </c>
      <c r="F43" s="185">
        <v>331</v>
      </c>
      <c r="G43" s="184">
        <v>54036</v>
      </c>
      <c r="H43" s="184">
        <v>46903</v>
      </c>
      <c r="I43" s="184">
        <v>6386</v>
      </c>
      <c r="J43" s="184">
        <v>8150</v>
      </c>
      <c r="K43" s="184">
        <v>5160</v>
      </c>
      <c r="L43" s="184">
        <v>6456</v>
      </c>
      <c r="M43" s="184">
        <v>4303</v>
      </c>
      <c r="N43" s="184">
        <v>5497</v>
      </c>
      <c r="O43" s="184">
        <v>2971</v>
      </c>
      <c r="P43" s="184">
        <v>3953</v>
      </c>
      <c r="Q43" s="184">
        <v>2028</v>
      </c>
      <c r="R43" s="184">
        <v>2982</v>
      </c>
      <c r="S43" s="184">
        <v>3207</v>
      </c>
      <c r="T43" s="219">
        <v>3920</v>
      </c>
      <c r="U43" s="217">
        <f t="shared" si="0"/>
        <v>156547</v>
      </c>
      <c r="V43" s="660"/>
      <c r="W43" s="657"/>
      <c r="X43" s="278"/>
    </row>
    <row r="44" spans="1:24" ht="10.5" customHeight="1" x14ac:dyDescent="0.3">
      <c r="A44" s="40"/>
      <c r="B44" s="24">
        <v>30</v>
      </c>
      <c r="C44" s="24"/>
      <c r="D44" s="24"/>
      <c r="E44" s="187">
        <v>319</v>
      </c>
      <c r="F44" s="189">
        <v>395</v>
      </c>
      <c r="G44" s="188">
        <v>55293</v>
      </c>
      <c r="H44" s="188">
        <v>48443</v>
      </c>
      <c r="I44" s="188">
        <v>6958</v>
      </c>
      <c r="J44" s="188">
        <v>8507</v>
      </c>
      <c r="K44" s="188">
        <v>5571</v>
      </c>
      <c r="L44" s="188">
        <v>7064</v>
      </c>
      <c r="M44" s="188">
        <v>4707</v>
      </c>
      <c r="N44" s="188">
        <v>5935</v>
      </c>
      <c r="O44" s="188">
        <v>3485</v>
      </c>
      <c r="P44" s="188">
        <v>4581</v>
      </c>
      <c r="Q44" s="188">
        <v>2348</v>
      </c>
      <c r="R44" s="188">
        <v>3524</v>
      </c>
      <c r="S44" s="188">
        <v>4336</v>
      </c>
      <c r="T44" s="218">
        <v>5915</v>
      </c>
      <c r="U44" s="186">
        <f t="shared" si="0"/>
        <v>167381</v>
      </c>
      <c r="V44" s="660"/>
      <c r="W44" s="657"/>
      <c r="X44" s="278"/>
    </row>
    <row r="45" spans="1:24" ht="10.5" customHeight="1" x14ac:dyDescent="0.3">
      <c r="A45" s="37"/>
      <c r="B45" s="38">
        <v>31</v>
      </c>
      <c r="C45" s="38"/>
      <c r="D45" s="38"/>
      <c r="E45" s="183">
        <v>414</v>
      </c>
      <c r="F45" s="185">
        <v>540</v>
      </c>
      <c r="G45" s="184">
        <v>55854</v>
      </c>
      <c r="H45" s="184">
        <v>49871</v>
      </c>
      <c r="I45" s="184">
        <v>7399</v>
      </c>
      <c r="J45" s="184">
        <v>8950</v>
      </c>
      <c r="K45" s="184">
        <v>5997</v>
      </c>
      <c r="L45" s="184">
        <v>7346</v>
      </c>
      <c r="M45" s="184">
        <v>5100</v>
      </c>
      <c r="N45" s="184">
        <v>6445</v>
      </c>
      <c r="O45" s="184">
        <v>3780</v>
      </c>
      <c r="P45" s="184">
        <v>4750</v>
      </c>
      <c r="Q45" s="184">
        <v>2649</v>
      </c>
      <c r="R45" s="184">
        <v>3849</v>
      </c>
      <c r="S45" s="184">
        <v>5685</v>
      </c>
      <c r="T45" s="219">
        <v>8372</v>
      </c>
      <c r="U45" s="217">
        <f t="shared" si="0"/>
        <v>177001</v>
      </c>
      <c r="V45" s="660"/>
      <c r="W45" s="657"/>
      <c r="X45" s="278"/>
    </row>
    <row r="46" spans="1:24" ht="10.5" customHeight="1" x14ac:dyDescent="0.3">
      <c r="A46" s="40"/>
      <c r="B46" s="24">
        <v>32</v>
      </c>
      <c r="C46" s="24"/>
      <c r="D46" s="24"/>
      <c r="E46" s="187">
        <v>490</v>
      </c>
      <c r="F46" s="189">
        <v>627</v>
      </c>
      <c r="G46" s="188">
        <v>57698</v>
      </c>
      <c r="H46" s="188">
        <v>51854</v>
      </c>
      <c r="I46" s="188">
        <v>7999</v>
      </c>
      <c r="J46" s="188">
        <v>9089</v>
      </c>
      <c r="K46" s="188">
        <v>6479</v>
      </c>
      <c r="L46" s="188">
        <v>7754</v>
      </c>
      <c r="M46" s="188">
        <v>5742</v>
      </c>
      <c r="N46" s="188">
        <v>6844</v>
      </c>
      <c r="O46" s="188">
        <v>4316</v>
      </c>
      <c r="P46" s="188">
        <v>5293</v>
      </c>
      <c r="Q46" s="188">
        <v>2980</v>
      </c>
      <c r="R46" s="188">
        <v>4177</v>
      </c>
      <c r="S46" s="188">
        <v>7119</v>
      </c>
      <c r="T46" s="218">
        <v>10701</v>
      </c>
      <c r="U46" s="186">
        <f t="shared" si="0"/>
        <v>189162</v>
      </c>
      <c r="V46" s="660"/>
      <c r="W46" s="657"/>
      <c r="X46" s="278"/>
    </row>
    <row r="47" spans="1:24" ht="10.5" customHeight="1" thickBot="1" x14ac:dyDescent="0.35">
      <c r="A47" s="41"/>
      <c r="B47" s="42">
        <v>33</v>
      </c>
      <c r="C47" s="42"/>
      <c r="D47" s="42"/>
      <c r="E47" s="220">
        <v>612</v>
      </c>
      <c r="F47" s="221">
        <v>708</v>
      </c>
      <c r="G47" s="222">
        <v>58866</v>
      </c>
      <c r="H47" s="222">
        <v>51567</v>
      </c>
      <c r="I47" s="222">
        <v>8215</v>
      </c>
      <c r="J47" s="222">
        <v>9503</v>
      </c>
      <c r="K47" s="222">
        <v>6917</v>
      </c>
      <c r="L47" s="222">
        <v>8015</v>
      </c>
      <c r="M47" s="222">
        <v>5967</v>
      </c>
      <c r="N47" s="222">
        <v>7169</v>
      </c>
      <c r="O47" s="222">
        <v>4509</v>
      </c>
      <c r="P47" s="222">
        <v>5442</v>
      </c>
      <c r="Q47" s="222">
        <v>3201</v>
      </c>
      <c r="R47" s="222">
        <v>4446</v>
      </c>
      <c r="S47" s="222">
        <v>8683</v>
      </c>
      <c r="T47" s="223">
        <v>13031</v>
      </c>
      <c r="U47" s="200">
        <f t="shared" si="0"/>
        <v>196851</v>
      </c>
      <c r="V47" s="660"/>
      <c r="W47" s="657"/>
      <c r="X47" s="278"/>
    </row>
    <row r="48" spans="1:24" ht="10.5" customHeight="1" x14ac:dyDescent="0.3">
      <c r="A48" s="40"/>
      <c r="B48" s="24">
        <v>34</v>
      </c>
      <c r="C48" s="24"/>
      <c r="D48" s="24"/>
      <c r="E48" s="187">
        <v>715</v>
      </c>
      <c r="F48" s="189">
        <v>868</v>
      </c>
      <c r="G48" s="188">
        <v>59143</v>
      </c>
      <c r="H48" s="188">
        <v>52652</v>
      </c>
      <c r="I48" s="188">
        <v>8457</v>
      </c>
      <c r="J48" s="188">
        <v>9522</v>
      </c>
      <c r="K48" s="188">
        <v>7068</v>
      </c>
      <c r="L48" s="188">
        <v>8152</v>
      </c>
      <c r="M48" s="188">
        <v>6408</v>
      </c>
      <c r="N48" s="188">
        <v>7626</v>
      </c>
      <c r="O48" s="188">
        <v>4656</v>
      </c>
      <c r="P48" s="188">
        <v>5806</v>
      </c>
      <c r="Q48" s="188">
        <v>3277</v>
      </c>
      <c r="R48" s="188">
        <v>4489</v>
      </c>
      <c r="S48" s="188">
        <v>10107</v>
      </c>
      <c r="T48" s="215">
        <v>15358</v>
      </c>
      <c r="U48" s="186">
        <f t="shared" si="0"/>
        <v>204304</v>
      </c>
      <c r="V48" s="660"/>
      <c r="W48" s="657"/>
      <c r="X48" s="278"/>
    </row>
    <row r="49" spans="1:24" ht="10.5" customHeight="1" x14ac:dyDescent="0.3">
      <c r="A49" s="37"/>
      <c r="B49" s="38">
        <v>35</v>
      </c>
      <c r="C49" s="38"/>
      <c r="D49" s="38"/>
      <c r="E49" s="183">
        <v>799</v>
      </c>
      <c r="F49" s="185">
        <v>925</v>
      </c>
      <c r="G49" s="184">
        <v>60111</v>
      </c>
      <c r="H49" s="184">
        <v>53597</v>
      </c>
      <c r="I49" s="184">
        <v>8733</v>
      </c>
      <c r="J49" s="184">
        <v>9684</v>
      </c>
      <c r="K49" s="184">
        <v>7457</v>
      </c>
      <c r="L49" s="184">
        <v>8250</v>
      </c>
      <c r="M49" s="184">
        <v>6902</v>
      </c>
      <c r="N49" s="184">
        <v>7775</v>
      </c>
      <c r="O49" s="184">
        <v>5109</v>
      </c>
      <c r="P49" s="184">
        <v>5755</v>
      </c>
      <c r="Q49" s="184">
        <v>3621</v>
      </c>
      <c r="R49" s="184">
        <v>4601</v>
      </c>
      <c r="S49" s="184">
        <v>11789</v>
      </c>
      <c r="T49" s="216">
        <v>17154</v>
      </c>
      <c r="U49" s="217">
        <f t="shared" si="0"/>
        <v>212262</v>
      </c>
      <c r="V49" s="660"/>
      <c r="W49" s="657"/>
      <c r="X49" s="278"/>
    </row>
    <row r="50" spans="1:24" ht="10.5" customHeight="1" x14ac:dyDescent="0.3">
      <c r="A50" s="40"/>
      <c r="B50" s="24">
        <v>36</v>
      </c>
      <c r="C50" s="24"/>
      <c r="D50" s="24"/>
      <c r="E50" s="187">
        <v>933</v>
      </c>
      <c r="F50" s="189">
        <v>1051</v>
      </c>
      <c r="G50" s="188">
        <v>60256</v>
      </c>
      <c r="H50" s="188">
        <v>53172</v>
      </c>
      <c r="I50" s="188">
        <v>8705</v>
      </c>
      <c r="J50" s="188">
        <v>9430</v>
      </c>
      <c r="K50" s="188">
        <v>7471</v>
      </c>
      <c r="L50" s="188">
        <v>8236</v>
      </c>
      <c r="M50" s="188">
        <v>7049</v>
      </c>
      <c r="N50" s="188">
        <v>7682</v>
      </c>
      <c r="O50" s="188">
        <v>5390</v>
      </c>
      <c r="P50" s="188">
        <v>5874</v>
      </c>
      <c r="Q50" s="188">
        <v>3731</v>
      </c>
      <c r="R50" s="188">
        <v>4628</v>
      </c>
      <c r="S50" s="188">
        <v>13511</v>
      </c>
      <c r="T50" s="215">
        <v>19658</v>
      </c>
      <c r="U50" s="186">
        <f t="shared" si="0"/>
        <v>216777</v>
      </c>
      <c r="V50" s="660"/>
      <c r="W50" s="657"/>
      <c r="X50" s="278"/>
    </row>
    <row r="51" spans="1:24" ht="10.5" customHeight="1" x14ac:dyDescent="0.3">
      <c r="A51" s="37"/>
      <c r="B51" s="38">
        <v>37</v>
      </c>
      <c r="C51" s="38"/>
      <c r="D51" s="38"/>
      <c r="E51" s="183">
        <v>1089</v>
      </c>
      <c r="F51" s="185">
        <v>1075</v>
      </c>
      <c r="G51" s="184">
        <v>59371</v>
      </c>
      <c r="H51" s="184">
        <v>52315</v>
      </c>
      <c r="I51" s="184">
        <v>8332</v>
      </c>
      <c r="J51" s="184">
        <v>9130</v>
      </c>
      <c r="K51" s="184">
        <v>7441</v>
      </c>
      <c r="L51" s="184">
        <v>8040</v>
      </c>
      <c r="M51" s="184">
        <v>7112</v>
      </c>
      <c r="N51" s="184">
        <v>7592</v>
      </c>
      <c r="O51" s="184">
        <v>5298</v>
      </c>
      <c r="P51" s="184">
        <v>5770</v>
      </c>
      <c r="Q51" s="184">
        <v>3827</v>
      </c>
      <c r="R51" s="184">
        <v>4552</v>
      </c>
      <c r="S51" s="184">
        <v>14838</v>
      </c>
      <c r="T51" s="216">
        <v>21103</v>
      </c>
      <c r="U51" s="217">
        <f t="shared" si="0"/>
        <v>216885</v>
      </c>
      <c r="V51" s="660"/>
      <c r="W51" s="657"/>
      <c r="X51" s="278"/>
    </row>
    <row r="52" spans="1:24" ht="10.5" customHeight="1" x14ac:dyDescent="0.3">
      <c r="A52" s="40"/>
      <c r="B52" s="24">
        <v>38</v>
      </c>
      <c r="C52" s="24"/>
      <c r="D52" s="24"/>
      <c r="E52" s="187">
        <v>1209</v>
      </c>
      <c r="F52" s="189">
        <v>1263</v>
      </c>
      <c r="G52" s="188">
        <v>60066</v>
      </c>
      <c r="H52" s="188">
        <v>52733</v>
      </c>
      <c r="I52" s="188">
        <v>8592</v>
      </c>
      <c r="J52" s="188">
        <v>9079</v>
      </c>
      <c r="K52" s="188">
        <v>7435</v>
      </c>
      <c r="L52" s="188">
        <v>7925</v>
      </c>
      <c r="M52" s="188">
        <v>7069</v>
      </c>
      <c r="N52" s="188">
        <v>7730</v>
      </c>
      <c r="O52" s="188">
        <v>5489</v>
      </c>
      <c r="P52" s="188">
        <v>5778</v>
      </c>
      <c r="Q52" s="188">
        <v>4030</v>
      </c>
      <c r="R52" s="188">
        <v>4471</v>
      </c>
      <c r="S52" s="188">
        <v>17137</v>
      </c>
      <c r="T52" s="215">
        <v>23403</v>
      </c>
      <c r="U52" s="186">
        <f t="shared" si="0"/>
        <v>223409</v>
      </c>
      <c r="V52" s="660"/>
      <c r="W52" s="657"/>
      <c r="X52" s="278"/>
    </row>
    <row r="53" spans="1:24" ht="10.5" customHeight="1" x14ac:dyDescent="0.3">
      <c r="A53" s="37"/>
      <c r="B53" s="38">
        <v>39</v>
      </c>
      <c r="C53" s="38"/>
      <c r="D53" s="38"/>
      <c r="E53" s="183">
        <v>1342</v>
      </c>
      <c r="F53" s="185">
        <v>1332</v>
      </c>
      <c r="G53" s="184">
        <v>60173</v>
      </c>
      <c r="H53" s="184">
        <v>52900</v>
      </c>
      <c r="I53" s="184">
        <v>8190</v>
      </c>
      <c r="J53" s="184">
        <v>8658</v>
      </c>
      <c r="K53" s="184">
        <v>7125</v>
      </c>
      <c r="L53" s="184">
        <v>7431</v>
      </c>
      <c r="M53" s="184">
        <v>7064</v>
      </c>
      <c r="N53" s="184">
        <v>7360</v>
      </c>
      <c r="O53" s="184">
        <v>5419</v>
      </c>
      <c r="P53" s="184">
        <v>5431</v>
      </c>
      <c r="Q53" s="184">
        <v>3944</v>
      </c>
      <c r="R53" s="184">
        <v>4366</v>
      </c>
      <c r="S53" s="184">
        <v>18864</v>
      </c>
      <c r="T53" s="216">
        <v>25020</v>
      </c>
      <c r="U53" s="217">
        <f t="shared" si="0"/>
        <v>224619</v>
      </c>
      <c r="V53" s="660"/>
      <c r="W53" s="657"/>
      <c r="X53" s="278"/>
    </row>
    <row r="54" spans="1:24" ht="10.5" customHeight="1" x14ac:dyDescent="0.3">
      <c r="A54" s="40"/>
      <c r="B54" s="24">
        <v>40</v>
      </c>
      <c r="C54" s="24"/>
      <c r="D54" s="24"/>
      <c r="E54" s="187">
        <v>1498</v>
      </c>
      <c r="F54" s="189">
        <v>1472</v>
      </c>
      <c r="G54" s="188">
        <v>57485</v>
      </c>
      <c r="H54" s="188">
        <v>52019</v>
      </c>
      <c r="I54" s="188">
        <v>8033</v>
      </c>
      <c r="J54" s="188">
        <v>8333</v>
      </c>
      <c r="K54" s="188">
        <v>7258</v>
      </c>
      <c r="L54" s="188">
        <v>7270</v>
      </c>
      <c r="M54" s="188">
        <v>7069</v>
      </c>
      <c r="N54" s="188">
        <v>7265</v>
      </c>
      <c r="O54" s="188">
        <v>5397</v>
      </c>
      <c r="P54" s="188">
        <v>5605</v>
      </c>
      <c r="Q54" s="188">
        <v>3902</v>
      </c>
      <c r="R54" s="188">
        <v>4296</v>
      </c>
      <c r="S54" s="188">
        <v>20411</v>
      </c>
      <c r="T54" s="215">
        <v>26822</v>
      </c>
      <c r="U54" s="186">
        <f t="shared" si="0"/>
        <v>224135</v>
      </c>
      <c r="V54" s="660"/>
      <c r="W54" s="657"/>
      <c r="X54" s="278"/>
    </row>
    <row r="55" spans="1:24" ht="10.5" customHeight="1" x14ac:dyDescent="0.3">
      <c r="A55" s="37"/>
      <c r="B55" s="38">
        <v>41</v>
      </c>
      <c r="C55" s="38"/>
      <c r="D55" s="38"/>
      <c r="E55" s="183">
        <v>1715</v>
      </c>
      <c r="F55" s="185">
        <v>1474</v>
      </c>
      <c r="G55" s="184">
        <v>58908</v>
      </c>
      <c r="H55" s="184">
        <v>52349</v>
      </c>
      <c r="I55" s="184">
        <v>8122</v>
      </c>
      <c r="J55" s="184">
        <v>8200</v>
      </c>
      <c r="K55" s="184">
        <v>7054</v>
      </c>
      <c r="L55" s="184">
        <v>7198</v>
      </c>
      <c r="M55" s="184">
        <v>7065</v>
      </c>
      <c r="N55" s="184">
        <v>7080</v>
      </c>
      <c r="O55" s="184">
        <v>5435</v>
      </c>
      <c r="P55" s="184">
        <v>5356</v>
      </c>
      <c r="Q55" s="184">
        <v>4010</v>
      </c>
      <c r="R55" s="184">
        <v>4223</v>
      </c>
      <c r="S55" s="184">
        <v>22139</v>
      </c>
      <c r="T55" s="216">
        <v>29161</v>
      </c>
      <c r="U55" s="217">
        <f t="shared" si="0"/>
        <v>229489</v>
      </c>
      <c r="V55" s="660"/>
      <c r="W55" s="657"/>
      <c r="X55" s="278"/>
    </row>
    <row r="56" spans="1:24" ht="10.5" customHeight="1" x14ac:dyDescent="0.3">
      <c r="A56" s="40"/>
      <c r="B56" s="24">
        <v>42</v>
      </c>
      <c r="C56" s="24"/>
      <c r="D56" s="24"/>
      <c r="E56" s="187">
        <v>1864</v>
      </c>
      <c r="F56" s="189">
        <v>1545</v>
      </c>
      <c r="G56" s="188">
        <v>58185</v>
      </c>
      <c r="H56" s="188">
        <v>51262</v>
      </c>
      <c r="I56" s="188">
        <v>7861</v>
      </c>
      <c r="J56" s="188">
        <v>8202</v>
      </c>
      <c r="K56" s="188">
        <v>7143</v>
      </c>
      <c r="L56" s="188">
        <v>7100</v>
      </c>
      <c r="M56" s="188">
        <v>6816</v>
      </c>
      <c r="N56" s="188">
        <v>7162</v>
      </c>
      <c r="O56" s="188">
        <v>5389</v>
      </c>
      <c r="P56" s="188">
        <v>5354</v>
      </c>
      <c r="Q56" s="188">
        <v>3903</v>
      </c>
      <c r="R56" s="188">
        <v>4170</v>
      </c>
      <c r="S56" s="188">
        <v>24532</v>
      </c>
      <c r="T56" s="215">
        <v>31385</v>
      </c>
      <c r="U56" s="186">
        <f t="shared" si="0"/>
        <v>231873</v>
      </c>
      <c r="V56" s="660"/>
      <c r="W56" s="657"/>
      <c r="X56" s="278"/>
    </row>
    <row r="57" spans="1:24" ht="10.5" customHeight="1" x14ac:dyDescent="0.3">
      <c r="A57" s="37"/>
      <c r="B57" s="38">
        <v>43</v>
      </c>
      <c r="C57" s="38"/>
      <c r="D57" s="38"/>
      <c r="E57" s="183">
        <v>2063</v>
      </c>
      <c r="F57" s="185">
        <v>1795</v>
      </c>
      <c r="G57" s="184">
        <v>59326</v>
      </c>
      <c r="H57" s="184">
        <v>52152</v>
      </c>
      <c r="I57" s="184">
        <v>7518</v>
      </c>
      <c r="J57" s="184">
        <v>7832</v>
      </c>
      <c r="K57" s="184">
        <v>6968</v>
      </c>
      <c r="L57" s="184">
        <v>7025</v>
      </c>
      <c r="M57" s="184">
        <v>6835</v>
      </c>
      <c r="N57" s="184">
        <v>7044</v>
      </c>
      <c r="O57" s="184">
        <v>5427</v>
      </c>
      <c r="P57" s="184">
        <v>5295</v>
      </c>
      <c r="Q57" s="184">
        <v>3822</v>
      </c>
      <c r="R57" s="184">
        <v>4069</v>
      </c>
      <c r="S57" s="184">
        <v>26396</v>
      </c>
      <c r="T57" s="216">
        <v>33143</v>
      </c>
      <c r="U57" s="217">
        <f t="shared" si="0"/>
        <v>236710</v>
      </c>
      <c r="V57" s="660"/>
      <c r="W57" s="657"/>
      <c r="X57" s="278"/>
    </row>
    <row r="58" spans="1:24" ht="10.5" customHeight="1" x14ac:dyDescent="0.3">
      <c r="A58" s="40"/>
      <c r="B58" s="24">
        <v>44</v>
      </c>
      <c r="C58" s="24"/>
      <c r="D58" s="24"/>
      <c r="E58" s="187">
        <v>2308</v>
      </c>
      <c r="F58" s="189">
        <v>1946</v>
      </c>
      <c r="G58" s="188">
        <v>61024</v>
      </c>
      <c r="H58" s="188">
        <v>53031</v>
      </c>
      <c r="I58" s="188">
        <v>7560</v>
      </c>
      <c r="J58" s="188">
        <v>7608</v>
      </c>
      <c r="K58" s="188">
        <v>7078</v>
      </c>
      <c r="L58" s="188">
        <v>7035</v>
      </c>
      <c r="M58" s="188">
        <v>6953</v>
      </c>
      <c r="N58" s="188">
        <v>6781</v>
      </c>
      <c r="O58" s="188">
        <v>5444</v>
      </c>
      <c r="P58" s="188">
        <v>5249</v>
      </c>
      <c r="Q58" s="188">
        <v>4002</v>
      </c>
      <c r="R58" s="188">
        <v>4117</v>
      </c>
      <c r="S58" s="188">
        <v>28369</v>
      </c>
      <c r="T58" s="215">
        <v>34946</v>
      </c>
      <c r="U58" s="186">
        <f t="shared" si="0"/>
        <v>243451</v>
      </c>
      <c r="V58" s="660"/>
      <c r="W58" s="657"/>
      <c r="X58" s="278"/>
    </row>
    <row r="59" spans="1:24" ht="10.5" customHeight="1" x14ac:dyDescent="0.3">
      <c r="A59" s="37"/>
      <c r="B59" s="38">
        <v>45</v>
      </c>
      <c r="C59" s="38"/>
      <c r="D59" s="38"/>
      <c r="E59" s="183">
        <v>2481</v>
      </c>
      <c r="F59" s="185">
        <v>1955</v>
      </c>
      <c r="G59" s="184">
        <v>60707</v>
      </c>
      <c r="H59" s="184">
        <v>52717</v>
      </c>
      <c r="I59" s="184">
        <v>7520</v>
      </c>
      <c r="J59" s="184">
        <v>7456</v>
      </c>
      <c r="K59" s="184">
        <v>6711</v>
      </c>
      <c r="L59" s="184">
        <v>6645</v>
      </c>
      <c r="M59" s="184">
        <v>6776</v>
      </c>
      <c r="N59" s="184">
        <v>6541</v>
      </c>
      <c r="O59" s="184">
        <v>5277</v>
      </c>
      <c r="P59" s="184">
        <v>5126</v>
      </c>
      <c r="Q59" s="184">
        <v>3637</v>
      </c>
      <c r="R59" s="184">
        <v>3977</v>
      </c>
      <c r="S59" s="184">
        <v>29474</v>
      </c>
      <c r="T59" s="216">
        <v>36015</v>
      </c>
      <c r="U59" s="217">
        <f t="shared" si="0"/>
        <v>243015</v>
      </c>
      <c r="V59" s="660"/>
      <c r="W59" s="657"/>
      <c r="X59" s="278"/>
    </row>
    <row r="60" spans="1:24" ht="10.5" customHeight="1" x14ac:dyDescent="0.3">
      <c r="A60" s="40"/>
      <c r="B60" s="24">
        <v>46</v>
      </c>
      <c r="C60" s="24"/>
      <c r="D60" s="24"/>
      <c r="E60" s="187">
        <v>2425</v>
      </c>
      <c r="F60" s="189">
        <v>2088</v>
      </c>
      <c r="G60" s="188">
        <v>59450</v>
      </c>
      <c r="H60" s="188">
        <v>52317</v>
      </c>
      <c r="I60" s="188">
        <v>7213</v>
      </c>
      <c r="J60" s="188">
        <v>7105</v>
      </c>
      <c r="K60" s="188">
        <v>6297</v>
      </c>
      <c r="L60" s="188">
        <v>6559</v>
      </c>
      <c r="M60" s="188">
        <v>6299</v>
      </c>
      <c r="N60" s="188">
        <v>6297</v>
      </c>
      <c r="O60" s="188">
        <v>5039</v>
      </c>
      <c r="P60" s="188">
        <v>4895</v>
      </c>
      <c r="Q60" s="188">
        <v>3556</v>
      </c>
      <c r="R60" s="188">
        <v>3746</v>
      </c>
      <c r="S60" s="188">
        <v>29298</v>
      </c>
      <c r="T60" s="215">
        <v>36016</v>
      </c>
      <c r="U60" s="186">
        <f t="shared" si="0"/>
        <v>238600</v>
      </c>
      <c r="V60" s="660"/>
      <c r="W60" s="657"/>
      <c r="X60" s="278"/>
    </row>
    <row r="61" spans="1:24" ht="10.5" customHeight="1" x14ac:dyDescent="0.3">
      <c r="A61" s="37"/>
      <c r="B61" s="38">
        <v>47</v>
      </c>
      <c r="C61" s="38"/>
      <c r="D61" s="38"/>
      <c r="E61" s="183">
        <v>2530</v>
      </c>
      <c r="F61" s="185">
        <v>2159</v>
      </c>
      <c r="G61" s="184">
        <v>58221</v>
      </c>
      <c r="H61" s="184">
        <v>50091</v>
      </c>
      <c r="I61" s="184">
        <v>6792</v>
      </c>
      <c r="J61" s="184">
        <v>6833</v>
      </c>
      <c r="K61" s="184">
        <v>6188</v>
      </c>
      <c r="L61" s="184">
        <v>6229</v>
      </c>
      <c r="M61" s="184">
        <v>6080</v>
      </c>
      <c r="N61" s="184">
        <v>6246</v>
      </c>
      <c r="O61" s="184">
        <v>4929</v>
      </c>
      <c r="P61" s="184">
        <v>4667</v>
      </c>
      <c r="Q61" s="184">
        <v>3507</v>
      </c>
      <c r="R61" s="184">
        <v>3571</v>
      </c>
      <c r="S61" s="184">
        <v>29796</v>
      </c>
      <c r="T61" s="216">
        <v>36978</v>
      </c>
      <c r="U61" s="217">
        <f t="shared" si="0"/>
        <v>234817</v>
      </c>
      <c r="V61" s="660"/>
      <c r="W61" s="657"/>
      <c r="X61" s="278"/>
    </row>
    <row r="62" spans="1:24" ht="10.5" customHeight="1" x14ac:dyDescent="0.3">
      <c r="A62" s="40"/>
      <c r="B62" s="24">
        <v>48</v>
      </c>
      <c r="C62" s="24"/>
      <c r="D62" s="24"/>
      <c r="E62" s="187">
        <v>2531</v>
      </c>
      <c r="F62" s="189">
        <v>2039</v>
      </c>
      <c r="G62" s="188">
        <v>55625</v>
      </c>
      <c r="H62" s="188">
        <v>49283</v>
      </c>
      <c r="I62" s="188">
        <v>6704</v>
      </c>
      <c r="J62" s="188">
        <v>6515</v>
      </c>
      <c r="K62" s="188">
        <v>5899</v>
      </c>
      <c r="L62" s="188">
        <v>5868</v>
      </c>
      <c r="M62" s="188">
        <v>5796</v>
      </c>
      <c r="N62" s="188">
        <v>5873</v>
      </c>
      <c r="O62" s="188">
        <v>4546</v>
      </c>
      <c r="P62" s="188">
        <v>4418</v>
      </c>
      <c r="Q62" s="188">
        <v>3249</v>
      </c>
      <c r="R62" s="188">
        <v>3425</v>
      </c>
      <c r="S62" s="188">
        <v>30179</v>
      </c>
      <c r="T62" s="215">
        <v>37717</v>
      </c>
      <c r="U62" s="186">
        <f t="shared" si="0"/>
        <v>229667</v>
      </c>
      <c r="V62" s="660"/>
      <c r="W62" s="657"/>
      <c r="X62" s="278"/>
    </row>
    <row r="63" spans="1:24" ht="10.5" customHeight="1" x14ac:dyDescent="0.3">
      <c r="A63" s="37"/>
      <c r="B63" s="38">
        <v>49</v>
      </c>
      <c r="C63" s="38"/>
      <c r="D63" s="38"/>
      <c r="E63" s="183">
        <v>2336</v>
      </c>
      <c r="F63" s="185">
        <v>2147</v>
      </c>
      <c r="G63" s="184">
        <v>53192</v>
      </c>
      <c r="H63" s="184">
        <v>48365</v>
      </c>
      <c r="I63" s="184">
        <v>5963</v>
      </c>
      <c r="J63" s="184">
        <v>6226</v>
      </c>
      <c r="K63" s="184">
        <v>5396</v>
      </c>
      <c r="L63" s="184">
        <v>5827</v>
      </c>
      <c r="M63" s="184">
        <v>5454</v>
      </c>
      <c r="N63" s="184">
        <v>5571</v>
      </c>
      <c r="O63" s="184">
        <v>4313</v>
      </c>
      <c r="P63" s="184">
        <v>4317</v>
      </c>
      <c r="Q63" s="184">
        <v>3095</v>
      </c>
      <c r="R63" s="184">
        <v>3458</v>
      </c>
      <c r="S63" s="184">
        <v>29379</v>
      </c>
      <c r="T63" s="216">
        <v>38895</v>
      </c>
      <c r="U63" s="217">
        <f t="shared" si="0"/>
        <v>223934</v>
      </c>
      <c r="V63" s="660"/>
      <c r="W63" s="657"/>
      <c r="X63" s="278"/>
    </row>
    <row r="64" spans="1:24" ht="10.5" customHeight="1" x14ac:dyDescent="0.3">
      <c r="A64" s="40"/>
      <c r="B64" s="24">
        <v>50</v>
      </c>
      <c r="C64" s="24"/>
      <c r="D64" s="24"/>
      <c r="E64" s="187">
        <v>2493</v>
      </c>
      <c r="F64" s="189">
        <v>2197</v>
      </c>
      <c r="G64" s="188">
        <v>51597</v>
      </c>
      <c r="H64" s="188">
        <v>47844</v>
      </c>
      <c r="I64" s="188">
        <v>5719</v>
      </c>
      <c r="J64" s="188">
        <v>6254</v>
      </c>
      <c r="K64" s="188">
        <v>5141</v>
      </c>
      <c r="L64" s="188">
        <v>5679</v>
      </c>
      <c r="M64" s="188">
        <v>5183</v>
      </c>
      <c r="N64" s="188">
        <v>5662</v>
      </c>
      <c r="O64" s="188">
        <v>3997</v>
      </c>
      <c r="P64" s="188">
        <v>4326</v>
      </c>
      <c r="Q64" s="188">
        <v>2866</v>
      </c>
      <c r="R64" s="188">
        <v>3443</v>
      </c>
      <c r="S64" s="188">
        <v>29806</v>
      </c>
      <c r="T64" s="215">
        <v>40189</v>
      </c>
      <c r="U64" s="186">
        <f t="shared" si="0"/>
        <v>222396</v>
      </c>
      <c r="V64" s="660"/>
      <c r="W64" s="657"/>
      <c r="X64" s="278"/>
    </row>
    <row r="65" spans="1:24" ht="10.5" customHeight="1" x14ac:dyDescent="0.3">
      <c r="A65" s="37"/>
      <c r="B65" s="38">
        <v>51</v>
      </c>
      <c r="C65" s="38"/>
      <c r="D65" s="38"/>
      <c r="E65" s="183">
        <v>2385</v>
      </c>
      <c r="F65" s="185">
        <v>2345</v>
      </c>
      <c r="G65" s="184">
        <v>48528</v>
      </c>
      <c r="H65" s="184">
        <v>45140</v>
      </c>
      <c r="I65" s="184">
        <v>5499</v>
      </c>
      <c r="J65" s="184">
        <v>6102</v>
      </c>
      <c r="K65" s="184">
        <v>5029</v>
      </c>
      <c r="L65" s="184">
        <v>5586</v>
      </c>
      <c r="M65" s="184">
        <v>4825</v>
      </c>
      <c r="N65" s="184">
        <v>5329</v>
      </c>
      <c r="O65" s="184">
        <v>3931</v>
      </c>
      <c r="P65" s="184">
        <v>4216</v>
      </c>
      <c r="Q65" s="184">
        <v>2722</v>
      </c>
      <c r="R65" s="184">
        <v>3203</v>
      </c>
      <c r="S65" s="184">
        <v>29322</v>
      </c>
      <c r="T65" s="216">
        <v>40984</v>
      </c>
      <c r="U65" s="217">
        <f t="shared" si="0"/>
        <v>215146</v>
      </c>
      <c r="V65" s="660"/>
      <c r="W65" s="657"/>
      <c r="X65" s="278"/>
    </row>
    <row r="66" spans="1:24" ht="10.5" customHeight="1" x14ac:dyDescent="0.3">
      <c r="A66" s="40"/>
      <c r="B66" s="24">
        <v>52</v>
      </c>
      <c r="C66" s="24"/>
      <c r="D66" s="24"/>
      <c r="E66" s="187">
        <v>2439</v>
      </c>
      <c r="F66" s="189">
        <v>2421</v>
      </c>
      <c r="G66" s="188">
        <v>45249</v>
      </c>
      <c r="H66" s="188">
        <v>42631</v>
      </c>
      <c r="I66" s="188">
        <v>5335</v>
      </c>
      <c r="J66" s="188">
        <v>6000</v>
      </c>
      <c r="K66" s="188">
        <v>4846</v>
      </c>
      <c r="L66" s="188">
        <v>5347</v>
      </c>
      <c r="M66" s="188">
        <v>4713</v>
      </c>
      <c r="N66" s="188">
        <v>5257</v>
      </c>
      <c r="O66" s="188">
        <v>3760</v>
      </c>
      <c r="P66" s="188">
        <v>4061</v>
      </c>
      <c r="Q66" s="188">
        <v>2692</v>
      </c>
      <c r="R66" s="188">
        <v>3222</v>
      </c>
      <c r="S66" s="188">
        <v>29820</v>
      </c>
      <c r="T66" s="215">
        <v>40629</v>
      </c>
      <c r="U66" s="186">
        <f t="shared" si="0"/>
        <v>208422</v>
      </c>
      <c r="V66" s="660"/>
      <c r="W66" s="657"/>
      <c r="X66" s="278"/>
    </row>
    <row r="67" spans="1:24" ht="10.5" customHeight="1" x14ac:dyDescent="0.3">
      <c r="A67" s="37"/>
      <c r="B67" s="38">
        <v>53</v>
      </c>
      <c r="C67" s="38"/>
      <c r="D67" s="38"/>
      <c r="E67" s="183">
        <v>2576</v>
      </c>
      <c r="F67" s="185">
        <v>3795</v>
      </c>
      <c r="G67" s="184">
        <v>44451</v>
      </c>
      <c r="H67" s="184">
        <v>41481</v>
      </c>
      <c r="I67" s="184">
        <v>5098</v>
      </c>
      <c r="J67" s="184">
        <v>5699</v>
      </c>
      <c r="K67" s="184">
        <v>4755</v>
      </c>
      <c r="L67" s="184">
        <v>5278</v>
      </c>
      <c r="M67" s="184">
        <v>4528</v>
      </c>
      <c r="N67" s="184">
        <v>4869</v>
      </c>
      <c r="O67" s="184">
        <v>3636</v>
      </c>
      <c r="P67" s="184">
        <v>3765</v>
      </c>
      <c r="Q67" s="184">
        <v>2646</v>
      </c>
      <c r="R67" s="184">
        <v>3059</v>
      </c>
      <c r="S67" s="184">
        <v>29927</v>
      </c>
      <c r="T67" s="216">
        <v>37909</v>
      </c>
      <c r="U67" s="217">
        <f t="shared" si="0"/>
        <v>203472</v>
      </c>
      <c r="V67" s="660"/>
      <c r="W67" s="657"/>
      <c r="X67" s="278"/>
    </row>
    <row r="68" spans="1:24" ht="10.5" customHeight="1" x14ac:dyDescent="0.3">
      <c r="A68" s="40"/>
      <c r="B68" s="24">
        <v>54</v>
      </c>
      <c r="C68" s="24"/>
      <c r="D68" s="24"/>
      <c r="E68" s="187">
        <v>2470</v>
      </c>
      <c r="F68" s="189">
        <v>3190</v>
      </c>
      <c r="G68" s="188">
        <v>44200</v>
      </c>
      <c r="H68" s="188">
        <v>39687</v>
      </c>
      <c r="I68" s="188">
        <v>4786</v>
      </c>
      <c r="J68" s="188">
        <v>5307</v>
      </c>
      <c r="K68" s="188">
        <v>4435</v>
      </c>
      <c r="L68" s="188">
        <v>4839</v>
      </c>
      <c r="M68" s="188">
        <v>4230</v>
      </c>
      <c r="N68" s="188">
        <v>4873</v>
      </c>
      <c r="O68" s="188">
        <v>3528</v>
      </c>
      <c r="P68" s="188">
        <v>3846</v>
      </c>
      <c r="Q68" s="188">
        <v>2581</v>
      </c>
      <c r="R68" s="188">
        <v>2929</v>
      </c>
      <c r="S68" s="188">
        <v>28788</v>
      </c>
      <c r="T68" s="215">
        <v>36758</v>
      </c>
      <c r="U68" s="186">
        <f t="shared" si="0"/>
        <v>196447</v>
      </c>
      <c r="V68" s="660"/>
      <c r="W68" s="657"/>
      <c r="X68" s="278"/>
    </row>
    <row r="69" spans="1:24" ht="10.5" customHeight="1" x14ac:dyDescent="0.3">
      <c r="A69" s="37"/>
      <c r="B69" s="38">
        <v>55</v>
      </c>
      <c r="C69" s="38"/>
      <c r="D69" s="38"/>
      <c r="E69" s="183">
        <v>3166</v>
      </c>
      <c r="F69" s="185">
        <v>2886</v>
      </c>
      <c r="G69" s="184">
        <v>42838</v>
      </c>
      <c r="H69" s="184">
        <v>38206</v>
      </c>
      <c r="I69" s="184">
        <v>4579</v>
      </c>
      <c r="J69" s="184">
        <v>4933</v>
      </c>
      <c r="K69" s="184">
        <v>4317</v>
      </c>
      <c r="L69" s="184">
        <v>4430</v>
      </c>
      <c r="M69" s="184">
        <v>4022</v>
      </c>
      <c r="N69" s="184">
        <v>4370</v>
      </c>
      <c r="O69" s="184">
        <v>3362</v>
      </c>
      <c r="P69" s="184">
        <v>3681</v>
      </c>
      <c r="Q69" s="184">
        <v>2519</v>
      </c>
      <c r="R69" s="184">
        <v>3026</v>
      </c>
      <c r="S69" s="184">
        <v>27071</v>
      </c>
      <c r="T69" s="216">
        <v>34833</v>
      </c>
      <c r="U69" s="217">
        <f t="shared" si="0"/>
        <v>188239</v>
      </c>
      <c r="V69" s="660"/>
      <c r="W69" s="657"/>
      <c r="X69" s="278"/>
    </row>
    <row r="70" spans="1:24" ht="10.5" customHeight="1" x14ac:dyDescent="0.3">
      <c r="A70" s="40"/>
      <c r="B70" s="24">
        <v>56</v>
      </c>
      <c r="C70" s="24"/>
      <c r="D70" s="24"/>
      <c r="E70" s="187">
        <v>2794</v>
      </c>
      <c r="F70" s="189">
        <v>2801</v>
      </c>
      <c r="G70" s="188">
        <v>39964</v>
      </c>
      <c r="H70" s="188">
        <v>35715</v>
      </c>
      <c r="I70" s="188">
        <v>4348</v>
      </c>
      <c r="J70" s="188">
        <v>4458</v>
      </c>
      <c r="K70" s="188">
        <v>3964</v>
      </c>
      <c r="L70" s="188">
        <v>4092</v>
      </c>
      <c r="M70" s="188">
        <v>3819</v>
      </c>
      <c r="N70" s="188">
        <v>4107</v>
      </c>
      <c r="O70" s="188">
        <v>3197</v>
      </c>
      <c r="P70" s="188">
        <v>3404</v>
      </c>
      <c r="Q70" s="188">
        <v>2277</v>
      </c>
      <c r="R70" s="188">
        <v>2843</v>
      </c>
      <c r="S70" s="188">
        <v>25512</v>
      </c>
      <c r="T70" s="215">
        <v>32739</v>
      </c>
      <c r="U70" s="186">
        <f t="shared" si="0"/>
        <v>176034</v>
      </c>
      <c r="V70" s="660"/>
      <c r="W70" s="657"/>
      <c r="X70" s="278"/>
    </row>
    <row r="71" spans="1:24" ht="10.5" customHeight="1" x14ac:dyDescent="0.3">
      <c r="A71" s="37"/>
      <c r="B71" s="38">
        <v>57</v>
      </c>
      <c r="C71" s="38"/>
      <c r="D71" s="38"/>
      <c r="E71" s="183">
        <v>2518</v>
      </c>
      <c r="F71" s="185">
        <v>2385</v>
      </c>
      <c r="G71" s="184">
        <v>37593</v>
      </c>
      <c r="H71" s="184">
        <v>33312</v>
      </c>
      <c r="I71" s="184">
        <v>3958</v>
      </c>
      <c r="J71" s="184">
        <v>3762</v>
      </c>
      <c r="K71" s="184">
        <v>3513</v>
      </c>
      <c r="L71" s="184">
        <v>3598</v>
      </c>
      <c r="M71" s="184">
        <v>3692</v>
      </c>
      <c r="N71" s="184">
        <v>3790</v>
      </c>
      <c r="O71" s="184">
        <v>3060</v>
      </c>
      <c r="P71" s="184">
        <v>3047</v>
      </c>
      <c r="Q71" s="184">
        <v>2223</v>
      </c>
      <c r="R71" s="184">
        <v>2485</v>
      </c>
      <c r="S71" s="184">
        <v>23633</v>
      </c>
      <c r="T71" s="216">
        <v>29797</v>
      </c>
      <c r="U71" s="217">
        <f t="shared" si="0"/>
        <v>162366</v>
      </c>
      <c r="V71" s="660"/>
      <c r="W71" s="657"/>
      <c r="X71" s="278"/>
    </row>
    <row r="72" spans="1:24" ht="10.5" customHeight="1" x14ac:dyDescent="0.3">
      <c r="A72" s="40"/>
      <c r="B72" s="24">
        <v>58</v>
      </c>
      <c r="C72" s="24"/>
      <c r="D72" s="24"/>
      <c r="E72" s="187">
        <v>2503</v>
      </c>
      <c r="F72" s="189">
        <v>2123</v>
      </c>
      <c r="G72" s="188">
        <v>36328</v>
      </c>
      <c r="H72" s="188">
        <v>31737</v>
      </c>
      <c r="I72" s="188">
        <v>3628</v>
      </c>
      <c r="J72" s="188">
        <v>3407</v>
      </c>
      <c r="K72" s="188">
        <v>3140</v>
      </c>
      <c r="L72" s="188">
        <v>2898</v>
      </c>
      <c r="M72" s="188">
        <v>3273</v>
      </c>
      <c r="N72" s="188">
        <v>3293</v>
      </c>
      <c r="O72" s="188">
        <v>2803</v>
      </c>
      <c r="P72" s="188">
        <v>2798</v>
      </c>
      <c r="Q72" s="188">
        <v>1992</v>
      </c>
      <c r="R72" s="188">
        <v>2348</v>
      </c>
      <c r="S72" s="188">
        <v>21946</v>
      </c>
      <c r="T72" s="215">
        <v>26703</v>
      </c>
      <c r="U72" s="186">
        <f t="shared" si="0"/>
        <v>150920</v>
      </c>
      <c r="V72" s="660"/>
      <c r="W72" s="657"/>
      <c r="X72" s="278"/>
    </row>
    <row r="73" spans="1:24" ht="10.5" customHeight="1" x14ac:dyDescent="0.3">
      <c r="A73" s="37"/>
      <c r="B73" s="38">
        <v>59</v>
      </c>
      <c r="C73" s="38"/>
      <c r="D73" s="38"/>
      <c r="E73" s="183">
        <v>2250</v>
      </c>
      <c r="F73" s="185">
        <v>1904</v>
      </c>
      <c r="G73" s="184">
        <v>34035</v>
      </c>
      <c r="H73" s="184">
        <v>29681</v>
      </c>
      <c r="I73" s="184">
        <v>3205</v>
      </c>
      <c r="J73" s="184">
        <v>3035</v>
      </c>
      <c r="K73" s="184">
        <v>2863</v>
      </c>
      <c r="L73" s="184">
        <v>2597</v>
      </c>
      <c r="M73" s="184">
        <v>2852</v>
      </c>
      <c r="N73" s="184">
        <v>2712</v>
      </c>
      <c r="O73" s="184">
        <v>2617</v>
      </c>
      <c r="P73" s="184">
        <v>2462</v>
      </c>
      <c r="Q73" s="184">
        <v>1862</v>
      </c>
      <c r="R73" s="184">
        <v>2105</v>
      </c>
      <c r="S73" s="184">
        <v>20279</v>
      </c>
      <c r="T73" s="216">
        <v>24338</v>
      </c>
      <c r="U73" s="217">
        <f t="shared" si="0"/>
        <v>138797</v>
      </c>
      <c r="V73" s="660"/>
      <c r="W73" s="657"/>
      <c r="X73" s="278"/>
    </row>
    <row r="74" spans="1:24" ht="10.5" customHeight="1" x14ac:dyDescent="0.3">
      <c r="A74" s="40"/>
      <c r="B74" s="24">
        <v>60</v>
      </c>
      <c r="C74" s="24"/>
      <c r="D74" s="24"/>
      <c r="E74" s="187">
        <v>2022</v>
      </c>
      <c r="F74" s="189">
        <v>1665</v>
      </c>
      <c r="G74" s="188">
        <v>31162</v>
      </c>
      <c r="H74" s="188">
        <v>26455</v>
      </c>
      <c r="I74" s="188">
        <v>2940</v>
      </c>
      <c r="J74" s="188">
        <v>2655</v>
      </c>
      <c r="K74" s="188">
        <v>2516</v>
      </c>
      <c r="L74" s="188">
        <v>2268</v>
      </c>
      <c r="M74" s="188">
        <v>2582</v>
      </c>
      <c r="N74" s="188">
        <v>2466</v>
      </c>
      <c r="O74" s="188">
        <v>2305</v>
      </c>
      <c r="P74" s="188">
        <v>2174</v>
      </c>
      <c r="Q74" s="188">
        <v>1737</v>
      </c>
      <c r="R74" s="188">
        <v>1752</v>
      </c>
      <c r="S74" s="188">
        <v>17569</v>
      </c>
      <c r="T74" s="215">
        <v>21107</v>
      </c>
      <c r="U74" s="186">
        <f t="shared" si="0"/>
        <v>123375</v>
      </c>
      <c r="V74" s="660"/>
      <c r="W74" s="657"/>
      <c r="X74" s="278"/>
    </row>
    <row r="75" spans="1:24" ht="10.5" customHeight="1" x14ac:dyDescent="0.3">
      <c r="A75" s="37"/>
      <c r="B75" s="38">
        <v>61</v>
      </c>
      <c r="C75" s="38"/>
      <c r="D75" s="38"/>
      <c r="E75" s="183">
        <v>1736</v>
      </c>
      <c r="F75" s="185">
        <v>1429</v>
      </c>
      <c r="G75" s="184">
        <v>28902</v>
      </c>
      <c r="H75" s="184">
        <v>24292</v>
      </c>
      <c r="I75" s="184">
        <v>2813</v>
      </c>
      <c r="J75" s="184">
        <v>2461</v>
      </c>
      <c r="K75" s="184">
        <v>2389</v>
      </c>
      <c r="L75" s="184">
        <v>2080</v>
      </c>
      <c r="M75" s="184">
        <v>2339</v>
      </c>
      <c r="N75" s="184">
        <v>2218</v>
      </c>
      <c r="O75" s="184">
        <v>2173</v>
      </c>
      <c r="P75" s="184">
        <v>1994</v>
      </c>
      <c r="Q75" s="184">
        <v>1572</v>
      </c>
      <c r="R75" s="184">
        <v>1667</v>
      </c>
      <c r="S75" s="184">
        <v>16277</v>
      </c>
      <c r="T75" s="216">
        <v>18800</v>
      </c>
      <c r="U75" s="217">
        <f t="shared" si="0"/>
        <v>113142</v>
      </c>
      <c r="V75" s="660"/>
      <c r="W75" s="657"/>
      <c r="X75" s="278"/>
    </row>
    <row r="76" spans="1:24" ht="10.5" customHeight="1" x14ac:dyDescent="0.3">
      <c r="A76" s="40"/>
      <c r="B76" s="24">
        <v>62</v>
      </c>
      <c r="C76" s="24"/>
      <c r="D76" s="24"/>
      <c r="E76" s="187">
        <v>1475</v>
      </c>
      <c r="F76" s="189">
        <v>1181</v>
      </c>
      <c r="G76" s="188">
        <v>25821</v>
      </c>
      <c r="H76" s="188">
        <v>21494</v>
      </c>
      <c r="I76" s="188">
        <v>2430</v>
      </c>
      <c r="J76" s="188">
        <v>2045</v>
      </c>
      <c r="K76" s="188">
        <v>2104</v>
      </c>
      <c r="L76" s="188">
        <v>1888</v>
      </c>
      <c r="M76" s="188">
        <v>2110</v>
      </c>
      <c r="N76" s="188">
        <v>1936</v>
      </c>
      <c r="O76" s="188">
        <v>1835</v>
      </c>
      <c r="P76" s="188">
        <v>1736</v>
      </c>
      <c r="Q76" s="188">
        <v>1451</v>
      </c>
      <c r="R76" s="188">
        <v>1461</v>
      </c>
      <c r="S76" s="188">
        <v>14835</v>
      </c>
      <c r="T76" s="215">
        <v>17063</v>
      </c>
      <c r="U76" s="186">
        <f t="shared" si="0"/>
        <v>100865</v>
      </c>
      <c r="V76" s="660"/>
      <c r="W76" s="657"/>
      <c r="X76" s="278"/>
    </row>
    <row r="77" spans="1:24" ht="10.5" customHeight="1" x14ac:dyDescent="0.3">
      <c r="A77" s="37"/>
      <c r="B77" s="38">
        <v>63</v>
      </c>
      <c r="C77" s="38"/>
      <c r="D77" s="38"/>
      <c r="E77" s="183">
        <v>1370</v>
      </c>
      <c r="F77" s="185">
        <v>1078</v>
      </c>
      <c r="G77" s="184">
        <v>24667</v>
      </c>
      <c r="H77" s="184">
        <v>19834</v>
      </c>
      <c r="I77" s="184">
        <v>2036</v>
      </c>
      <c r="J77" s="184">
        <v>1730</v>
      </c>
      <c r="K77" s="184">
        <v>1908</v>
      </c>
      <c r="L77" s="184">
        <v>1629</v>
      </c>
      <c r="M77" s="184">
        <v>2022</v>
      </c>
      <c r="N77" s="184">
        <v>1826</v>
      </c>
      <c r="O77" s="184">
        <v>1747</v>
      </c>
      <c r="P77" s="184">
        <v>1659</v>
      </c>
      <c r="Q77" s="184">
        <v>1264</v>
      </c>
      <c r="R77" s="184">
        <v>1311</v>
      </c>
      <c r="S77" s="184">
        <v>13183</v>
      </c>
      <c r="T77" s="216">
        <v>15165</v>
      </c>
      <c r="U77" s="217">
        <f t="shared" si="0"/>
        <v>92429</v>
      </c>
      <c r="V77" s="660"/>
      <c r="W77" s="657"/>
      <c r="X77" s="278"/>
    </row>
    <row r="78" spans="1:24" ht="10.5" customHeight="1" x14ac:dyDescent="0.3">
      <c r="A78" s="40"/>
      <c r="B78" s="24">
        <v>64</v>
      </c>
      <c r="C78" s="24"/>
      <c r="D78" s="24"/>
      <c r="E78" s="187">
        <v>1159</v>
      </c>
      <c r="F78" s="189">
        <v>920</v>
      </c>
      <c r="G78" s="188">
        <v>22183</v>
      </c>
      <c r="H78" s="188">
        <v>17890</v>
      </c>
      <c r="I78" s="188">
        <v>1821</v>
      </c>
      <c r="J78" s="188">
        <v>1566</v>
      </c>
      <c r="K78" s="188">
        <v>1532</v>
      </c>
      <c r="L78" s="188">
        <v>1407</v>
      </c>
      <c r="M78" s="188">
        <v>1675</v>
      </c>
      <c r="N78" s="188">
        <v>1545</v>
      </c>
      <c r="O78" s="188">
        <v>1629</v>
      </c>
      <c r="P78" s="188">
        <v>1423</v>
      </c>
      <c r="Q78" s="188">
        <v>1176</v>
      </c>
      <c r="R78" s="188">
        <v>1149</v>
      </c>
      <c r="S78" s="188">
        <v>12024</v>
      </c>
      <c r="T78" s="215">
        <v>13587</v>
      </c>
      <c r="U78" s="186">
        <f t="shared" si="0"/>
        <v>82686</v>
      </c>
      <c r="V78" s="660"/>
      <c r="W78" s="657"/>
      <c r="X78" s="278"/>
    </row>
    <row r="79" spans="1:24" ht="10.5" customHeight="1" x14ac:dyDescent="0.3">
      <c r="A79" s="37"/>
      <c r="B79" s="38">
        <v>65</v>
      </c>
      <c r="C79" s="38"/>
      <c r="D79" s="38"/>
      <c r="E79" s="183">
        <v>1008</v>
      </c>
      <c r="F79" s="185">
        <v>780</v>
      </c>
      <c r="G79" s="184">
        <v>19889</v>
      </c>
      <c r="H79" s="184">
        <v>15307</v>
      </c>
      <c r="I79" s="184">
        <v>1487</v>
      </c>
      <c r="J79" s="184">
        <v>1296</v>
      </c>
      <c r="K79" s="184">
        <v>1320</v>
      </c>
      <c r="L79" s="184">
        <v>1136</v>
      </c>
      <c r="M79" s="184">
        <v>1726</v>
      </c>
      <c r="N79" s="184">
        <v>1278</v>
      </c>
      <c r="O79" s="184">
        <v>1373</v>
      </c>
      <c r="P79" s="184">
        <v>1236</v>
      </c>
      <c r="Q79" s="184">
        <v>952</v>
      </c>
      <c r="R79" s="184">
        <v>1035</v>
      </c>
      <c r="S79" s="184">
        <v>10640</v>
      </c>
      <c r="T79" s="219">
        <v>11686</v>
      </c>
      <c r="U79" s="217">
        <f t="shared" ref="U79:U114" si="1">SUM(E79:T79)</f>
        <v>72149</v>
      </c>
      <c r="V79" s="660"/>
      <c r="W79" s="657"/>
      <c r="X79" s="278"/>
    </row>
    <row r="80" spans="1:24" ht="10.5" customHeight="1" x14ac:dyDescent="0.3">
      <c r="A80" s="40"/>
      <c r="B80" s="24">
        <v>66</v>
      </c>
      <c r="C80" s="24"/>
      <c r="D80" s="24"/>
      <c r="E80" s="187">
        <v>861</v>
      </c>
      <c r="F80" s="189">
        <v>669</v>
      </c>
      <c r="G80" s="188">
        <v>14620</v>
      </c>
      <c r="H80" s="188">
        <v>11238</v>
      </c>
      <c r="I80" s="188">
        <v>1372</v>
      </c>
      <c r="J80" s="188">
        <v>1130</v>
      </c>
      <c r="K80" s="188">
        <v>1159</v>
      </c>
      <c r="L80" s="188">
        <v>962</v>
      </c>
      <c r="M80" s="188">
        <v>1190</v>
      </c>
      <c r="N80" s="188">
        <v>1008</v>
      </c>
      <c r="O80" s="188">
        <v>1192</v>
      </c>
      <c r="P80" s="188">
        <v>943</v>
      </c>
      <c r="Q80" s="188">
        <v>861</v>
      </c>
      <c r="R80" s="188">
        <v>771</v>
      </c>
      <c r="S80" s="188">
        <v>9400</v>
      </c>
      <c r="T80" s="218">
        <v>10412</v>
      </c>
      <c r="U80" s="186">
        <f t="shared" si="1"/>
        <v>57788</v>
      </c>
      <c r="V80" s="660"/>
      <c r="W80" s="657"/>
      <c r="X80" s="278"/>
    </row>
    <row r="81" spans="1:24" ht="10.5" customHeight="1" thickBot="1" x14ac:dyDescent="0.35">
      <c r="A81" s="41"/>
      <c r="B81" s="42">
        <v>67</v>
      </c>
      <c r="C81" s="42"/>
      <c r="D81" s="42"/>
      <c r="E81" s="220">
        <v>745</v>
      </c>
      <c r="F81" s="221">
        <v>561</v>
      </c>
      <c r="G81" s="222">
        <v>11818</v>
      </c>
      <c r="H81" s="222">
        <v>8045</v>
      </c>
      <c r="I81" s="222">
        <v>1178</v>
      </c>
      <c r="J81" s="222">
        <v>951</v>
      </c>
      <c r="K81" s="222">
        <v>1011</v>
      </c>
      <c r="L81" s="222">
        <v>885</v>
      </c>
      <c r="M81" s="222">
        <v>1055</v>
      </c>
      <c r="N81" s="222">
        <v>862</v>
      </c>
      <c r="O81" s="222">
        <v>1040</v>
      </c>
      <c r="P81" s="222">
        <v>883</v>
      </c>
      <c r="Q81" s="222">
        <v>671</v>
      </c>
      <c r="R81" s="222">
        <v>623</v>
      </c>
      <c r="S81" s="222">
        <v>8446</v>
      </c>
      <c r="T81" s="223">
        <v>9207</v>
      </c>
      <c r="U81" s="200">
        <f t="shared" si="1"/>
        <v>47981</v>
      </c>
      <c r="V81" s="660"/>
      <c r="W81" s="657"/>
      <c r="X81" s="278"/>
    </row>
    <row r="82" spans="1:24" ht="10.5" customHeight="1" x14ac:dyDescent="0.3">
      <c r="A82" s="43"/>
      <c r="B82" s="44">
        <v>68</v>
      </c>
      <c r="C82" s="44"/>
      <c r="D82" s="44"/>
      <c r="E82" s="179">
        <v>747</v>
      </c>
      <c r="F82" s="181">
        <v>604</v>
      </c>
      <c r="G82" s="180">
        <v>10470</v>
      </c>
      <c r="H82" s="180">
        <v>7324</v>
      </c>
      <c r="I82" s="180">
        <v>950</v>
      </c>
      <c r="J82" s="180">
        <v>822</v>
      </c>
      <c r="K82" s="180">
        <v>973</v>
      </c>
      <c r="L82" s="180">
        <v>776</v>
      </c>
      <c r="M82" s="180">
        <v>977</v>
      </c>
      <c r="N82" s="180">
        <v>790</v>
      </c>
      <c r="O82" s="180">
        <v>906</v>
      </c>
      <c r="P82" s="180">
        <v>819</v>
      </c>
      <c r="Q82" s="180">
        <v>547</v>
      </c>
      <c r="R82" s="180">
        <v>540</v>
      </c>
      <c r="S82" s="180">
        <v>7300</v>
      </c>
      <c r="T82" s="215">
        <v>8086</v>
      </c>
      <c r="U82" s="186">
        <f t="shared" si="1"/>
        <v>42631</v>
      </c>
      <c r="V82" s="660"/>
      <c r="W82" s="657"/>
      <c r="X82" s="278"/>
    </row>
    <row r="83" spans="1:24" ht="10.5" customHeight="1" x14ac:dyDescent="0.3">
      <c r="A83" s="37"/>
      <c r="B83" s="38">
        <v>69</v>
      </c>
      <c r="C83" s="38"/>
      <c r="D83" s="38"/>
      <c r="E83" s="183">
        <v>565</v>
      </c>
      <c r="F83" s="185">
        <v>449</v>
      </c>
      <c r="G83" s="184">
        <v>8975</v>
      </c>
      <c r="H83" s="184">
        <v>6291</v>
      </c>
      <c r="I83" s="184">
        <v>843</v>
      </c>
      <c r="J83" s="184">
        <v>710</v>
      </c>
      <c r="K83" s="184">
        <v>776</v>
      </c>
      <c r="L83" s="184">
        <v>649</v>
      </c>
      <c r="M83" s="184">
        <v>913</v>
      </c>
      <c r="N83" s="184">
        <v>677</v>
      </c>
      <c r="O83" s="184">
        <v>896</v>
      </c>
      <c r="P83" s="184">
        <v>680</v>
      </c>
      <c r="Q83" s="184">
        <v>508</v>
      </c>
      <c r="R83" s="184">
        <v>475</v>
      </c>
      <c r="S83" s="184">
        <v>6596</v>
      </c>
      <c r="T83" s="216">
        <v>7216</v>
      </c>
      <c r="U83" s="217">
        <f t="shared" si="1"/>
        <v>37219</v>
      </c>
      <c r="V83" s="660"/>
      <c r="W83" s="657"/>
      <c r="X83" s="278"/>
    </row>
    <row r="84" spans="1:24" ht="10.5" customHeight="1" x14ac:dyDescent="0.3">
      <c r="A84" s="40"/>
      <c r="B84" s="24">
        <v>70</v>
      </c>
      <c r="C84" s="24"/>
      <c r="D84" s="24"/>
      <c r="E84" s="187">
        <v>559</v>
      </c>
      <c r="F84" s="189">
        <v>429</v>
      </c>
      <c r="G84" s="188">
        <v>7683</v>
      </c>
      <c r="H84" s="188">
        <v>5624</v>
      </c>
      <c r="I84" s="188">
        <v>676</v>
      </c>
      <c r="J84" s="188">
        <v>599</v>
      </c>
      <c r="K84" s="188">
        <v>653</v>
      </c>
      <c r="L84" s="188">
        <v>477</v>
      </c>
      <c r="M84" s="188">
        <v>760</v>
      </c>
      <c r="N84" s="188">
        <v>607</v>
      </c>
      <c r="O84" s="188">
        <v>782</v>
      </c>
      <c r="P84" s="188">
        <v>596</v>
      </c>
      <c r="Q84" s="188">
        <v>443</v>
      </c>
      <c r="R84" s="188">
        <v>395</v>
      </c>
      <c r="S84" s="188">
        <v>5908</v>
      </c>
      <c r="T84" s="215">
        <v>6317</v>
      </c>
      <c r="U84" s="186">
        <f t="shared" si="1"/>
        <v>32508</v>
      </c>
      <c r="V84" s="660"/>
      <c r="W84" s="657"/>
      <c r="X84" s="278"/>
    </row>
    <row r="85" spans="1:24" ht="10.5" customHeight="1" x14ac:dyDescent="0.3">
      <c r="A85" s="37"/>
      <c r="B85" s="38">
        <v>71</v>
      </c>
      <c r="C85" s="38"/>
      <c r="D85" s="38"/>
      <c r="E85" s="183">
        <v>497</v>
      </c>
      <c r="F85" s="185">
        <v>334</v>
      </c>
      <c r="G85" s="184">
        <v>5662</v>
      </c>
      <c r="H85" s="184">
        <v>4472</v>
      </c>
      <c r="I85" s="184">
        <v>515</v>
      </c>
      <c r="J85" s="184">
        <v>498</v>
      </c>
      <c r="K85" s="184">
        <v>576</v>
      </c>
      <c r="L85" s="184">
        <v>470</v>
      </c>
      <c r="M85" s="184">
        <v>609</v>
      </c>
      <c r="N85" s="184">
        <v>502</v>
      </c>
      <c r="O85" s="184">
        <v>688</v>
      </c>
      <c r="P85" s="184">
        <v>509</v>
      </c>
      <c r="Q85" s="184">
        <v>382</v>
      </c>
      <c r="R85" s="184">
        <v>333</v>
      </c>
      <c r="S85" s="184">
        <v>5290</v>
      </c>
      <c r="T85" s="216">
        <v>5788</v>
      </c>
      <c r="U85" s="217">
        <f t="shared" si="1"/>
        <v>27125</v>
      </c>
      <c r="V85" s="660"/>
      <c r="W85" s="657"/>
      <c r="X85" s="278"/>
    </row>
    <row r="86" spans="1:24" ht="10.5" customHeight="1" x14ac:dyDescent="0.3">
      <c r="A86" s="40"/>
      <c r="B86" s="24">
        <v>72</v>
      </c>
      <c r="C86" s="24"/>
      <c r="D86" s="24"/>
      <c r="E86" s="187">
        <v>453</v>
      </c>
      <c r="F86" s="189">
        <v>302</v>
      </c>
      <c r="G86" s="188">
        <v>4038</v>
      </c>
      <c r="H86" s="188">
        <v>3399</v>
      </c>
      <c r="I86" s="188">
        <v>234</v>
      </c>
      <c r="J86" s="188">
        <v>260</v>
      </c>
      <c r="K86" s="188">
        <v>424</v>
      </c>
      <c r="L86" s="188">
        <v>382</v>
      </c>
      <c r="M86" s="188">
        <v>589</v>
      </c>
      <c r="N86" s="188">
        <v>498</v>
      </c>
      <c r="O86" s="188">
        <v>591</v>
      </c>
      <c r="P86" s="188">
        <v>442</v>
      </c>
      <c r="Q86" s="188">
        <v>337</v>
      </c>
      <c r="R86" s="188">
        <v>309</v>
      </c>
      <c r="S86" s="188">
        <v>4612</v>
      </c>
      <c r="T86" s="215">
        <v>4926</v>
      </c>
      <c r="U86" s="186">
        <f t="shared" si="1"/>
        <v>21796</v>
      </c>
      <c r="V86" s="660"/>
      <c r="W86" s="657"/>
      <c r="X86" s="278"/>
    </row>
    <row r="87" spans="1:24" ht="10.5" customHeight="1" x14ac:dyDescent="0.3">
      <c r="A87" s="37"/>
      <c r="B87" s="38">
        <v>73</v>
      </c>
      <c r="C87" s="38"/>
      <c r="D87" s="38"/>
      <c r="E87" s="183">
        <v>452</v>
      </c>
      <c r="F87" s="185">
        <v>274</v>
      </c>
      <c r="G87" s="184">
        <v>3635</v>
      </c>
      <c r="H87" s="184">
        <v>3231</v>
      </c>
      <c r="I87" s="184">
        <v>131</v>
      </c>
      <c r="J87" s="184">
        <v>102</v>
      </c>
      <c r="K87" s="184">
        <v>225</v>
      </c>
      <c r="L87" s="184">
        <v>174</v>
      </c>
      <c r="M87" s="184">
        <v>480</v>
      </c>
      <c r="N87" s="184">
        <v>339</v>
      </c>
      <c r="O87" s="184">
        <v>542</v>
      </c>
      <c r="P87" s="184">
        <v>433</v>
      </c>
      <c r="Q87" s="184">
        <v>316</v>
      </c>
      <c r="R87" s="184">
        <v>260</v>
      </c>
      <c r="S87" s="184">
        <v>4161</v>
      </c>
      <c r="T87" s="216">
        <v>4423</v>
      </c>
      <c r="U87" s="217">
        <f t="shared" si="1"/>
        <v>19178</v>
      </c>
      <c r="V87" s="660"/>
      <c r="W87" s="657"/>
      <c r="X87" s="278"/>
    </row>
    <row r="88" spans="1:24" ht="10.5" customHeight="1" x14ac:dyDescent="0.3">
      <c r="A88" s="40"/>
      <c r="B88" s="24">
        <v>74</v>
      </c>
      <c r="C88" s="24"/>
      <c r="D88" s="24"/>
      <c r="E88" s="187">
        <v>358</v>
      </c>
      <c r="F88" s="189">
        <v>244</v>
      </c>
      <c r="G88" s="188">
        <v>3310</v>
      </c>
      <c r="H88" s="188">
        <v>2894</v>
      </c>
      <c r="I88" s="188">
        <v>97</v>
      </c>
      <c r="J88" s="188">
        <v>96</v>
      </c>
      <c r="K88" s="188">
        <v>74</v>
      </c>
      <c r="L88" s="188">
        <v>62</v>
      </c>
      <c r="M88" s="188">
        <v>172</v>
      </c>
      <c r="N88" s="188">
        <v>133</v>
      </c>
      <c r="O88" s="188">
        <v>441</v>
      </c>
      <c r="P88" s="188">
        <v>364</v>
      </c>
      <c r="Q88" s="188">
        <v>265</v>
      </c>
      <c r="R88" s="188">
        <v>228</v>
      </c>
      <c r="S88" s="188">
        <v>3684</v>
      </c>
      <c r="T88" s="215">
        <v>3577</v>
      </c>
      <c r="U88" s="186">
        <f t="shared" si="1"/>
        <v>15999</v>
      </c>
      <c r="V88" s="660"/>
      <c r="W88" s="657"/>
      <c r="X88" s="278"/>
    </row>
    <row r="89" spans="1:24" ht="10.5" customHeight="1" x14ac:dyDescent="0.3">
      <c r="A89" s="37"/>
      <c r="B89" s="38">
        <v>75</v>
      </c>
      <c r="C89" s="38"/>
      <c r="D89" s="38"/>
      <c r="E89" s="183">
        <v>431</v>
      </c>
      <c r="F89" s="185">
        <v>224</v>
      </c>
      <c r="G89" s="184">
        <v>2780</v>
      </c>
      <c r="H89" s="184">
        <v>2467</v>
      </c>
      <c r="I89" s="184">
        <v>72</v>
      </c>
      <c r="J89" s="184">
        <v>87</v>
      </c>
      <c r="K89" s="184">
        <v>77</v>
      </c>
      <c r="L89" s="184">
        <v>55</v>
      </c>
      <c r="M89" s="184">
        <v>57</v>
      </c>
      <c r="N89" s="184">
        <v>58</v>
      </c>
      <c r="O89" s="184">
        <v>167</v>
      </c>
      <c r="P89" s="184">
        <v>131</v>
      </c>
      <c r="Q89" s="184">
        <v>228</v>
      </c>
      <c r="R89" s="184">
        <v>187</v>
      </c>
      <c r="S89" s="184">
        <v>3161</v>
      </c>
      <c r="T89" s="216">
        <v>3143</v>
      </c>
      <c r="U89" s="217">
        <f t="shared" si="1"/>
        <v>13325</v>
      </c>
      <c r="V89" s="660"/>
      <c r="W89" s="657"/>
      <c r="X89" s="278"/>
    </row>
    <row r="90" spans="1:24" ht="10.5" customHeight="1" x14ac:dyDescent="0.3">
      <c r="A90" s="40"/>
      <c r="B90" s="24">
        <v>76</v>
      </c>
      <c r="C90" s="24"/>
      <c r="D90" s="24"/>
      <c r="E90" s="187">
        <v>338</v>
      </c>
      <c r="F90" s="189">
        <v>197</v>
      </c>
      <c r="G90" s="188">
        <v>2342</v>
      </c>
      <c r="H90" s="188">
        <v>2110</v>
      </c>
      <c r="I90" s="188">
        <v>56</v>
      </c>
      <c r="J90" s="188">
        <v>72</v>
      </c>
      <c r="K90" s="188">
        <v>58</v>
      </c>
      <c r="L90" s="188">
        <v>51</v>
      </c>
      <c r="M90" s="188">
        <v>43</v>
      </c>
      <c r="N90" s="188">
        <v>45</v>
      </c>
      <c r="O90" s="188">
        <v>43</v>
      </c>
      <c r="P90" s="188">
        <v>40</v>
      </c>
      <c r="Q90" s="188">
        <v>120</v>
      </c>
      <c r="R90" s="188">
        <v>95</v>
      </c>
      <c r="S90" s="188">
        <v>2740</v>
      </c>
      <c r="T90" s="215">
        <v>2851</v>
      </c>
      <c r="U90" s="186">
        <f t="shared" si="1"/>
        <v>11201</v>
      </c>
      <c r="V90" s="660"/>
      <c r="W90" s="657"/>
      <c r="X90" s="278"/>
    </row>
    <row r="91" spans="1:24" ht="10.5" customHeight="1" x14ac:dyDescent="0.3">
      <c r="A91" s="37"/>
      <c r="B91" s="38">
        <v>77</v>
      </c>
      <c r="C91" s="38"/>
      <c r="D91" s="38"/>
      <c r="E91" s="183">
        <v>337</v>
      </c>
      <c r="F91" s="185">
        <v>142</v>
      </c>
      <c r="G91" s="184">
        <v>1937</v>
      </c>
      <c r="H91" s="184">
        <v>1790</v>
      </c>
      <c r="I91" s="184">
        <v>53</v>
      </c>
      <c r="J91" s="184">
        <v>45</v>
      </c>
      <c r="K91" s="184">
        <v>73</v>
      </c>
      <c r="L91" s="184">
        <v>37</v>
      </c>
      <c r="M91" s="184">
        <v>41</v>
      </c>
      <c r="N91" s="184">
        <v>44</v>
      </c>
      <c r="O91" s="184">
        <v>53</v>
      </c>
      <c r="P91" s="184">
        <v>39</v>
      </c>
      <c r="Q91" s="184">
        <v>45</v>
      </c>
      <c r="R91" s="184">
        <v>40</v>
      </c>
      <c r="S91" s="184">
        <v>2200</v>
      </c>
      <c r="T91" s="216">
        <v>2155</v>
      </c>
      <c r="U91" s="217">
        <f t="shared" si="1"/>
        <v>9031</v>
      </c>
      <c r="V91" s="660"/>
      <c r="W91" s="657"/>
      <c r="X91" s="278"/>
    </row>
    <row r="92" spans="1:24" ht="10.5" customHeight="1" x14ac:dyDescent="0.3">
      <c r="A92" s="40"/>
      <c r="B92" s="24">
        <v>78</v>
      </c>
      <c r="C92" s="24"/>
      <c r="D92" s="24"/>
      <c r="E92" s="187">
        <v>320</v>
      </c>
      <c r="F92" s="189">
        <v>129</v>
      </c>
      <c r="G92" s="188">
        <v>1687</v>
      </c>
      <c r="H92" s="188">
        <v>1504</v>
      </c>
      <c r="I92" s="188">
        <v>44</v>
      </c>
      <c r="J92" s="188">
        <v>40</v>
      </c>
      <c r="K92" s="188">
        <v>42</v>
      </c>
      <c r="L92" s="188">
        <v>38</v>
      </c>
      <c r="M92" s="188">
        <v>38</v>
      </c>
      <c r="N92" s="188">
        <v>53</v>
      </c>
      <c r="O92" s="188">
        <v>36</v>
      </c>
      <c r="P92" s="188">
        <v>25</v>
      </c>
      <c r="Q92" s="188">
        <v>22</v>
      </c>
      <c r="R92" s="188">
        <v>27</v>
      </c>
      <c r="S92" s="188">
        <v>1738</v>
      </c>
      <c r="T92" s="215">
        <v>1753</v>
      </c>
      <c r="U92" s="186">
        <f t="shared" si="1"/>
        <v>7496</v>
      </c>
      <c r="V92" s="660"/>
      <c r="W92" s="657"/>
      <c r="X92" s="278"/>
    </row>
    <row r="93" spans="1:24" ht="10.5" customHeight="1" x14ac:dyDescent="0.3">
      <c r="A93" s="37"/>
      <c r="B93" s="38">
        <v>79</v>
      </c>
      <c r="C93" s="38"/>
      <c r="D93" s="38"/>
      <c r="E93" s="183">
        <v>255</v>
      </c>
      <c r="F93" s="185">
        <v>98</v>
      </c>
      <c r="G93" s="184">
        <v>1332</v>
      </c>
      <c r="H93" s="184">
        <v>1305</v>
      </c>
      <c r="I93" s="184">
        <v>37</v>
      </c>
      <c r="J93" s="184">
        <v>41</v>
      </c>
      <c r="K93" s="184">
        <v>34</v>
      </c>
      <c r="L93" s="184">
        <v>36</v>
      </c>
      <c r="M93" s="184">
        <v>37</v>
      </c>
      <c r="N93" s="184">
        <v>35</v>
      </c>
      <c r="O93" s="184">
        <v>42</v>
      </c>
      <c r="P93" s="184">
        <v>37</v>
      </c>
      <c r="Q93" s="184">
        <v>27</v>
      </c>
      <c r="R93" s="184">
        <v>28</v>
      </c>
      <c r="S93" s="184">
        <v>1340</v>
      </c>
      <c r="T93" s="216">
        <v>1443</v>
      </c>
      <c r="U93" s="217">
        <f t="shared" si="1"/>
        <v>6127</v>
      </c>
      <c r="V93" s="660"/>
      <c r="W93" s="657"/>
      <c r="X93" s="278"/>
    </row>
    <row r="94" spans="1:24" ht="10.5" customHeight="1" x14ac:dyDescent="0.3">
      <c r="A94" s="40"/>
      <c r="B94" s="24">
        <v>80</v>
      </c>
      <c r="C94" s="24"/>
      <c r="D94" s="24"/>
      <c r="E94" s="187">
        <v>239</v>
      </c>
      <c r="F94" s="189">
        <v>102</v>
      </c>
      <c r="G94" s="188">
        <v>1060</v>
      </c>
      <c r="H94" s="188">
        <v>955</v>
      </c>
      <c r="I94" s="188">
        <v>34</v>
      </c>
      <c r="J94" s="188">
        <v>46</v>
      </c>
      <c r="K94" s="188">
        <v>36</v>
      </c>
      <c r="L94" s="188">
        <v>30</v>
      </c>
      <c r="M94" s="188">
        <v>32</v>
      </c>
      <c r="N94" s="188">
        <v>38</v>
      </c>
      <c r="O94" s="188">
        <v>22</v>
      </c>
      <c r="P94" s="188">
        <v>29</v>
      </c>
      <c r="Q94" s="188">
        <v>24</v>
      </c>
      <c r="R94" s="188">
        <v>15</v>
      </c>
      <c r="S94" s="188">
        <v>1142</v>
      </c>
      <c r="T94" s="215">
        <v>1119</v>
      </c>
      <c r="U94" s="186">
        <f t="shared" si="1"/>
        <v>4923</v>
      </c>
      <c r="V94" s="660"/>
      <c r="W94" s="657"/>
      <c r="X94" s="278"/>
    </row>
    <row r="95" spans="1:24" ht="10.5" customHeight="1" x14ac:dyDescent="0.3">
      <c r="A95" s="37"/>
      <c r="B95" s="38">
        <v>81</v>
      </c>
      <c r="C95" s="38"/>
      <c r="D95" s="38"/>
      <c r="E95" s="183">
        <v>206</v>
      </c>
      <c r="F95" s="185">
        <v>75</v>
      </c>
      <c r="G95" s="184">
        <v>868</v>
      </c>
      <c r="H95" s="184">
        <v>727</v>
      </c>
      <c r="I95" s="184">
        <v>30</v>
      </c>
      <c r="J95" s="184">
        <v>32</v>
      </c>
      <c r="K95" s="184">
        <v>36</v>
      </c>
      <c r="L95" s="184">
        <v>40</v>
      </c>
      <c r="M95" s="184">
        <v>36</v>
      </c>
      <c r="N95" s="184">
        <v>25</v>
      </c>
      <c r="O95" s="184">
        <v>23</v>
      </c>
      <c r="P95" s="184">
        <v>27</v>
      </c>
      <c r="Q95" s="184">
        <v>18</v>
      </c>
      <c r="R95" s="184">
        <v>17</v>
      </c>
      <c r="S95" s="184">
        <v>909</v>
      </c>
      <c r="T95" s="216">
        <v>908</v>
      </c>
      <c r="U95" s="217">
        <f t="shared" si="1"/>
        <v>3977</v>
      </c>
      <c r="V95" s="660"/>
      <c r="W95" s="657"/>
      <c r="X95" s="278"/>
    </row>
    <row r="96" spans="1:24" ht="10.5" customHeight="1" x14ac:dyDescent="0.3">
      <c r="A96" s="40"/>
      <c r="B96" s="24">
        <v>82</v>
      </c>
      <c r="C96" s="24"/>
      <c r="D96" s="24"/>
      <c r="E96" s="187">
        <v>205</v>
      </c>
      <c r="F96" s="189">
        <v>64</v>
      </c>
      <c r="G96" s="188">
        <v>711</v>
      </c>
      <c r="H96" s="188">
        <v>605</v>
      </c>
      <c r="I96" s="188">
        <v>38</v>
      </c>
      <c r="J96" s="188">
        <v>44</v>
      </c>
      <c r="K96" s="188">
        <v>26</v>
      </c>
      <c r="L96" s="188">
        <v>20</v>
      </c>
      <c r="M96" s="188">
        <v>25</v>
      </c>
      <c r="N96" s="188">
        <v>28</v>
      </c>
      <c r="O96" s="188">
        <v>24</v>
      </c>
      <c r="P96" s="188">
        <v>15</v>
      </c>
      <c r="Q96" s="188">
        <v>22</v>
      </c>
      <c r="R96" s="188">
        <v>11</v>
      </c>
      <c r="S96" s="188">
        <v>726</v>
      </c>
      <c r="T96" s="215">
        <v>651</v>
      </c>
      <c r="U96" s="186">
        <f t="shared" si="1"/>
        <v>3215</v>
      </c>
      <c r="V96" s="660"/>
      <c r="W96" s="657"/>
      <c r="X96" s="278"/>
    </row>
    <row r="97" spans="1:24" ht="10.5" customHeight="1" x14ac:dyDescent="0.3">
      <c r="A97" s="37"/>
      <c r="B97" s="38">
        <v>83</v>
      </c>
      <c r="C97" s="38"/>
      <c r="D97" s="38"/>
      <c r="E97" s="183">
        <v>197</v>
      </c>
      <c r="F97" s="185">
        <v>51</v>
      </c>
      <c r="G97" s="184">
        <v>586</v>
      </c>
      <c r="H97" s="184">
        <v>485</v>
      </c>
      <c r="I97" s="184">
        <v>24</v>
      </c>
      <c r="J97" s="184">
        <v>25</v>
      </c>
      <c r="K97" s="184">
        <v>25</v>
      </c>
      <c r="L97" s="184">
        <v>20</v>
      </c>
      <c r="M97" s="184">
        <v>25</v>
      </c>
      <c r="N97" s="184">
        <v>21</v>
      </c>
      <c r="O97" s="184">
        <v>20</v>
      </c>
      <c r="P97" s="184">
        <v>23</v>
      </c>
      <c r="Q97" s="184">
        <v>20</v>
      </c>
      <c r="R97" s="184">
        <v>15</v>
      </c>
      <c r="S97" s="184">
        <v>492</v>
      </c>
      <c r="T97" s="216">
        <v>530</v>
      </c>
      <c r="U97" s="217">
        <f t="shared" si="1"/>
        <v>2559</v>
      </c>
      <c r="V97" s="660"/>
      <c r="W97" s="657"/>
      <c r="X97" s="278"/>
    </row>
    <row r="98" spans="1:24" ht="10.5" customHeight="1" x14ac:dyDescent="0.3">
      <c r="A98" s="40"/>
      <c r="B98" s="24">
        <v>84</v>
      </c>
      <c r="C98" s="24"/>
      <c r="D98" s="24"/>
      <c r="E98" s="187">
        <v>158</v>
      </c>
      <c r="F98" s="189">
        <v>42</v>
      </c>
      <c r="G98" s="188">
        <v>457</v>
      </c>
      <c r="H98" s="188">
        <v>374</v>
      </c>
      <c r="I98" s="188">
        <v>19</v>
      </c>
      <c r="J98" s="188">
        <v>22</v>
      </c>
      <c r="K98" s="188">
        <v>17</v>
      </c>
      <c r="L98" s="188">
        <v>16</v>
      </c>
      <c r="M98" s="188">
        <v>19</v>
      </c>
      <c r="N98" s="188">
        <v>13</v>
      </c>
      <c r="O98" s="188">
        <v>23</v>
      </c>
      <c r="P98" s="188">
        <v>16</v>
      </c>
      <c r="Q98" s="188">
        <v>18</v>
      </c>
      <c r="R98" s="188">
        <v>10</v>
      </c>
      <c r="S98" s="188">
        <v>361</v>
      </c>
      <c r="T98" s="215">
        <v>408</v>
      </c>
      <c r="U98" s="186">
        <f t="shared" si="1"/>
        <v>1973</v>
      </c>
      <c r="V98" s="660"/>
      <c r="W98" s="657"/>
      <c r="X98" s="278"/>
    </row>
    <row r="99" spans="1:24" ht="10.5" customHeight="1" x14ac:dyDescent="0.3">
      <c r="A99" s="37"/>
      <c r="B99" s="38">
        <v>85</v>
      </c>
      <c r="C99" s="38"/>
      <c r="D99" s="38"/>
      <c r="E99" s="183">
        <v>165</v>
      </c>
      <c r="F99" s="185">
        <v>46</v>
      </c>
      <c r="G99" s="184">
        <v>328</v>
      </c>
      <c r="H99" s="184">
        <v>287</v>
      </c>
      <c r="I99" s="184">
        <v>23</v>
      </c>
      <c r="J99" s="184">
        <v>27</v>
      </c>
      <c r="K99" s="184">
        <v>19</v>
      </c>
      <c r="L99" s="184">
        <v>27</v>
      </c>
      <c r="M99" s="184">
        <v>16</v>
      </c>
      <c r="N99" s="184">
        <v>18</v>
      </c>
      <c r="O99" s="184">
        <v>21</v>
      </c>
      <c r="P99" s="184">
        <v>9</v>
      </c>
      <c r="Q99" s="184">
        <v>8</v>
      </c>
      <c r="R99" s="184">
        <v>16</v>
      </c>
      <c r="S99" s="184">
        <v>284</v>
      </c>
      <c r="T99" s="216">
        <v>383</v>
      </c>
      <c r="U99" s="217">
        <f t="shared" si="1"/>
        <v>1677</v>
      </c>
      <c r="V99" s="660"/>
      <c r="W99" s="657"/>
      <c r="X99" s="278"/>
    </row>
    <row r="100" spans="1:24" ht="10.5" customHeight="1" x14ac:dyDescent="0.3">
      <c r="A100" s="40"/>
      <c r="B100" s="24">
        <v>86</v>
      </c>
      <c r="C100" s="24"/>
      <c r="D100" s="24"/>
      <c r="E100" s="187">
        <v>136</v>
      </c>
      <c r="F100" s="189">
        <v>28</v>
      </c>
      <c r="G100" s="188">
        <v>266</v>
      </c>
      <c r="H100" s="188">
        <v>220</v>
      </c>
      <c r="I100" s="188">
        <v>21</v>
      </c>
      <c r="J100" s="188">
        <v>16</v>
      </c>
      <c r="K100" s="188">
        <v>8</v>
      </c>
      <c r="L100" s="188">
        <v>16</v>
      </c>
      <c r="M100" s="188">
        <v>13</v>
      </c>
      <c r="N100" s="188">
        <v>18</v>
      </c>
      <c r="O100" s="188">
        <v>16</v>
      </c>
      <c r="P100" s="188">
        <v>13</v>
      </c>
      <c r="Q100" s="188">
        <v>12</v>
      </c>
      <c r="R100" s="188">
        <v>8</v>
      </c>
      <c r="S100" s="188">
        <v>246</v>
      </c>
      <c r="T100" s="215">
        <v>304</v>
      </c>
      <c r="U100" s="186">
        <f t="shared" si="1"/>
        <v>1341</v>
      </c>
      <c r="V100" s="660"/>
      <c r="W100" s="657"/>
      <c r="X100" s="278"/>
    </row>
    <row r="101" spans="1:24" ht="10.5" customHeight="1" x14ac:dyDescent="0.3">
      <c r="A101" s="37"/>
      <c r="B101" s="38">
        <v>87</v>
      </c>
      <c r="C101" s="38"/>
      <c r="D101" s="38"/>
      <c r="E101" s="183">
        <v>124</v>
      </c>
      <c r="F101" s="185">
        <v>23</v>
      </c>
      <c r="G101" s="184">
        <v>272</v>
      </c>
      <c r="H101" s="184">
        <v>185</v>
      </c>
      <c r="I101" s="184">
        <v>13</v>
      </c>
      <c r="J101" s="184">
        <v>16</v>
      </c>
      <c r="K101" s="184">
        <v>5</v>
      </c>
      <c r="L101" s="184">
        <v>10</v>
      </c>
      <c r="M101" s="184">
        <v>12</v>
      </c>
      <c r="N101" s="184">
        <v>11</v>
      </c>
      <c r="O101" s="184">
        <v>10</v>
      </c>
      <c r="P101" s="184">
        <v>8</v>
      </c>
      <c r="Q101" s="184">
        <v>7</v>
      </c>
      <c r="R101" s="184">
        <v>7</v>
      </c>
      <c r="S101" s="184">
        <v>160</v>
      </c>
      <c r="T101" s="216">
        <v>239</v>
      </c>
      <c r="U101" s="217">
        <f t="shared" si="1"/>
        <v>1102</v>
      </c>
      <c r="V101" s="660"/>
      <c r="W101" s="657"/>
      <c r="X101" s="278"/>
    </row>
    <row r="102" spans="1:24" ht="10.5" customHeight="1" x14ac:dyDescent="0.3">
      <c r="A102" s="40"/>
      <c r="B102" s="24">
        <v>88</v>
      </c>
      <c r="C102" s="24"/>
      <c r="D102" s="24"/>
      <c r="E102" s="187">
        <v>166</v>
      </c>
      <c r="F102" s="189">
        <v>27</v>
      </c>
      <c r="G102" s="188">
        <v>216</v>
      </c>
      <c r="H102" s="188">
        <v>197</v>
      </c>
      <c r="I102" s="188">
        <v>15</v>
      </c>
      <c r="J102" s="188">
        <v>14</v>
      </c>
      <c r="K102" s="188">
        <v>14</v>
      </c>
      <c r="L102" s="188">
        <v>11</v>
      </c>
      <c r="M102" s="188">
        <v>13</v>
      </c>
      <c r="N102" s="188">
        <v>6</v>
      </c>
      <c r="O102" s="188">
        <v>10</v>
      </c>
      <c r="P102" s="188">
        <v>10</v>
      </c>
      <c r="Q102" s="188">
        <v>4</v>
      </c>
      <c r="R102" s="188">
        <v>11</v>
      </c>
      <c r="S102" s="188">
        <v>157</v>
      </c>
      <c r="T102" s="215">
        <v>219</v>
      </c>
      <c r="U102" s="186">
        <f t="shared" si="1"/>
        <v>1090</v>
      </c>
      <c r="V102" s="660"/>
      <c r="W102" s="657"/>
      <c r="X102" s="278"/>
    </row>
    <row r="103" spans="1:24" ht="10.5" customHeight="1" x14ac:dyDescent="0.3">
      <c r="A103" s="37"/>
      <c r="B103" s="38">
        <v>89</v>
      </c>
      <c r="C103" s="38"/>
      <c r="D103" s="38"/>
      <c r="E103" s="183">
        <v>114</v>
      </c>
      <c r="F103" s="185">
        <v>33</v>
      </c>
      <c r="G103" s="184">
        <v>159</v>
      </c>
      <c r="H103" s="184">
        <v>118</v>
      </c>
      <c r="I103" s="184">
        <v>9</v>
      </c>
      <c r="J103" s="184">
        <v>13</v>
      </c>
      <c r="K103" s="184">
        <v>5</v>
      </c>
      <c r="L103" s="184">
        <v>6</v>
      </c>
      <c r="M103" s="184">
        <v>10</v>
      </c>
      <c r="N103" s="184">
        <v>4</v>
      </c>
      <c r="O103" s="184">
        <v>6</v>
      </c>
      <c r="P103" s="184">
        <v>12</v>
      </c>
      <c r="Q103" s="184">
        <v>2</v>
      </c>
      <c r="R103" s="184">
        <v>2</v>
      </c>
      <c r="S103" s="184">
        <v>122</v>
      </c>
      <c r="T103" s="216">
        <v>185</v>
      </c>
      <c r="U103" s="217">
        <f t="shared" si="1"/>
        <v>800</v>
      </c>
      <c r="V103" s="660"/>
      <c r="W103" s="657"/>
      <c r="X103" s="278"/>
    </row>
    <row r="104" spans="1:24" ht="10.5" customHeight="1" x14ac:dyDescent="0.3">
      <c r="A104" s="40"/>
      <c r="B104" s="24">
        <v>90</v>
      </c>
      <c r="C104" s="24"/>
      <c r="D104" s="24"/>
      <c r="E104" s="187">
        <v>75</v>
      </c>
      <c r="F104" s="189">
        <v>23</v>
      </c>
      <c r="G104" s="188">
        <v>112</v>
      </c>
      <c r="H104" s="188">
        <v>96</v>
      </c>
      <c r="I104" s="188">
        <v>6</v>
      </c>
      <c r="J104" s="188">
        <v>6</v>
      </c>
      <c r="K104" s="188">
        <v>5</v>
      </c>
      <c r="L104" s="188">
        <v>7</v>
      </c>
      <c r="M104" s="188">
        <v>5</v>
      </c>
      <c r="N104" s="188">
        <v>6</v>
      </c>
      <c r="O104" s="188">
        <v>4</v>
      </c>
      <c r="P104" s="188">
        <v>9</v>
      </c>
      <c r="Q104" s="188">
        <v>4</v>
      </c>
      <c r="R104" s="188">
        <v>4</v>
      </c>
      <c r="S104" s="188">
        <v>99</v>
      </c>
      <c r="T104" s="215">
        <v>124</v>
      </c>
      <c r="U104" s="186">
        <f t="shared" si="1"/>
        <v>585</v>
      </c>
      <c r="V104" s="660"/>
      <c r="W104" s="657"/>
      <c r="X104" s="278"/>
    </row>
    <row r="105" spans="1:24" ht="10.5" customHeight="1" x14ac:dyDescent="0.3">
      <c r="A105" s="37"/>
      <c r="B105" s="38">
        <v>91</v>
      </c>
      <c r="C105" s="38"/>
      <c r="D105" s="38"/>
      <c r="E105" s="183">
        <v>60</v>
      </c>
      <c r="F105" s="185">
        <v>8</v>
      </c>
      <c r="G105" s="184">
        <v>85</v>
      </c>
      <c r="H105" s="184">
        <v>87</v>
      </c>
      <c r="I105" s="184">
        <v>1</v>
      </c>
      <c r="J105" s="184">
        <v>3</v>
      </c>
      <c r="K105" s="184">
        <v>6</v>
      </c>
      <c r="L105" s="184">
        <v>11</v>
      </c>
      <c r="M105" s="184">
        <v>4</v>
      </c>
      <c r="N105" s="184">
        <v>9</v>
      </c>
      <c r="O105" s="184">
        <v>5</v>
      </c>
      <c r="P105" s="184">
        <v>2</v>
      </c>
      <c r="Q105" s="184">
        <v>2</v>
      </c>
      <c r="R105" s="184">
        <v>5</v>
      </c>
      <c r="S105" s="184">
        <v>74</v>
      </c>
      <c r="T105" s="216">
        <v>108</v>
      </c>
      <c r="U105" s="217">
        <f t="shared" si="1"/>
        <v>470</v>
      </c>
      <c r="V105" s="660"/>
      <c r="W105" s="657"/>
      <c r="X105" s="278"/>
    </row>
    <row r="106" spans="1:24" ht="10.5" customHeight="1" x14ac:dyDescent="0.3">
      <c r="A106" s="40"/>
      <c r="B106" s="24">
        <v>92</v>
      </c>
      <c r="C106" s="24"/>
      <c r="D106" s="24"/>
      <c r="E106" s="187">
        <v>47</v>
      </c>
      <c r="F106" s="189">
        <v>12</v>
      </c>
      <c r="G106" s="188">
        <v>71</v>
      </c>
      <c r="H106" s="188">
        <v>40</v>
      </c>
      <c r="I106" s="188">
        <v>4</v>
      </c>
      <c r="J106" s="188">
        <v>6</v>
      </c>
      <c r="K106" s="188">
        <v>5</v>
      </c>
      <c r="L106" s="188">
        <v>3</v>
      </c>
      <c r="M106" s="188">
        <v>5</v>
      </c>
      <c r="N106" s="188">
        <v>2</v>
      </c>
      <c r="O106" s="188">
        <v>3</v>
      </c>
      <c r="P106" s="188">
        <v>3</v>
      </c>
      <c r="Q106" s="188">
        <v>2</v>
      </c>
      <c r="R106" s="188">
        <v>2</v>
      </c>
      <c r="S106" s="188">
        <v>59</v>
      </c>
      <c r="T106" s="215">
        <v>82</v>
      </c>
      <c r="U106" s="186">
        <f t="shared" si="1"/>
        <v>346</v>
      </c>
      <c r="V106" s="660"/>
      <c r="W106" s="657"/>
      <c r="X106" s="278"/>
    </row>
    <row r="107" spans="1:24" ht="10.5" customHeight="1" x14ac:dyDescent="0.3">
      <c r="A107" s="37"/>
      <c r="B107" s="38">
        <v>93</v>
      </c>
      <c r="C107" s="38"/>
      <c r="D107" s="38"/>
      <c r="E107" s="183">
        <v>53</v>
      </c>
      <c r="F107" s="185">
        <v>15</v>
      </c>
      <c r="G107" s="184">
        <v>67</v>
      </c>
      <c r="H107" s="184">
        <v>59</v>
      </c>
      <c r="I107" s="184">
        <v>0</v>
      </c>
      <c r="J107" s="184">
        <v>3</v>
      </c>
      <c r="K107" s="184">
        <v>1</v>
      </c>
      <c r="L107" s="184">
        <v>3</v>
      </c>
      <c r="M107" s="184">
        <v>2</v>
      </c>
      <c r="N107" s="184">
        <v>2</v>
      </c>
      <c r="O107" s="184">
        <v>2</v>
      </c>
      <c r="P107" s="184">
        <v>4</v>
      </c>
      <c r="Q107" s="184">
        <v>1</v>
      </c>
      <c r="R107" s="184">
        <v>2</v>
      </c>
      <c r="S107" s="184">
        <v>55</v>
      </c>
      <c r="T107" s="216">
        <v>98</v>
      </c>
      <c r="U107" s="217">
        <f t="shared" si="1"/>
        <v>367</v>
      </c>
      <c r="V107" s="660"/>
      <c r="W107" s="657"/>
      <c r="X107" s="278"/>
    </row>
    <row r="108" spans="1:24" ht="10.5" customHeight="1" x14ac:dyDescent="0.3">
      <c r="A108" s="40"/>
      <c r="B108" s="24">
        <v>94</v>
      </c>
      <c r="C108" s="24"/>
      <c r="D108" s="24"/>
      <c r="E108" s="187">
        <v>34</v>
      </c>
      <c r="F108" s="189">
        <v>9</v>
      </c>
      <c r="G108" s="188">
        <v>57</v>
      </c>
      <c r="H108" s="188">
        <v>39</v>
      </c>
      <c r="I108" s="188">
        <v>1</v>
      </c>
      <c r="J108" s="188">
        <v>1</v>
      </c>
      <c r="K108" s="188">
        <v>0</v>
      </c>
      <c r="L108" s="188">
        <v>2</v>
      </c>
      <c r="M108" s="188">
        <v>0</v>
      </c>
      <c r="N108" s="188">
        <v>6</v>
      </c>
      <c r="O108" s="188">
        <v>2</v>
      </c>
      <c r="P108" s="188">
        <v>4</v>
      </c>
      <c r="Q108" s="188">
        <v>0</v>
      </c>
      <c r="R108" s="188">
        <v>0</v>
      </c>
      <c r="S108" s="188">
        <v>45</v>
      </c>
      <c r="T108" s="215">
        <v>79</v>
      </c>
      <c r="U108" s="186">
        <f t="shared" si="1"/>
        <v>279</v>
      </c>
      <c r="V108" s="660"/>
      <c r="W108" s="657"/>
      <c r="X108" s="278"/>
    </row>
    <row r="109" spans="1:24" ht="10.5" customHeight="1" x14ac:dyDescent="0.3">
      <c r="A109" s="37"/>
      <c r="B109" s="38">
        <v>95</v>
      </c>
      <c r="C109" s="38"/>
      <c r="D109" s="38"/>
      <c r="E109" s="183">
        <v>32</v>
      </c>
      <c r="F109" s="185">
        <v>4</v>
      </c>
      <c r="G109" s="184">
        <v>56</v>
      </c>
      <c r="H109" s="184">
        <v>36</v>
      </c>
      <c r="I109" s="184">
        <v>0</v>
      </c>
      <c r="J109" s="184">
        <v>1</v>
      </c>
      <c r="K109" s="184">
        <v>0</v>
      </c>
      <c r="L109" s="184">
        <v>0</v>
      </c>
      <c r="M109" s="184">
        <v>0</v>
      </c>
      <c r="N109" s="184">
        <v>1</v>
      </c>
      <c r="O109" s="184">
        <v>2</v>
      </c>
      <c r="P109" s="184">
        <v>0</v>
      </c>
      <c r="Q109" s="184">
        <v>1</v>
      </c>
      <c r="R109" s="184">
        <v>0</v>
      </c>
      <c r="S109" s="184">
        <v>42</v>
      </c>
      <c r="T109" s="216">
        <v>51</v>
      </c>
      <c r="U109" s="217">
        <f t="shared" si="1"/>
        <v>226</v>
      </c>
      <c r="V109" s="660"/>
      <c r="W109" s="657"/>
      <c r="X109" s="278"/>
    </row>
    <row r="110" spans="1:24" ht="10.5" customHeight="1" x14ac:dyDescent="0.3">
      <c r="A110" s="40"/>
      <c r="B110" s="24">
        <v>96</v>
      </c>
      <c r="C110" s="24"/>
      <c r="D110" s="24"/>
      <c r="E110" s="187">
        <v>17</v>
      </c>
      <c r="F110" s="189">
        <v>6</v>
      </c>
      <c r="G110" s="188">
        <v>28</v>
      </c>
      <c r="H110" s="188">
        <v>26</v>
      </c>
      <c r="I110" s="188">
        <v>1</v>
      </c>
      <c r="J110" s="188">
        <v>1</v>
      </c>
      <c r="K110" s="188">
        <v>0</v>
      </c>
      <c r="L110" s="188">
        <v>0</v>
      </c>
      <c r="M110" s="188">
        <v>2</v>
      </c>
      <c r="N110" s="188">
        <v>0</v>
      </c>
      <c r="O110" s="188">
        <v>0</v>
      </c>
      <c r="P110" s="188">
        <v>0</v>
      </c>
      <c r="Q110" s="188">
        <v>0</v>
      </c>
      <c r="R110" s="188">
        <v>0</v>
      </c>
      <c r="S110" s="188">
        <v>23</v>
      </c>
      <c r="T110" s="215">
        <v>44</v>
      </c>
      <c r="U110" s="186">
        <f t="shared" si="1"/>
        <v>148</v>
      </c>
      <c r="V110" s="660"/>
      <c r="W110" s="657"/>
      <c r="X110" s="278"/>
    </row>
    <row r="111" spans="1:24" ht="10.5" customHeight="1" x14ac:dyDescent="0.3">
      <c r="A111" s="37"/>
      <c r="B111" s="38">
        <v>97</v>
      </c>
      <c r="C111" s="38"/>
      <c r="D111" s="38"/>
      <c r="E111" s="183">
        <v>24</v>
      </c>
      <c r="F111" s="185">
        <v>4</v>
      </c>
      <c r="G111" s="184">
        <v>24</v>
      </c>
      <c r="H111" s="184">
        <v>21</v>
      </c>
      <c r="I111" s="184">
        <v>0</v>
      </c>
      <c r="J111" s="184">
        <v>0</v>
      </c>
      <c r="K111" s="184">
        <v>0</v>
      </c>
      <c r="L111" s="184">
        <v>0</v>
      </c>
      <c r="M111" s="184">
        <v>1</v>
      </c>
      <c r="N111" s="184">
        <v>0</v>
      </c>
      <c r="O111" s="184">
        <v>0</v>
      </c>
      <c r="P111" s="184">
        <v>0</v>
      </c>
      <c r="Q111" s="184">
        <v>0</v>
      </c>
      <c r="R111" s="184">
        <v>0</v>
      </c>
      <c r="S111" s="184">
        <v>25</v>
      </c>
      <c r="T111" s="216">
        <v>38</v>
      </c>
      <c r="U111" s="217">
        <f t="shared" si="1"/>
        <v>137</v>
      </c>
      <c r="V111" s="660"/>
      <c r="W111" s="657"/>
      <c r="X111" s="278"/>
    </row>
    <row r="112" spans="1:24" ht="10.5" customHeight="1" x14ac:dyDescent="0.3">
      <c r="A112" s="40"/>
      <c r="B112" s="24">
        <v>98</v>
      </c>
      <c r="C112" s="24"/>
      <c r="D112" s="24"/>
      <c r="E112" s="187">
        <v>18</v>
      </c>
      <c r="F112" s="189">
        <v>2</v>
      </c>
      <c r="G112" s="188">
        <v>14</v>
      </c>
      <c r="H112" s="188">
        <v>5</v>
      </c>
      <c r="I112" s="188">
        <v>0</v>
      </c>
      <c r="J112" s="188">
        <v>0</v>
      </c>
      <c r="K112" s="188">
        <v>0</v>
      </c>
      <c r="L112" s="188">
        <v>0</v>
      </c>
      <c r="M112" s="188">
        <v>0</v>
      </c>
      <c r="N112" s="188">
        <v>0</v>
      </c>
      <c r="O112" s="188">
        <v>0</v>
      </c>
      <c r="P112" s="188">
        <v>0</v>
      </c>
      <c r="Q112" s="188">
        <v>0</v>
      </c>
      <c r="R112" s="188">
        <v>0</v>
      </c>
      <c r="S112" s="188">
        <v>16</v>
      </c>
      <c r="T112" s="215">
        <v>27</v>
      </c>
      <c r="U112" s="186">
        <f t="shared" si="1"/>
        <v>82</v>
      </c>
      <c r="V112" s="660"/>
      <c r="W112" s="657"/>
      <c r="X112" s="278"/>
    </row>
    <row r="113" spans="1:24" ht="10.5" customHeight="1" x14ac:dyDescent="0.3">
      <c r="A113" s="37"/>
      <c r="B113" s="38">
        <v>99</v>
      </c>
      <c r="C113" s="38"/>
      <c r="D113" s="38"/>
      <c r="E113" s="183">
        <v>11</v>
      </c>
      <c r="F113" s="185">
        <v>1</v>
      </c>
      <c r="G113" s="184">
        <v>10</v>
      </c>
      <c r="H113" s="184">
        <v>9</v>
      </c>
      <c r="I113" s="184">
        <v>0</v>
      </c>
      <c r="J113" s="184">
        <v>0</v>
      </c>
      <c r="K113" s="184">
        <v>0</v>
      </c>
      <c r="L113" s="184">
        <v>1</v>
      </c>
      <c r="M113" s="184">
        <v>0</v>
      </c>
      <c r="N113" s="184">
        <v>0</v>
      </c>
      <c r="O113" s="184">
        <v>0</v>
      </c>
      <c r="P113" s="184">
        <v>0</v>
      </c>
      <c r="Q113" s="184">
        <v>0</v>
      </c>
      <c r="R113" s="184">
        <v>0</v>
      </c>
      <c r="S113" s="184">
        <v>14</v>
      </c>
      <c r="T113" s="219">
        <v>19</v>
      </c>
      <c r="U113" s="217">
        <f t="shared" si="1"/>
        <v>65</v>
      </c>
      <c r="V113" s="660"/>
      <c r="W113" s="657"/>
      <c r="X113" s="278"/>
    </row>
    <row r="114" spans="1:24" ht="10.5" customHeight="1" x14ac:dyDescent="0.3">
      <c r="A114" s="33" t="s">
        <v>53</v>
      </c>
      <c r="B114" s="24" t="s">
        <v>269</v>
      </c>
      <c r="C114" s="34" t="s">
        <v>55</v>
      </c>
      <c r="D114" s="24"/>
      <c r="E114" s="187">
        <v>5</v>
      </c>
      <c r="F114" s="191">
        <v>3</v>
      </c>
      <c r="G114" s="187">
        <v>34</v>
      </c>
      <c r="H114" s="192">
        <v>6</v>
      </c>
      <c r="I114" s="192">
        <v>0</v>
      </c>
      <c r="J114" s="192">
        <v>0</v>
      </c>
      <c r="K114" s="192">
        <v>0</v>
      </c>
      <c r="L114" s="192">
        <v>0</v>
      </c>
      <c r="M114" s="192">
        <v>0</v>
      </c>
      <c r="N114" s="192">
        <v>0</v>
      </c>
      <c r="O114" s="192">
        <v>0</v>
      </c>
      <c r="P114" s="192">
        <v>1</v>
      </c>
      <c r="Q114" s="192">
        <v>0</v>
      </c>
      <c r="R114" s="192">
        <v>1</v>
      </c>
      <c r="S114" s="192">
        <v>12</v>
      </c>
      <c r="T114" s="191">
        <v>20</v>
      </c>
      <c r="U114" s="186">
        <f t="shared" si="1"/>
        <v>82</v>
      </c>
      <c r="V114" s="660"/>
      <c r="W114" s="657"/>
      <c r="X114" s="278"/>
    </row>
    <row r="115" spans="1:24" s="23" customFormat="1" ht="10.5" customHeight="1" thickBot="1" x14ac:dyDescent="0.35">
      <c r="A115" s="386" t="s">
        <v>8</v>
      </c>
      <c r="B115" s="381"/>
      <c r="C115" s="381"/>
      <c r="D115" s="381"/>
      <c r="E115" s="382">
        <f>SUM(E14:E114)</f>
        <v>80544</v>
      </c>
      <c r="F115" s="383">
        <f t="shared" ref="F115:T115" si="2">SUM(F14:F114)</f>
        <v>73229</v>
      </c>
      <c r="G115" s="382">
        <f t="shared" si="2"/>
        <v>2305234</v>
      </c>
      <c r="H115" s="384">
        <f t="shared" si="2"/>
        <v>2010672</v>
      </c>
      <c r="I115" s="384">
        <f t="shared" si="2"/>
        <v>269297</v>
      </c>
      <c r="J115" s="384">
        <f t="shared" si="2"/>
        <v>284232</v>
      </c>
      <c r="K115" s="384">
        <f t="shared" si="2"/>
        <v>228694</v>
      </c>
      <c r="L115" s="384">
        <f t="shared" si="2"/>
        <v>241432</v>
      </c>
      <c r="M115" s="384">
        <f t="shared" si="2"/>
        <v>213889</v>
      </c>
      <c r="N115" s="384">
        <f t="shared" si="2"/>
        <v>225795</v>
      </c>
      <c r="O115" s="384">
        <f t="shared" si="2"/>
        <v>167997</v>
      </c>
      <c r="P115" s="384">
        <f t="shared" si="2"/>
        <v>174405</v>
      </c>
      <c r="Q115" s="384">
        <f t="shared" si="2"/>
        <v>118812</v>
      </c>
      <c r="R115" s="384">
        <f>SUM(R14:R114)</f>
        <v>135452</v>
      </c>
      <c r="S115" s="384">
        <f t="shared" si="2"/>
        <v>844432</v>
      </c>
      <c r="T115" s="383">
        <f t="shared" si="2"/>
        <v>1057685</v>
      </c>
      <c r="U115" s="385">
        <f>SUM(E115:T115)</f>
        <v>8431801</v>
      </c>
      <c r="V115" s="659"/>
      <c r="X115" s="661"/>
    </row>
    <row r="116" spans="1:24" ht="5.25" customHeight="1" x14ac:dyDescent="0.3">
      <c r="A116" s="44"/>
      <c r="B116" s="44"/>
      <c r="C116" s="44"/>
      <c r="D116" s="44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</row>
    <row r="117" spans="1:24" ht="11.15" customHeight="1" x14ac:dyDescent="0.3">
      <c r="A117" s="46" t="s">
        <v>310</v>
      </c>
      <c r="B117" s="24"/>
      <c r="C117" s="24"/>
      <c r="D117" s="24"/>
    </row>
    <row r="118" spans="1:24" ht="9" customHeight="1" x14ac:dyDescent="0.3">
      <c r="A118" s="24"/>
      <c r="B118" s="24"/>
      <c r="C118" s="24"/>
      <c r="D118" s="24"/>
    </row>
    <row r="119" spans="1:24" ht="16.5" customHeight="1" x14ac:dyDescent="0.3">
      <c r="A119" s="24"/>
      <c r="B119" s="24"/>
      <c r="C119" s="24"/>
      <c r="D119" s="36"/>
      <c r="E119" s="36"/>
      <c r="F119" s="36"/>
      <c r="G119" s="36"/>
      <c r="H119" s="36"/>
      <c r="I119" s="36"/>
      <c r="J119" s="36"/>
      <c r="K119" s="36"/>
      <c r="L119" s="36"/>
      <c r="M119" s="36"/>
      <c r="N119" s="36"/>
      <c r="O119" s="36"/>
      <c r="P119" s="36"/>
      <c r="Q119" s="36"/>
      <c r="R119" s="36"/>
      <c r="S119" s="36"/>
      <c r="T119" s="36"/>
      <c r="U119" s="36"/>
      <c r="V119" s="36"/>
      <c r="W119" s="36"/>
    </row>
    <row r="120" spans="1:24" ht="9" customHeight="1" x14ac:dyDescent="0.3">
      <c r="A120" s="24"/>
      <c r="B120" s="24"/>
      <c r="C120" s="24"/>
      <c r="D120" s="26"/>
      <c r="E120" s="26"/>
      <c r="F120" s="26"/>
      <c r="G120" s="26"/>
      <c r="H120" s="26"/>
      <c r="I120" s="26"/>
      <c r="J120" s="26"/>
      <c r="K120" s="26"/>
      <c r="L120" s="26"/>
      <c r="M120" s="26"/>
      <c r="N120" s="26"/>
      <c r="O120" s="26"/>
      <c r="P120" s="26"/>
      <c r="Q120" s="26"/>
      <c r="R120" s="26"/>
      <c r="S120" s="26"/>
      <c r="T120" s="26"/>
      <c r="U120" s="26"/>
      <c r="V120" s="26"/>
      <c r="W120" s="26"/>
    </row>
    <row r="121" spans="1:24" ht="9" customHeight="1" x14ac:dyDescent="0.3">
      <c r="A121" s="24"/>
      <c r="B121" s="24"/>
      <c r="C121" s="24"/>
      <c r="D121" s="26"/>
      <c r="E121" s="26"/>
      <c r="F121" s="26"/>
      <c r="G121" s="26"/>
      <c r="H121" s="26"/>
      <c r="I121" s="26"/>
      <c r="J121" s="26"/>
      <c r="K121" s="26"/>
      <c r="L121" s="26"/>
      <c r="M121" s="26"/>
      <c r="N121" s="26"/>
      <c r="O121" s="26"/>
      <c r="P121" s="26"/>
      <c r="Q121" s="26"/>
      <c r="R121" s="26"/>
      <c r="S121" s="26"/>
      <c r="T121" s="26"/>
      <c r="U121" s="26"/>
      <c r="V121" s="26"/>
      <c r="W121" s="26"/>
    </row>
    <row r="122" spans="1:24" ht="9" customHeight="1" x14ac:dyDescent="0.3">
      <c r="A122" s="24"/>
      <c r="B122" s="24"/>
      <c r="C122" s="24"/>
      <c r="D122" s="24"/>
    </row>
    <row r="123" spans="1:24" ht="9" customHeight="1" x14ac:dyDescent="0.3">
      <c r="A123" s="24"/>
      <c r="B123" s="24"/>
      <c r="C123" s="24"/>
      <c r="D123" s="24"/>
    </row>
    <row r="124" spans="1:24" ht="9" customHeight="1" x14ac:dyDescent="0.3">
      <c r="A124" s="24"/>
      <c r="B124" s="24"/>
      <c r="C124" s="24"/>
      <c r="D124" s="24"/>
      <c r="E124" s="47"/>
      <c r="F124" s="47"/>
      <c r="G124" s="47"/>
      <c r="H124" s="47"/>
      <c r="I124" s="47"/>
      <c r="J124" s="47"/>
      <c r="K124" s="47"/>
      <c r="L124" s="47"/>
      <c r="M124" s="47"/>
      <c r="N124" s="47"/>
      <c r="O124" s="47"/>
      <c r="P124" s="47"/>
      <c r="Q124" s="47"/>
      <c r="R124" s="47"/>
      <c r="S124" s="47"/>
      <c r="T124" s="47"/>
      <c r="U124" s="47"/>
    </row>
    <row r="125" spans="1:24" ht="11.15" customHeight="1" x14ac:dyDescent="0.3">
      <c r="A125" s="24"/>
      <c r="B125" s="24"/>
      <c r="C125" s="24"/>
      <c r="D125" s="24"/>
    </row>
    <row r="126" spans="1:24" ht="9" customHeight="1" x14ac:dyDescent="0.3">
      <c r="A126" s="24"/>
      <c r="B126" s="24"/>
      <c r="C126" s="24"/>
      <c r="D126" s="24"/>
    </row>
    <row r="127" spans="1:24" ht="9" customHeight="1" x14ac:dyDescent="0.3">
      <c r="A127" s="24"/>
      <c r="B127" s="24"/>
      <c r="C127" s="24"/>
      <c r="D127" s="24"/>
      <c r="I127" s="48"/>
      <c r="K127" s="48"/>
    </row>
    <row r="128" spans="1:24" ht="10" customHeight="1" x14ac:dyDescent="0.3">
      <c r="A128" s="49"/>
      <c r="B128" s="49"/>
      <c r="C128" s="49"/>
      <c r="D128" s="49"/>
      <c r="E128" s="49"/>
      <c r="F128" s="49"/>
      <c r="G128" s="49"/>
      <c r="H128" s="49"/>
      <c r="I128" s="49"/>
      <c r="J128" s="49"/>
      <c r="K128" s="26"/>
      <c r="L128" s="26"/>
      <c r="M128" s="26"/>
      <c r="N128" s="26"/>
      <c r="O128" s="26"/>
      <c r="P128" s="26"/>
      <c r="Q128" s="26"/>
      <c r="R128" s="26"/>
      <c r="S128" s="26"/>
      <c r="T128" s="26"/>
      <c r="U128" s="26"/>
    </row>
    <row r="129" spans="1:21" ht="9" customHeight="1" x14ac:dyDescent="0.3">
      <c r="A129" s="49"/>
      <c r="B129" s="49"/>
      <c r="C129" s="49"/>
      <c r="D129" s="49"/>
      <c r="E129" s="49"/>
      <c r="F129" s="49"/>
      <c r="G129" s="49"/>
      <c r="H129" s="49"/>
      <c r="I129" s="49"/>
      <c r="J129" s="49"/>
      <c r="K129" s="26"/>
      <c r="L129" s="26"/>
      <c r="M129" s="26"/>
      <c r="N129" s="26"/>
      <c r="O129" s="26"/>
      <c r="P129" s="26"/>
      <c r="Q129" s="26"/>
      <c r="R129" s="26"/>
      <c r="S129" s="26"/>
      <c r="T129" s="26"/>
      <c r="U129" s="26"/>
    </row>
    <row r="130" spans="1:21" ht="9" customHeight="1" x14ac:dyDescent="0.3">
      <c r="A130" s="49"/>
      <c r="B130" s="49"/>
      <c r="C130" s="49"/>
      <c r="D130" s="49"/>
      <c r="E130" s="49"/>
      <c r="F130" s="49"/>
      <c r="G130" s="49"/>
      <c r="H130" s="49"/>
      <c r="I130" s="49"/>
      <c r="J130" s="49"/>
      <c r="K130" s="26"/>
      <c r="L130" s="26"/>
      <c r="M130" s="26"/>
      <c r="N130" s="26"/>
      <c r="O130" s="26"/>
      <c r="P130" s="26"/>
      <c r="Q130" s="26"/>
      <c r="R130" s="26"/>
      <c r="S130" s="26"/>
      <c r="T130" s="26"/>
      <c r="U130" s="26"/>
    </row>
    <row r="131" spans="1:21" x14ac:dyDescent="0.3">
      <c r="A131" s="49"/>
      <c r="B131" s="49"/>
      <c r="C131" s="49"/>
      <c r="D131" s="49"/>
      <c r="E131" s="49"/>
      <c r="F131" s="49"/>
      <c r="G131" s="49"/>
      <c r="H131" s="49"/>
      <c r="I131" s="49"/>
      <c r="J131" s="49"/>
      <c r="K131" s="26"/>
      <c r="L131" s="26"/>
      <c r="M131" s="26"/>
      <c r="N131" s="26"/>
      <c r="O131" s="26"/>
      <c r="P131" s="26"/>
      <c r="Q131" s="26"/>
      <c r="R131" s="26"/>
      <c r="S131" s="26"/>
      <c r="T131" s="26"/>
      <c r="U131" s="26"/>
    </row>
    <row r="132" spans="1:21" ht="9" customHeight="1" x14ac:dyDescent="0.3">
      <c r="A132" s="24"/>
      <c r="B132" s="24"/>
      <c r="C132" s="24"/>
      <c r="D132" s="24"/>
      <c r="E132" s="24"/>
      <c r="F132" s="24"/>
      <c r="G132" s="24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</row>
    <row r="133" spans="1:21" ht="9" customHeight="1" x14ac:dyDescent="0.3">
      <c r="A133" s="24"/>
      <c r="B133" s="24"/>
      <c r="C133" s="24"/>
      <c r="D133" s="24"/>
      <c r="E133" s="24"/>
      <c r="F133" s="24"/>
      <c r="G133" s="24"/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</row>
    <row r="134" spans="1:21" ht="9" customHeight="1" x14ac:dyDescent="0.3">
      <c r="A134" s="24"/>
      <c r="B134" s="24"/>
      <c r="C134" s="24"/>
      <c r="D134" s="24"/>
      <c r="E134" s="24"/>
      <c r="F134" s="24"/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</row>
    <row r="135" spans="1:21" ht="9" customHeight="1" x14ac:dyDescent="0.3">
      <c r="A135" s="24"/>
      <c r="B135" s="24"/>
      <c r="C135" s="24"/>
      <c r="D135" s="24"/>
      <c r="E135" s="24"/>
      <c r="F135" s="24"/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</row>
    <row r="136" spans="1:21" ht="9" customHeight="1" x14ac:dyDescent="0.3">
      <c r="A136" s="24"/>
      <c r="B136" s="24"/>
      <c r="C136" s="24"/>
      <c r="D136" s="24"/>
      <c r="E136" s="24"/>
      <c r="F136" s="24"/>
      <c r="G136" s="24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</row>
    <row r="137" spans="1:21" ht="9" customHeight="1" x14ac:dyDescent="0.3">
      <c r="A137" s="24"/>
      <c r="B137" s="24"/>
      <c r="C137" s="24"/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</row>
    <row r="138" spans="1:21" ht="9" customHeight="1" x14ac:dyDescent="0.3">
      <c r="A138" s="24"/>
      <c r="B138" s="24"/>
      <c r="C138" s="24"/>
      <c r="D138" s="24"/>
    </row>
    <row r="139" spans="1:21" ht="9" customHeight="1" x14ac:dyDescent="0.3">
      <c r="A139" s="24"/>
      <c r="B139" s="24"/>
      <c r="C139" s="24"/>
      <c r="D139" s="24"/>
    </row>
    <row r="140" spans="1:21" ht="9" customHeight="1" x14ac:dyDescent="0.3">
      <c r="A140" s="24"/>
      <c r="B140" s="24"/>
      <c r="C140" s="24"/>
      <c r="D140" s="24"/>
    </row>
    <row r="141" spans="1:21" ht="9" customHeight="1" x14ac:dyDescent="0.3">
      <c r="A141" s="24"/>
      <c r="B141" s="24"/>
      <c r="C141" s="24"/>
      <c r="D141" s="24"/>
    </row>
    <row r="142" spans="1:21" ht="9" customHeight="1" x14ac:dyDescent="0.3">
      <c r="A142" s="24"/>
      <c r="B142" s="24"/>
      <c r="C142" s="24"/>
      <c r="D142" s="24"/>
    </row>
    <row r="143" spans="1:21" ht="9" customHeight="1" x14ac:dyDescent="0.3">
      <c r="A143" s="24"/>
      <c r="B143" s="24"/>
      <c r="C143" s="24"/>
      <c r="D143" s="24"/>
    </row>
    <row r="144" spans="1:21" ht="9" customHeight="1" x14ac:dyDescent="0.3">
      <c r="A144" s="24"/>
      <c r="B144" s="24"/>
      <c r="C144" s="24"/>
      <c r="D144" s="24"/>
    </row>
    <row r="145" spans="1:4" ht="9" customHeight="1" x14ac:dyDescent="0.3">
      <c r="A145" s="24"/>
      <c r="B145" s="24"/>
      <c r="C145" s="24"/>
      <c r="D145" s="24"/>
    </row>
    <row r="146" spans="1:4" ht="9" customHeight="1" x14ac:dyDescent="0.3">
      <c r="A146" s="24"/>
      <c r="B146" s="24"/>
      <c r="C146" s="24"/>
      <c r="D146" s="24"/>
    </row>
    <row r="147" spans="1:4" ht="9" customHeight="1" x14ac:dyDescent="0.3">
      <c r="A147" s="24"/>
      <c r="B147" s="24"/>
      <c r="C147" s="24"/>
      <c r="D147" s="24"/>
    </row>
    <row r="148" spans="1:4" ht="9" customHeight="1" x14ac:dyDescent="0.3">
      <c r="A148" s="24"/>
      <c r="B148" s="24"/>
      <c r="C148" s="24"/>
      <c r="D148" s="24"/>
    </row>
    <row r="149" spans="1:4" ht="9" customHeight="1" x14ac:dyDescent="0.3">
      <c r="A149" s="24"/>
      <c r="B149" s="24"/>
      <c r="C149" s="24"/>
      <c r="D149" s="24"/>
    </row>
    <row r="150" spans="1:4" ht="9" customHeight="1" x14ac:dyDescent="0.3">
      <c r="A150" s="24"/>
      <c r="B150" s="24"/>
      <c r="C150" s="24"/>
      <c r="D150" s="24"/>
    </row>
    <row r="151" spans="1:4" ht="9" customHeight="1" x14ac:dyDescent="0.3">
      <c r="A151" s="24"/>
      <c r="B151" s="24"/>
      <c r="C151" s="24"/>
      <c r="D151" s="24"/>
    </row>
    <row r="152" spans="1:4" ht="9" customHeight="1" x14ac:dyDescent="0.3">
      <c r="A152" s="24"/>
      <c r="B152" s="24"/>
      <c r="C152" s="24"/>
      <c r="D152" s="24"/>
    </row>
    <row r="153" spans="1:4" ht="9" customHeight="1" x14ac:dyDescent="0.3">
      <c r="A153" s="24"/>
      <c r="B153" s="24"/>
      <c r="C153" s="24"/>
      <c r="D153" s="24"/>
    </row>
    <row r="154" spans="1:4" ht="9" customHeight="1" x14ac:dyDescent="0.3">
      <c r="A154" s="24"/>
      <c r="B154" s="24"/>
      <c r="C154" s="24"/>
      <c r="D154" s="24"/>
    </row>
    <row r="155" spans="1:4" ht="9" customHeight="1" x14ac:dyDescent="0.3">
      <c r="A155" s="24"/>
      <c r="B155" s="24"/>
      <c r="C155" s="24"/>
      <c r="D155" s="24"/>
    </row>
    <row r="156" spans="1:4" ht="9" customHeight="1" x14ac:dyDescent="0.3">
      <c r="A156" s="24"/>
      <c r="B156" s="24"/>
      <c r="C156" s="24"/>
      <c r="D156" s="24"/>
    </row>
    <row r="157" spans="1:4" ht="9" customHeight="1" x14ac:dyDescent="0.3">
      <c r="A157" s="24"/>
      <c r="B157" s="24"/>
      <c r="C157" s="24"/>
      <c r="D157" s="24"/>
    </row>
    <row r="158" spans="1:4" ht="9" customHeight="1" x14ac:dyDescent="0.3">
      <c r="A158" s="24"/>
      <c r="B158" s="24"/>
      <c r="C158" s="24"/>
      <c r="D158" s="24"/>
    </row>
    <row r="159" spans="1:4" ht="9" customHeight="1" x14ac:dyDescent="0.3">
      <c r="A159" s="24"/>
      <c r="B159" s="24"/>
      <c r="C159" s="24"/>
      <c r="D159" s="24"/>
    </row>
    <row r="160" spans="1:4" ht="9" customHeight="1" x14ac:dyDescent="0.3">
      <c r="A160" s="24"/>
      <c r="B160" s="24"/>
      <c r="C160" s="24"/>
      <c r="D160" s="24"/>
    </row>
    <row r="161" spans="1:4" ht="9" customHeight="1" x14ac:dyDescent="0.3">
      <c r="A161" s="24"/>
      <c r="B161" s="24"/>
      <c r="C161" s="24"/>
      <c r="D161" s="24"/>
    </row>
    <row r="162" spans="1:4" ht="9" customHeight="1" x14ac:dyDescent="0.3">
      <c r="A162" s="24"/>
      <c r="B162" s="24"/>
      <c r="C162" s="24"/>
      <c r="D162" s="24"/>
    </row>
    <row r="163" spans="1:4" ht="9" customHeight="1" x14ac:dyDescent="0.3">
      <c r="A163" s="24"/>
      <c r="B163" s="24"/>
      <c r="C163" s="24"/>
      <c r="D163" s="24"/>
    </row>
    <row r="164" spans="1:4" ht="9" customHeight="1" x14ac:dyDescent="0.3">
      <c r="A164" s="24"/>
      <c r="B164" s="24"/>
      <c r="C164" s="24"/>
      <c r="D164" s="24"/>
    </row>
    <row r="165" spans="1:4" ht="9" customHeight="1" x14ac:dyDescent="0.3">
      <c r="A165" s="24"/>
      <c r="B165" s="24"/>
      <c r="C165" s="24"/>
      <c r="D165" s="24"/>
    </row>
    <row r="166" spans="1:4" ht="9" customHeight="1" x14ac:dyDescent="0.3">
      <c r="A166" s="24"/>
      <c r="B166" s="24"/>
      <c r="C166" s="24"/>
      <c r="D166" s="24"/>
    </row>
    <row r="167" spans="1:4" ht="9" customHeight="1" x14ac:dyDescent="0.3">
      <c r="A167" s="24"/>
      <c r="B167" s="24"/>
      <c r="C167" s="24"/>
      <c r="D167" s="24"/>
    </row>
    <row r="168" spans="1:4" ht="9" customHeight="1" x14ac:dyDescent="0.3">
      <c r="A168" s="24"/>
      <c r="B168" s="24"/>
      <c r="C168" s="24"/>
      <c r="D168" s="24"/>
    </row>
    <row r="169" spans="1:4" ht="9" customHeight="1" x14ac:dyDescent="0.3">
      <c r="A169" s="24"/>
      <c r="B169" s="24"/>
      <c r="C169" s="24"/>
      <c r="D169" s="24"/>
    </row>
    <row r="170" spans="1:4" ht="9" customHeight="1" x14ac:dyDescent="0.3">
      <c r="A170" s="24"/>
      <c r="B170" s="24"/>
      <c r="C170" s="24"/>
      <c r="D170" s="24"/>
    </row>
    <row r="171" spans="1:4" ht="9" customHeight="1" x14ac:dyDescent="0.3">
      <c r="A171" s="24"/>
      <c r="B171" s="24"/>
      <c r="C171" s="24"/>
      <c r="D171" s="24"/>
    </row>
    <row r="172" spans="1:4" ht="9" customHeight="1" x14ac:dyDescent="0.3">
      <c r="A172" s="24"/>
      <c r="B172" s="24"/>
      <c r="C172" s="24"/>
      <c r="D172" s="24"/>
    </row>
    <row r="173" spans="1:4" ht="9" customHeight="1" x14ac:dyDescent="0.3">
      <c r="A173" s="24"/>
      <c r="B173" s="24"/>
      <c r="C173" s="24"/>
      <c r="D173" s="24"/>
    </row>
    <row r="174" spans="1:4" ht="9" customHeight="1" x14ac:dyDescent="0.3">
      <c r="A174" s="24"/>
      <c r="B174" s="24"/>
      <c r="C174" s="24"/>
      <c r="D174" s="24"/>
    </row>
    <row r="175" spans="1:4" ht="9" customHeight="1" x14ac:dyDescent="0.3">
      <c r="A175" s="24"/>
      <c r="B175" s="24"/>
      <c r="C175" s="24"/>
      <c r="D175" s="24"/>
    </row>
    <row r="176" spans="1:4" ht="9" customHeight="1" x14ac:dyDescent="0.3">
      <c r="A176" s="24"/>
      <c r="B176" s="24"/>
      <c r="C176" s="24"/>
      <c r="D176" s="24"/>
    </row>
    <row r="177" spans="1:4" ht="9" customHeight="1" x14ac:dyDescent="0.3">
      <c r="A177" s="24"/>
      <c r="B177" s="24"/>
      <c r="C177" s="24"/>
      <c r="D177" s="24"/>
    </row>
    <row r="178" spans="1:4" ht="9" customHeight="1" x14ac:dyDescent="0.3">
      <c r="A178" s="24"/>
      <c r="B178" s="24"/>
      <c r="C178" s="24"/>
      <c r="D178" s="24"/>
    </row>
    <row r="179" spans="1:4" ht="9" customHeight="1" x14ac:dyDescent="0.3">
      <c r="A179" s="24"/>
      <c r="B179" s="24"/>
      <c r="C179" s="24"/>
      <c r="D179" s="24"/>
    </row>
    <row r="180" spans="1:4" ht="9" customHeight="1" x14ac:dyDescent="0.3">
      <c r="A180" s="24"/>
      <c r="B180" s="24"/>
      <c r="C180" s="24"/>
      <c r="D180" s="24"/>
    </row>
    <row r="181" spans="1:4" ht="9" customHeight="1" x14ac:dyDescent="0.3">
      <c r="A181" s="24"/>
      <c r="B181" s="24"/>
      <c r="C181" s="24"/>
      <c r="D181" s="24"/>
    </row>
    <row r="182" spans="1:4" ht="9" customHeight="1" x14ac:dyDescent="0.3">
      <c r="A182" s="24"/>
      <c r="B182" s="24"/>
      <c r="C182" s="24"/>
      <c r="D182" s="24"/>
    </row>
    <row r="183" spans="1:4" ht="9" customHeight="1" x14ac:dyDescent="0.3">
      <c r="A183" s="24"/>
      <c r="B183" s="24"/>
      <c r="C183" s="24"/>
      <c r="D183" s="24"/>
    </row>
    <row r="184" spans="1:4" ht="9" customHeight="1" x14ac:dyDescent="0.3">
      <c r="A184" s="24"/>
      <c r="B184" s="24"/>
      <c r="C184" s="24"/>
      <c r="D184" s="24"/>
    </row>
    <row r="185" spans="1:4" ht="9" customHeight="1" x14ac:dyDescent="0.3">
      <c r="A185" s="24"/>
      <c r="B185" s="24"/>
      <c r="C185" s="24"/>
      <c r="D185" s="24"/>
    </row>
    <row r="186" spans="1:4" ht="9" customHeight="1" x14ac:dyDescent="0.3">
      <c r="A186" s="24"/>
      <c r="B186" s="24"/>
      <c r="C186" s="24"/>
      <c r="D186" s="24"/>
    </row>
    <row r="187" spans="1:4" ht="9" customHeight="1" x14ac:dyDescent="0.3">
      <c r="A187" s="24"/>
      <c r="B187" s="24"/>
      <c r="C187" s="24"/>
      <c r="D187" s="24"/>
    </row>
    <row r="188" spans="1:4" ht="10" customHeight="1" x14ac:dyDescent="0.3">
      <c r="A188" s="23"/>
      <c r="B188" s="24"/>
      <c r="C188" s="24"/>
    </row>
    <row r="202" ht="11.15" customHeight="1" x14ac:dyDescent="0.3"/>
  </sheetData>
  <mergeCells count="19">
    <mergeCell ref="A7:U7"/>
    <mergeCell ref="A2:U2"/>
    <mergeCell ref="A3:U3"/>
    <mergeCell ref="A4:U4"/>
    <mergeCell ref="A5:U5"/>
    <mergeCell ref="A6:U6"/>
    <mergeCell ref="A8:U8"/>
    <mergeCell ref="A9:U9"/>
    <mergeCell ref="A11:D11"/>
    <mergeCell ref="E11:F11"/>
    <mergeCell ref="G11:T11"/>
    <mergeCell ref="O12:P12"/>
    <mergeCell ref="Q12:R12"/>
    <mergeCell ref="A12:D12"/>
    <mergeCell ref="E12:F12"/>
    <mergeCell ref="G12:H12"/>
    <mergeCell ref="I12:J12"/>
    <mergeCell ref="K12:L12"/>
    <mergeCell ref="M12:N12"/>
  </mergeCells>
  <printOptions horizontalCentered="1"/>
  <pageMargins left="0.31496062992125984" right="0.19685039370078741" top="0.39370078740157483" bottom="0.23622047244094491" header="0" footer="0.23622047244094491"/>
  <pageSetup scale="87" firstPageNumber="8" fitToHeight="0" orientation="landscape" useFirstPageNumber="1" r:id="rId1"/>
  <headerFooter>
    <oddFooter>&amp;R&amp;8&amp;P</oddFooter>
  </headerFooter>
  <rowBreaks count="2" manualBreakCount="2">
    <brk id="47" max="20" man="1"/>
    <brk id="81" max="20" man="1"/>
  </row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syncVertical="1" syncRef="A1" transitionEvaluation="1" codeName="Hoja11">
    <pageSetUpPr fitToPage="1"/>
  </sheetPr>
  <dimension ref="A1:U202"/>
  <sheetViews>
    <sheetView showGridLines="0" view="pageBreakPreview" zoomScale="66" zoomScaleNormal="80" zoomScaleSheetLayoutView="100" workbookViewId="0">
      <selection activeCell="K22" sqref="K22"/>
    </sheetView>
  </sheetViews>
  <sheetFormatPr baseColWidth="10" defaultColWidth="6.69140625" defaultRowHeight="12.45" x14ac:dyDescent="0.3"/>
  <cols>
    <col min="1" max="1" width="2.4609375" style="25" customWidth="1"/>
    <col min="2" max="2" width="2.53515625" style="25" customWidth="1"/>
    <col min="3" max="3" width="3.23046875" style="25" customWidth="1"/>
    <col min="4" max="4" width="4" style="25" customWidth="1"/>
    <col min="5" max="21" width="8.69140625" style="25" customWidth="1"/>
    <col min="22" max="16384" width="6.69140625" style="25"/>
  </cols>
  <sheetData>
    <row r="1" spans="1:21" ht="12" customHeight="1" x14ac:dyDescent="0.3"/>
    <row r="2" spans="1:21" ht="12" customHeight="1" x14ac:dyDescent="0.3">
      <c r="A2" s="764" t="s">
        <v>57</v>
      </c>
      <c r="B2" s="764"/>
      <c r="C2" s="764"/>
      <c r="D2" s="764"/>
      <c r="E2" s="764"/>
      <c r="F2" s="764"/>
      <c r="G2" s="764"/>
      <c r="H2" s="764"/>
      <c r="I2" s="764"/>
      <c r="J2" s="764"/>
      <c r="K2" s="764"/>
      <c r="L2" s="764"/>
      <c r="M2" s="764"/>
      <c r="N2" s="764"/>
      <c r="O2" s="764"/>
      <c r="P2" s="764"/>
      <c r="Q2" s="764"/>
      <c r="R2" s="764"/>
      <c r="S2" s="764"/>
      <c r="T2" s="764"/>
      <c r="U2" s="764"/>
    </row>
    <row r="3" spans="1:21" ht="13.5" customHeight="1" x14ac:dyDescent="0.3">
      <c r="A3" s="764" t="s">
        <v>37</v>
      </c>
      <c r="B3" s="764"/>
      <c r="C3" s="764"/>
      <c r="D3" s="764"/>
      <c r="E3" s="764"/>
      <c r="F3" s="764"/>
      <c r="G3" s="764"/>
      <c r="H3" s="764"/>
      <c r="I3" s="764"/>
      <c r="J3" s="764"/>
      <c r="K3" s="764"/>
      <c r="L3" s="764"/>
      <c r="M3" s="764"/>
      <c r="N3" s="764"/>
      <c r="O3" s="764"/>
      <c r="P3" s="764"/>
      <c r="Q3" s="764"/>
      <c r="R3" s="764"/>
      <c r="S3" s="764"/>
      <c r="T3" s="764"/>
      <c r="U3" s="764"/>
    </row>
    <row r="4" spans="1:21" ht="12" customHeight="1" x14ac:dyDescent="0.3"/>
    <row r="5" spans="1:21" ht="12" customHeight="1" x14ac:dyDescent="0.3">
      <c r="A5" s="766" t="str">
        <f>'1 Total'!A4:N4</f>
        <v>DICIEMBRE DE 2018</v>
      </c>
      <c r="B5" s="766"/>
      <c r="C5" s="766"/>
      <c r="D5" s="766"/>
      <c r="E5" s="766"/>
      <c r="F5" s="766"/>
      <c r="G5" s="766"/>
      <c r="H5" s="766"/>
      <c r="I5" s="766"/>
      <c r="J5" s="766"/>
      <c r="K5" s="766"/>
      <c r="L5" s="766"/>
      <c r="M5" s="766"/>
      <c r="N5" s="766"/>
      <c r="O5" s="766"/>
      <c r="P5" s="766"/>
      <c r="Q5" s="766"/>
      <c r="R5" s="766"/>
      <c r="S5" s="766"/>
      <c r="T5" s="766"/>
      <c r="U5" s="766"/>
    </row>
    <row r="6" spans="1:21" ht="12" customHeight="1" x14ac:dyDescent="0.3">
      <c r="A6" s="767"/>
      <c r="B6" s="767"/>
      <c r="C6" s="767"/>
      <c r="D6" s="767"/>
      <c r="E6" s="767"/>
      <c r="F6" s="767"/>
      <c r="G6" s="767"/>
      <c r="H6" s="767"/>
      <c r="I6" s="767"/>
      <c r="J6" s="767"/>
      <c r="K6" s="767"/>
      <c r="L6" s="767"/>
      <c r="M6" s="767"/>
      <c r="N6" s="767"/>
      <c r="O6" s="767"/>
      <c r="P6" s="767"/>
      <c r="Q6" s="767"/>
      <c r="R6" s="767"/>
      <c r="S6" s="767"/>
      <c r="T6" s="767"/>
      <c r="U6" s="767"/>
    </row>
    <row r="7" spans="1:21" ht="12" customHeight="1" x14ac:dyDescent="0.3">
      <c r="A7" s="757" t="s">
        <v>38</v>
      </c>
      <c r="B7" s="757"/>
      <c r="C7" s="757"/>
      <c r="D7" s="757"/>
      <c r="E7" s="757"/>
      <c r="F7" s="757"/>
      <c r="G7" s="757"/>
      <c r="H7" s="757"/>
      <c r="I7" s="757"/>
      <c r="J7" s="757"/>
      <c r="K7" s="757"/>
      <c r="L7" s="757"/>
      <c r="M7" s="757"/>
      <c r="N7" s="757"/>
      <c r="O7" s="757"/>
      <c r="P7" s="757"/>
      <c r="Q7" s="757"/>
      <c r="R7" s="757"/>
      <c r="S7" s="757"/>
      <c r="T7" s="757"/>
      <c r="U7" s="757"/>
    </row>
    <row r="8" spans="1:21" ht="9.75" hidden="1" customHeight="1" x14ac:dyDescent="0.3">
      <c r="A8" s="757"/>
      <c r="B8" s="757"/>
      <c r="C8" s="757"/>
      <c r="D8" s="757"/>
      <c r="E8" s="757"/>
      <c r="F8" s="757"/>
      <c r="G8" s="757"/>
      <c r="H8" s="757"/>
      <c r="I8" s="757"/>
      <c r="J8" s="757"/>
      <c r="K8" s="757"/>
      <c r="L8" s="757"/>
      <c r="M8" s="757"/>
      <c r="N8" s="757"/>
      <c r="O8" s="757"/>
      <c r="P8" s="757"/>
      <c r="Q8" s="757"/>
      <c r="R8" s="757"/>
      <c r="S8" s="757"/>
      <c r="T8" s="757"/>
      <c r="U8" s="757"/>
    </row>
    <row r="9" spans="1:21" s="277" customFormat="1" ht="9.75" customHeight="1" x14ac:dyDescent="0.3">
      <c r="A9" s="768"/>
      <c r="B9" s="768"/>
      <c r="C9" s="768"/>
      <c r="D9" s="768"/>
      <c r="E9" s="768"/>
      <c r="F9" s="768"/>
      <c r="G9" s="768"/>
      <c r="H9" s="768"/>
      <c r="I9" s="768"/>
      <c r="J9" s="768"/>
      <c r="K9" s="768"/>
      <c r="L9" s="768"/>
      <c r="M9" s="768"/>
      <c r="N9" s="768"/>
      <c r="O9" s="768"/>
      <c r="P9" s="768"/>
      <c r="Q9" s="768"/>
      <c r="R9" s="768"/>
      <c r="S9" s="768"/>
      <c r="T9" s="768"/>
      <c r="U9" s="768"/>
    </row>
    <row r="10" spans="1:21" s="277" customFormat="1" ht="9.75" customHeight="1" thickBot="1" x14ac:dyDescent="0.35">
      <c r="A10" s="242"/>
      <c r="B10" s="242"/>
      <c r="C10" s="242"/>
      <c r="D10" s="242"/>
      <c r="E10" s="242">
        <v>2</v>
      </c>
      <c r="F10" s="242">
        <v>3</v>
      </c>
      <c r="G10" s="242">
        <v>4</v>
      </c>
      <c r="H10" s="242">
        <v>5</v>
      </c>
      <c r="I10" s="242">
        <v>6</v>
      </c>
      <c r="J10" s="242">
        <v>7</v>
      </c>
      <c r="K10" s="242">
        <v>8</v>
      </c>
      <c r="L10" s="242">
        <v>9</v>
      </c>
      <c r="M10" s="242">
        <v>10</v>
      </c>
      <c r="N10" s="242">
        <v>11</v>
      </c>
      <c r="O10" s="242">
        <v>12</v>
      </c>
      <c r="P10" s="242">
        <v>13</v>
      </c>
      <c r="Q10" s="242">
        <v>14</v>
      </c>
      <c r="R10" s="242">
        <v>15</v>
      </c>
      <c r="S10" s="242">
        <v>16</v>
      </c>
      <c r="T10" s="242">
        <v>17</v>
      </c>
      <c r="U10" s="242"/>
    </row>
    <row r="11" spans="1:21" s="23" customFormat="1" ht="11.15" customHeight="1" x14ac:dyDescent="0.3">
      <c r="A11" s="759" t="s">
        <v>39</v>
      </c>
      <c r="B11" s="760"/>
      <c r="C11" s="760"/>
      <c r="D11" s="760"/>
      <c r="E11" s="761" t="s">
        <v>40</v>
      </c>
      <c r="F11" s="762"/>
      <c r="G11" s="761" t="s">
        <v>41</v>
      </c>
      <c r="H11" s="763"/>
      <c r="I11" s="763"/>
      <c r="J11" s="763"/>
      <c r="K11" s="763"/>
      <c r="L11" s="763"/>
      <c r="M11" s="763"/>
      <c r="N11" s="763"/>
      <c r="O11" s="763"/>
      <c r="P11" s="763"/>
      <c r="Q11" s="763"/>
      <c r="R11" s="763"/>
      <c r="S11" s="763"/>
      <c r="T11" s="763"/>
      <c r="U11" s="27"/>
    </row>
    <row r="12" spans="1:21" s="23" customFormat="1" ht="11.15" customHeight="1" x14ac:dyDescent="0.3">
      <c r="A12" s="752" t="s">
        <v>42</v>
      </c>
      <c r="B12" s="753"/>
      <c r="C12" s="753"/>
      <c r="D12" s="753"/>
      <c r="E12" s="754" t="s">
        <v>43</v>
      </c>
      <c r="F12" s="755"/>
      <c r="G12" s="756" t="s">
        <v>44</v>
      </c>
      <c r="H12" s="751"/>
      <c r="I12" s="750" t="s">
        <v>45</v>
      </c>
      <c r="J12" s="751"/>
      <c r="K12" s="750" t="s">
        <v>46</v>
      </c>
      <c r="L12" s="751"/>
      <c r="M12" s="750" t="s">
        <v>47</v>
      </c>
      <c r="N12" s="751"/>
      <c r="O12" s="750" t="s">
        <v>48</v>
      </c>
      <c r="P12" s="751"/>
      <c r="Q12" s="750" t="s">
        <v>49</v>
      </c>
      <c r="R12" s="751"/>
      <c r="S12" s="387" t="s">
        <v>50</v>
      </c>
      <c r="T12" s="388"/>
      <c r="U12" s="389" t="s">
        <v>8</v>
      </c>
    </row>
    <row r="13" spans="1:21" s="23" customFormat="1" ht="11.15" customHeight="1" thickBot="1" x14ac:dyDescent="0.35">
      <c r="A13" s="28"/>
      <c r="B13" s="29"/>
      <c r="C13" s="29"/>
      <c r="D13" s="29"/>
      <c r="E13" s="390" t="s">
        <v>51</v>
      </c>
      <c r="F13" s="391" t="s">
        <v>52</v>
      </c>
      <c r="G13" s="392" t="s">
        <v>51</v>
      </c>
      <c r="H13" s="392" t="s">
        <v>52</v>
      </c>
      <c r="I13" s="392" t="s">
        <v>51</v>
      </c>
      <c r="J13" s="392" t="s">
        <v>52</v>
      </c>
      <c r="K13" s="392" t="s">
        <v>51</v>
      </c>
      <c r="L13" s="392" t="s">
        <v>52</v>
      </c>
      <c r="M13" s="392" t="s">
        <v>51</v>
      </c>
      <c r="N13" s="392" t="s">
        <v>52</v>
      </c>
      <c r="O13" s="392" t="s">
        <v>51</v>
      </c>
      <c r="P13" s="392" t="s">
        <v>52</v>
      </c>
      <c r="Q13" s="392" t="s">
        <v>51</v>
      </c>
      <c r="R13" s="392" t="s">
        <v>52</v>
      </c>
      <c r="S13" s="392" t="s">
        <v>51</v>
      </c>
      <c r="T13" s="393" t="s">
        <v>52</v>
      </c>
      <c r="U13" s="32"/>
    </row>
    <row r="14" spans="1:21" ht="10.5" customHeight="1" x14ac:dyDescent="0.3">
      <c r="A14" s="33" t="s">
        <v>53</v>
      </c>
      <c r="B14" s="24">
        <v>0</v>
      </c>
      <c r="C14" s="34" t="s">
        <v>54</v>
      </c>
      <c r="D14" s="24"/>
      <c r="E14" s="187">
        <v>0</v>
      </c>
      <c r="F14" s="189">
        <v>0</v>
      </c>
      <c r="G14" s="188">
        <v>0</v>
      </c>
      <c r="H14" s="188">
        <v>0</v>
      </c>
      <c r="I14" s="188">
        <v>0</v>
      </c>
      <c r="J14" s="188">
        <v>0</v>
      </c>
      <c r="K14" s="188">
        <v>0</v>
      </c>
      <c r="L14" s="188">
        <v>0</v>
      </c>
      <c r="M14" s="188">
        <v>0</v>
      </c>
      <c r="N14" s="188">
        <v>0</v>
      </c>
      <c r="O14" s="188">
        <v>0</v>
      </c>
      <c r="P14" s="188">
        <v>0</v>
      </c>
      <c r="Q14" s="188">
        <v>0</v>
      </c>
      <c r="R14" s="188">
        <v>0</v>
      </c>
      <c r="S14" s="188">
        <v>0</v>
      </c>
      <c r="T14" s="215">
        <v>0</v>
      </c>
      <c r="U14" s="186">
        <f>SUM(E14:T14)</f>
        <v>0</v>
      </c>
    </row>
    <row r="15" spans="1:21" ht="10.5" customHeight="1" x14ac:dyDescent="0.3">
      <c r="A15" s="37"/>
      <c r="B15" s="38">
        <v>1</v>
      </c>
      <c r="C15" s="38"/>
      <c r="D15" s="38"/>
      <c r="E15" s="183">
        <v>0</v>
      </c>
      <c r="F15" s="185">
        <v>0</v>
      </c>
      <c r="G15" s="184">
        <v>0</v>
      </c>
      <c r="H15" s="184">
        <v>0</v>
      </c>
      <c r="I15" s="184">
        <v>0</v>
      </c>
      <c r="J15" s="184">
        <v>0</v>
      </c>
      <c r="K15" s="184">
        <v>0</v>
      </c>
      <c r="L15" s="184">
        <v>0</v>
      </c>
      <c r="M15" s="184">
        <v>0</v>
      </c>
      <c r="N15" s="184">
        <v>0</v>
      </c>
      <c r="O15" s="184">
        <v>0</v>
      </c>
      <c r="P15" s="184">
        <v>0</v>
      </c>
      <c r="Q15" s="184">
        <v>0</v>
      </c>
      <c r="R15" s="184">
        <v>0</v>
      </c>
      <c r="S15" s="184">
        <v>0</v>
      </c>
      <c r="T15" s="216">
        <v>0</v>
      </c>
      <c r="U15" s="217">
        <f t="shared" ref="U15:U78" si="0">SUM(E15:T15)</f>
        <v>0</v>
      </c>
    </row>
    <row r="16" spans="1:21" ht="10.5" customHeight="1" x14ac:dyDescent="0.3">
      <c r="A16" s="40"/>
      <c r="B16" s="24">
        <v>2</v>
      </c>
      <c r="C16" s="24"/>
      <c r="D16" s="24"/>
      <c r="E16" s="187">
        <v>0</v>
      </c>
      <c r="F16" s="189">
        <v>0</v>
      </c>
      <c r="G16" s="188">
        <v>0</v>
      </c>
      <c r="H16" s="188">
        <v>0</v>
      </c>
      <c r="I16" s="188">
        <v>0</v>
      </c>
      <c r="J16" s="188">
        <v>0</v>
      </c>
      <c r="K16" s="188">
        <v>0</v>
      </c>
      <c r="L16" s="188">
        <v>0</v>
      </c>
      <c r="M16" s="188">
        <v>0</v>
      </c>
      <c r="N16" s="188">
        <v>0</v>
      </c>
      <c r="O16" s="188">
        <v>0</v>
      </c>
      <c r="P16" s="188">
        <v>0</v>
      </c>
      <c r="Q16" s="188">
        <v>0</v>
      </c>
      <c r="R16" s="188">
        <v>0</v>
      </c>
      <c r="S16" s="188">
        <v>0</v>
      </c>
      <c r="T16" s="215">
        <v>0</v>
      </c>
      <c r="U16" s="186">
        <f t="shared" si="0"/>
        <v>0</v>
      </c>
    </row>
    <row r="17" spans="1:21" ht="10.5" customHeight="1" x14ac:dyDescent="0.3">
      <c r="A17" s="37"/>
      <c r="B17" s="38">
        <v>3</v>
      </c>
      <c r="C17" s="38"/>
      <c r="D17" s="38"/>
      <c r="E17" s="183">
        <v>0</v>
      </c>
      <c r="F17" s="185">
        <v>0</v>
      </c>
      <c r="G17" s="184">
        <v>0</v>
      </c>
      <c r="H17" s="184">
        <v>0</v>
      </c>
      <c r="I17" s="184">
        <v>0</v>
      </c>
      <c r="J17" s="184">
        <v>0</v>
      </c>
      <c r="K17" s="184">
        <v>0</v>
      </c>
      <c r="L17" s="184">
        <v>0</v>
      </c>
      <c r="M17" s="184">
        <v>0</v>
      </c>
      <c r="N17" s="184">
        <v>0</v>
      </c>
      <c r="O17" s="184">
        <v>0</v>
      </c>
      <c r="P17" s="184">
        <v>0</v>
      </c>
      <c r="Q17" s="184">
        <v>0</v>
      </c>
      <c r="R17" s="184">
        <v>0</v>
      </c>
      <c r="S17" s="184">
        <v>0</v>
      </c>
      <c r="T17" s="216">
        <v>0</v>
      </c>
      <c r="U17" s="217">
        <f t="shared" si="0"/>
        <v>0</v>
      </c>
    </row>
    <row r="18" spans="1:21" ht="10.5" customHeight="1" x14ac:dyDescent="0.3">
      <c r="A18" s="40"/>
      <c r="B18" s="24">
        <v>4</v>
      </c>
      <c r="C18" s="24"/>
      <c r="D18" s="24"/>
      <c r="E18" s="187">
        <v>0</v>
      </c>
      <c r="F18" s="189">
        <v>0</v>
      </c>
      <c r="G18" s="188">
        <v>0</v>
      </c>
      <c r="H18" s="188">
        <v>0</v>
      </c>
      <c r="I18" s="188">
        <v>0</v>
      </c>
      <c r="J18" s="188">
        <v>0</v>
      </c>
      <c r="K18" s="188">
        <v>0</v>
      </c>
      <c r="L18" s="188">
        <v>0</v>
      </c>
      <c r="M18" s="188">
        <v>0</v>
      </c>
      <c r="N18" s="188">
        <v>0</v>
      </c>
      <c r="O18" s="188">
        <v>0</v>
      </c>
      <c r="P18" s="188">
        <v>0</v>
      </c>
      <c r="Q18" s="188">
        <v>0</v>
      </c>
      <c r="R18" s="188">
        <v>0</v>
      </c>
      <c r="S18" s="188">
        <v>0</v>
      </c>
      <c r="T18" s="215">
        <v>0</v>
      </c>
      <c r="U18" s="186">
        <f t="shared" si="0"/>
        <v>0</v>
      </c>
    </row>
    <row r="19" spans="1:21" ht="10.5" customHeight="1" x14ac:dyDescent="0.3">
      <c r="A19" s="37"/>
      <c r="B19" s="38">
        <v>5</v>
      </c>
      <c r="C19" s="38"/>
      <c r="D19" s="38"/>
      <c r="E19" s="183">
        <v>0</v>
      </c>
      <c r="F19" s="185">
        <v>0</v>
      </c>
      <c r="G19" s="184">
        <v>0</v>
      </c>
      <c r="H19" s="184">
        <v>0</v>
      </c>
      <c r="I19" s="184">
        <v>0</v>
      </c>
      <c r="J19" s="184">
        <v>0</v>
      </c>
      <c r="K19" s="184">
        <v>0</v>
      </c>
      <c r="L19" s="184">
        <v>0</v>
      </c>
      <c r="M19" s="184">
        <v>0</v>
      </c>
      <c r="N19" s="184">
        <v>0</v>
      </c>
      <c r="O19" s="184">
        <v>0</v>
      </c>
      <c r="P19" s="184">
        <v>0</v>
      </c>
      <c r="Q19" s="184">
        <v>0</v>
      </c>
      <c r="R19" s="184">
        <v>0</v>
      </c>
      <c r="S19" s="184">
        <v>0</v>
      </c>
      <c r="T19" s="216">
        <v>0</v>
      </c>
      <c r="U19" s="217">
        <f t="shared" si="0"/>
        <v>0</v>
      </c>
    </row>
    <row r="20" spans="1:21" ht="10.5" customHeight="1" x14ac:dyDescent="0.3">
      <c r="A20" s="40"/>
      <c r="B20" s="24">
        <v>6</v>
      </c>
      <c r="C20" s="24"/>
      <c r="D20" s="24"/>
      <c r="E20" s="187">
        <v>0</v>
      </c>
      <c r="F20" s="189">
        <v>0</v>
      </c>
      <c r="G20" s="188">
        <v>0</v>
      </c>
      <c r="H20" s="188">
        <v>0</v>
      </c>
      <c r="I20" s="188">
        <v>0</v>
      </c>
      <c r="J20" s="188">
        <v>0</v>
      </c>
      <c r="K20" s="188">
        <v>0</v>
      </c>
      <c r="L20" s="188">
        <v>0</v>
      </c>
      <c r="M20" s="188">
        <v>0</v>
      </c>
      <c r="N20" s="188">
        <v>0</v>
      </c>
      <c r="O20" s="188">
        <v>0</v>
      </c>
      <c r="P20" s="188">
        <v>0</v>
      </c>
      <c r="Q20" s="188">
        <v>0</v>
      </c>
      <c r="R20" s="188">
        <v>0</v>
      </c>
      <c r="S20" s="188">
        <v>0</v>
      </c>
      <c r="T20" s="215">
        <v>0</v>
      </c>
      <c r="U20" s="186">
        <f t="shared" si="0"/>
        <v>0</v>
      </c>
    </row>
    <row r="21" spans="1:21" ht="10.5" customHeight="1" x14ac:dyDescent="0.3">
      <c r="A21" s="37"/>
      <c r="B21" s="38">
        <v>7</v>
      </c>
      <c r="C21" s="38"/>
      <c r="D21" s="38"/>
      <c r="E21" s="183">
        <v>0</v>
      </c>
      <c r="F21" s="185">
        <v>0</v>
      </c>
      <c r="G21" s="184">
        <v>0</v>
      </c>
      <c r="H21" s="184">
        <v>0</v>
      </c>
      <c r="I21" s="184">
        <v>0</v>
      </c>
      <c r="J21" s="184">
        <v>0</v>
      </c>
      <c r="K21" s="184">
        <v>0</v>
      </c>
      <c r="L21" s="184">
        <v>0</v>
      </c>
      <c r="M21" s="184">
        <v>0</v>
      </c>
      <c r="N21" s="184">
        <v>0</v>
      </c>
      <c r="O21" s="184">
        <v>0</v>
      </c>
      <c r="P21" s="184">
        <v>0</v>
      </c>
      <c r="Q21" s="184">
        <v>0</v>
      </c>
      <c r="R21" s="184">
        <v>0</v>
      </c>
      <c r="S21" s="184">
        <v>0</v>
      </c>
      <c r="T21" s="216">
        <v>0</v>
      </c>
      <c r="U21" s="217">
        <f t="shared" si="0"/>
        <v>0</v>
      </c>
    </row>
    <row r="22" spans="1:21" ht="10.5" customHeight="1" x14ac:dyDescent="0.3">
      <c r="A22" s="40"/>
      <c r="B22" s="24">
        <v>8</v>
      </c>
      <c r="C22" s="24"/>
      <c r="D22" s="24"/>
      <c r="E22" s="187">
        <v>0</v>
      </c>
      <c r="F22" s="189">
        <v>0</v>
      </c>
      <c r="G22" s="188">
        <v>0</v>
      </c>
      <c r="H22" s="188">
        <v>0</v>
      </c>
      <c r="I22" s="188">
        <v>0</v>
      </c>
      <c r="J22" s="188">
        <v>0</v>
      </c>
      <c r="K22" s="188">
        <v>0</v>
      </c>
      <c r="L22" s="188">
        <v>0</v>
      </c>
      <c r="M22" s="188">
        <v>0</v>
      </c>
      <c r="N22" s="188">
        <v>0</v>
      </c>
      <c r="O22" s="188">
        <v>0</v>
      </c>
      <c r="P22" s="188">
        <v>0</v>
      </c>
      <c r="Q22" s="188">
        <v>0</v>
      </c>
      <c r="R22" s="188">
        <v>0</v>
      </c>
      <c r="S22" s="188">
        <v>0</v>
      </c>
      <c r="T22" s="215">
        <v>0</v>
      </c>
      <c r="U22" s="186">
        <f t="shared" si="0"/>
        <v>0</v>
      </c>
    </row>
    <row r="23" spans="1:21" ht="10.5" customHeight="1" x14ac:dyDescent="0.3">
      <c r="A23" s="37"/>
      <c r="B23" s="38">
        <v>9</v>
      </c>
      <c r="C23" s="38"/>
      <c r="D23" s="38"/>
      <c r="E23" s="183">
        <v>0</v>
      </c>
      <c r="F23" s="185">
        <v>0</v>
      </c>
      <c r="G23" s="184">
        <v>0</v>
      </c>
      <c r="H23" s="184">
        <v>0</v>
      </c>
      <c r="I23" s="184">
        <v>0</v>
      </c>
      <c r="J23" s="184">
        <v>0</v>
      </c>
      <c r="K23" s="184">
        <v>0</v>
      </c>
      <c r="L23" s="184">
        <v>0</v>
      </c>
      <c r="M23" s="184">
        <v>0</v>
      </c>
      <c r="N23" s="184">
        <v>0</v>
      </c>
      <c r="O23" s="184">
        <v>0</v>
      </c>
      <c r="P23" s="184">
        <v>0</v>
      </c>
      <c r="Q23" s="184">
        <v>0</v>
      </c>
      <c r="R23" s="184">
        <v>0</v>
      </c>
      <c r="S23" s="184">
        <v>0</v>
      </c>
      <c r="T23" s="216">
        <v>0</v>
      </c>
      <c r="U23" s="217">
        <f t="shared" si="0"/>
        <v>0</v>
      </c>
    </row>
    <row r="24" spans="1:21" ht="10.5" customHeight="1" x14ac:dyDescent="0.3">
      <c r="A24" s="40"/>
      <c r="B24" s="24">
        <v>10</v>
      </c>
      <c r="C24" s="24"/>
      <c r="D24" s="24"/>
      <c r="E24" s="187">
        <v>0</v>
      </c>
      <c r="F24" s="189">
        <v>0</v>
      </c>
      <c r="G24" s="188">
        <v>0</v>
      </c>
      <c r="H24" s="188">
        <v>0</v>
      </c>
      <c r="I24" s="188">
        <v>0</v>
      </c>
      <c r="J24" s="188">
        <v>0</v>
      </c>
      <c r="K24" s="188">
        <v>0</v>
      </c>
      <c r="L24" s="188">
        <v>0</v>
      </c>
      <c r="M24" s="188">
        <v>0</v>
      </c>
      <c r="N24" s="188">
        <v>0</v>
      </c>
      <c r="O24" s="188">
        <v>0</v>
      </c>
      <c r="P24" s="188">
        <v>0</v>
      </c>
      <c r="Q24" s="188">
        <v>0</v>
      </c>
      <c r="R24" s="188">
        <v>0</v>
      </c>
      <c r="S24" s="188">
        <v>0</v>
      </c>
      <c r="T24" s="215">
        <v>0</v>
      </c>
      <c r="U24" s="186">
        <f t="shared" si="0"/>
        <v>0</v>
      </c>
    </row>
    <row r="25" spans="1:21" ht="10.5" customHeight="1" x14ac:dyDescent="0.3">
      <c r="A25" s="37"/>
      <c r="B25" s="38">
        <v>11</v>
      </c>
      <c r="C25" s="38"/>
      <c r="D25" s="38"/>
      <c r="E25" s="183">
        <v>0</v>
      </c>
      <c r="F25" s="185">
        <v>0</v>
      </c>
      <c r="G25" s="184">
        <v>0</v>
      </c>
      <c r="H25" s="184">
        <v>0</v>
      </c>
      <c r="I25" s="184">
        <v>0</v>
      </c>
      <c r="J25" s="184">
        <v>0</v>
      </c>
      <c r="K25" s="184">
        <v>0</v>
      </c>
      <c r="L25" s="184">
        <v>0</v>
      </c>
      <c r="M25" s="184">
        <v>0</v>
      </c>
      <c r="N25" s="184">
        <v>0</v>
      </c>
      <c r="O25" s="184">
        <v>0</v>
      </c>
      <c r="P25" s="184">
        <v>0</v>
      </c>
      <c r="Q25" s="184">
        <v>0</v>
      </c>
      <c r="R25" s="184">
        <v>0</v>
      </c>
      <c r="S25" s="184">
        <v>0</v>
      </c>
      <c r="T25" s="216">
        <v>0</v>
      </c>
      <c r="U25" s="217">
        <f t="shared" si="0"/>
        <v>0</v>
      </c>
    </row>
    <row r="26" spans="1:21" ht="10.5" customHeight="1" x14ac:dyDescent="0.3">
      <c r="A26" s="40"/>
      <c r="B26" s="24">
        <v>12</v>
      </c>
      <c r="C26" s="24"/>
      <c r="D26" s="24"/>
      <c r="E26" s="187">
        <v>0</v>
      </c>
      <c r="F26" s="189">
        <v>0</v>
      </c>
      <c r="G26" s="188">
        <v>0</v>
      </c>
      <c r="H26" s="188">
        <v>0</v>
      </c>
      <c r="I26" s="188">
        <v>0</v>
      </c>
      <c r="J26" s="188">
        <v>0</v>
      </c>
      <c r="K26" s="188">
        <v>0</v>
      </c>
      <c r="L26" s="188">
        <v>0</v>
      </c>
      <c r="M26" s="188">
        <v>0</v>
      </c>
      <c r="N26" s="188">
        <v>0</v>
      </c>
      <c r="O26" s="188">
        <v>0</v>
      </c>
      <c r="P26" s="188">
        <v>0</v>
      </c>
      <c r="Q26" s="188">
        <v>0</v>
      </c>
      <c r="R26" s="188">
        <v>0</v>
      </c>
      <c r="S26" s="188">
        <v>0</v>
      </c>
      <c r="T26" s="215">
        <v>0</v>
      </c>
      <c r="U26" s="186">
        <f t="shared" si="0"/>
        <v>0</v>
      </c>
    </row>
    <row r="27" spans="1:21" ht="10.5" customHeight="1" x14ac:dyDescent="0.3">
      <c r="A27" s="37"/>
      <c r="B27" s="38">
        <v>13</v>
      </c>
      <c r="C27" s="38"/>
      <c r="D27" s="38"/>
      <c r="E27" s="183">
        <v>0</v>
      </c>
      <c r="F27" s="185">
        <v>0</v>
      </c>
      <c r="G27" s="184">
        <v>0</v>
      </c>
      <c r="H27" s="184">
        <v>0</v>
      </c>
      <c r="I27" s="184">
        <v>0</v>
      </c>
      <c r="J27" s="184">
        <v>0</v>
      </c>
      <c r="K27" s="184">
        <v>0</v>
      </c>
      <c r="L27" s="184">
        <v>0</v>
      </c>
      <c r="M27" s="184">
        <v>0</v>
      </c>
      <c r="N27" s="184">
        <v>0</v>
      </c>
      <c r="O27" s="184">
        <v>0</v>
      </c>
      <c r="P27" s="184">
        <v>0</v>
      </c>
      <c r="Q27" s="184">
        <v>0</v>
      </c>
      <c r="R27" s="184">
        <v>0</v>
      </c>
      <c r="S27" s="184">
        <v>0</v>
      </c>
      <c r="T27" s="216">
        <v>0</v>
      </c>
      <c r="U27" s="217">
        <f t="shared" si="0"/>
        <v>0</v>
      </c>
    </row>
    <row r="28" spans="1:21" ht="10.5" customHeight="1" x14ac:dyDescent="0.3">
      <c r="A28" s="40"/>
      <c r="B28" s="24">
        <v>14</v>
      </c>
      <c r="C28" s="24"/>
      <c r="D28" s="24"/>
      <c r="E28" s="187">
        <v>0</v>
      </c>
      <c r="F28" s="189">
        <v>0</v>
      </c>
      <c r="G28" s="188">
        <v>0</v>
      </c>
      <c r="H28" s="188">
        <v>0</v>
      </c>
      <c r="I28" s="188">
        <v>0</v>
      </c>
      <c r="J28" s="188">
        <v>0</v>
      </c>
      <c r="K28" s="188">
        <v>0</v>
      </c>
      <c r="L28" s="188">
        <v>0</v>
      </c>
      <c r="M28" s="188">
        <v>0</v>
      </c>
      <c r="N28" s="188">
        <v>0</v>
      </c>
      <c r="O28" s="188">
        <v>0</v>
      </c>
      <c r="P28" s="188">
        <v>0</v>
      </c>
      <c r="Q28" s="188">
        <v>0</v>
      </c>
      <c r="R28" s="188">
        <v>0</v>
      </c>
      <c r="S28" s="188">
        <v>0</v>
      </c>
      <c r="T28" s="215">
        <v>0</v>
      </c>
      <c r="U28" s="186">
        <f t="shared" si="0"/>
        <v>0</v>
      </c>
    </row>
    <row r="29" spans="1:21" ht="10.5" customHeight="1" x14ac:dyDescent="0.3">
      <c r="A29" s="37"/>
      <c r="B29" s="38">
        <v>15</v>
      </c>
      <c r="C29" s="38"/>
      <c r="D29" s="38"/>
      <c r="E29" s="183">
        <v>0</v>
      </c>
      <c r="F29" s="185">
        <v>0</v>
      </c>
      <c r="G29" s="184">
        <v>0</v>
      </c>
      <c r="H29" s="184">
        <v>0</v>
      </c>
      <c r="I29" s="184">
        <v>0</v>
      </c>
      <c r="J29" s="184">
        <v>0</v>
      </c>
      <c r="K29" s="184">
        <v>0</v>
      </c>
      <c r="L29" s="184">
        <v>0</v>
      </c>
      <c r="M29" s="184">
        <v>0</v>
      </c>
      <c r="N29" s="184">
        <v>0</v>
      </c>
      <c r="O29" s="184">
        <v>0</v>
      </c>
      <c r="P29" s="184">
        <v>0</v>
      </c>
      <c r="Q29" s="184">
        <v>0</v>
      </c>
      <c r="R29" s="184">
        <v>0</v>
      </c>
      <c r="S29" s="184">
        <v>0</v>
      </c>
      <c r="T29" s="216">
        <v>0</v>
      </c>
      <c r="U29" s="217">
        <f t="shared" si="0"/>
        <v>0</v>
      </c>
    </row>
    <row r="30" spans="1:21" ht="10.5" customHeight="1" x14ac:dyDescent="0.3">
      <c r="A30" s="40"/>
      <c r="B30" s="24">
        <v>16</v>
      </c>
      <c r="C30" s="24"/>
      <c r="D30" s="24"/>
      <c r="E30" s="187">
        <v>0</v>
      </c>
      <c r="F30" s="189">
        <v>0</v>
      </c>
      <c r="G30" s="188">
        <v>0</v>
      </c>
      <c r="H30" s="188">
        <v>0</v>
      </c>
      <c r="I30" s="188">
        <v>0</v>
      </c>
      <c r="J30" s="188">
        <v>0</v>
      </c>
      <c r="K30" s="188">
        <v>0</v>
      </c>
      <c r="L30" s="188">
        <v>0</v>
      </c>
      <c r="M30" s="188">
        <v>0</v>
      </c>
      <c r="N30" s="188">
        <v>0</v>
      </c>
      <c r="O30" s="188">
        <v>0</v>
      </c>
      <c r="P30" s="188">
        <v>0</v>
      </c>
      <c r="Q30" s="188">
        <v>0</v>
      </c>
      <c r="R30" s="188">
        <v>0</v>
      </c>
      <c r="S30" s="188">
        <v>0</v>
      </c>
      <c r="T30" s="215">
        <v>0</v>
      </c>
      <c r="U30" s="186">
        <f t="shared" si="0"/>
        <v>0</v>
      </c>
    </row>
    <row r="31" spans="1:21" ht="10.5" customHeight="1" x14ac:dyDescent="0.3">
      <c r="A31" s="37"/>
      <c r="B31" s="38">
        <v>17</v>
      </c>
      <c r="C31" s="38"/>
      <c r="D31" s="38"/>
      <c r="E31" s="183">
        <v>0</v>
      </c>
      <c r="F31" s="185">
        <v>0</v>
      </c>
      <c r="G31" s="184">
        <v>0</v>
      </c>
      <c r="H31" s="184">
        <v>0</v>
      </c>
      <c r="I31" s="184">
        <v>0</v>
      </c>
      <c r="J31" s="184">
        <v>0</v>
      </c>
      <c r="K31" s="184">
        <v>0</v>
      </c>
      <c r="L31" s="184">
        <v>0</v>
      </c>
      <c r="M31" s="184">
        <v>0</v>
      </c>
      <c r="N31" s="184">
        <v>0</v>
      </c>
      <c r="O31" s="184">
        <v>0</v>
      </c>
      <c r="P31" s="184">
        <v>0</v>
      </c>
      <c r="Q31" s="184">
        <v>0</v>
      </c>
      <c r="R31" s="184">
        <v>0</v>
      </c>
      <c r="S31" s="184">
        <v>0</v>
      </c>
      <c r="T31" s="216">
        <v>0</v>
      </c>
      <c r="U31" s="217">
        <f t="shared" si="0"/>
        <v>0</v>
      </c>
    </row>
    <row r="32" spans="1:21" ht="10.5" customHeight="1" x14ac:dyDescent="0.3">
      <c r="A32" s="40"/>
      <c r="B32" s="24">
        <v>18</v>
      </c>
      <c r="C32" s="24"/>
      <c r="D32" s="24"/>
      <c r="E32" s="187">
        <v>0</v>
      </c>
      <c r="F32" s="189">
        <v>0</v>
      </c>
      <c r="G32" s="188">
        <v>0</v>
      </c>
      <c r="H32" s="188">
        <v>0</v>
      </c>
      <c r="I32" s="188">
        <v>0</v>
      </c>
      <c r="J32" s="188">
        <v>0</v>
      </c>
      <c r="K32" s="188">
        <v>0</v>
      </c>
      <c r="L32" s="188">
        <v>0</v>
      </c>
      <c r="M32" s="188">
        <v>0</v>
      </c>
      <c r="N32" s="188">
        <v>0</v>
      </c>
      <c r="O32" s="188">
        <v>0</v>
      </c>
      <c r="P32" s="188">
        <v>0</v>
      </c>
      <c r="Q32" s="188">
        <v>0</v>
      </c>
      <c r="R32" s="188">
        <v>0</v>
      </c>
      <c r="S32" s="188">
        <v>0</v>
      </c>
      <c r="T32" s="215">
        <v>0</v>
      </c>
      <c r="U32" s="186">
        <f t="shared" si="0"/>
        <v>0</v>
      </c>
    </row>
    <row r="33" spans="1:21" ht="10.5" customHeight="1" x14ac:dyDescent="0.3">
      <c r="A33" s="37"/>
      <c r="B33" s="38">
        <v>19</v>
      </c>
      <c r="C33" s="38"/>
      <c r="D33" s="38"/>
      <c r="E33" s="183">
        <v>0</v>
      </c>
      <c r="F33" s="185">
        <v>0</v>
      </c>
      <c r="G33" s="184">
        <v>0</v>
      </c>
      <c r="H33" s="184">
        <v>0</v>
      </c>
      <c r="I33" s="184">
        <v>0</v>
      </c>
      <c r="J33" s="184">
        <v>0</v>
      </c>
      <c r="K33" s="184">
        <v>0</v>
      </c>
      <c r="L33" s="184">
        <v>0</v>
      </c>
      <c r="M33" s="184">
        <v>0</v>
      </c>
      <c r="N33" s="184">
        <v>0</v>
      </c>
      <c r="O33" s="184">
        <v>0</v>
      </c>
      <c r="P33" s="184">
        <v>0</v>
      </c>
      <c r="Q33" s="184">
        <v>0</v>
      </c>
      <c r="R33" s="184">
        <v>0</v>
      </c>
      <c r="S33" s="184">
        <v>0</v>
      </c>
      <c r="T33" s="216">
        <v>0</v>
      </c>
      <c r="U33" s="217">
        <f t="shared" si="0"/>
        <v>0</v>
      </c>
    </row>
    <row r="34" spans="1:21" ht="10.5" customHeight="1" x14ac:dyDescent="0.3">
      <c r="A34" s="40"/>
      <c r="B34" s="24">
        <v>20</v>
      </c>
      <c r="C34" s="24"/>
      <c r="D34" s="24"/>
      <c r="E34" s="187">
        <v>0</v>
      </c>
      <c r="F34" s="189">
        <v>0</v>
      </c>
      <c r="G34" s="188">
        <v>0</v>
      </c>
      <c r="H34" s="188">
        <v>0</v>
      </c>
      <c r="I34" s="188">
        <v>0</v>
      </c>
      <c r="J34" s="188">
        <v>0</v>
      </c>
      <c r="K34" s="188">
        <v>0</v>
      </c>
      <c r="L34" s="188">
        <v>0</v>
      </c>
      <c r="M34" s="188">
        <v>0</v>
      </c>
      <c r="N34" s="188">
        <v>0</v>
      </c>
      <c r="O34" s="188">
        <v>0</v>
      </c>
      <c r="P34" s="188">
        <v>0</v>
      </c>
      <c r="Q34" s="188">
        <v>0</v>
      </c>
      <c r="R34" s="188">
        <v>0</v>
      </c>
      <c r="S34" s="188">
        <v>0</v>
      </c>
      <c r="T34" s="215">
        <v>0</v>
      </c>
      <c r="U34" s="186">
        <f t="shared" si="0"/>
        <v>0</v>
      </c>
    </row>
    <row r="35" spans="1:21" ht="10.5" customHeight="1" x14ac:dyDescent="0.3">
      <c r="A35" s="37"/>
      <c r="B35" s="38">
        <v>21</v>
      </c>
      <c r="C35" s="38"/>
      <c r="D35" s="38"/>
      <c r="E35" s="183">
        <v>0</v>
      </c>
      <c r="F35" s="185">
        <v>0</v>
      </c>
      <c r="G35" s="184">
        <v>0</v>
      </c>
      <c r="H35" s="184">
        <v>0</v>
      </c>
      <c r="I35" s="184">
        <v>0</v>
      </c>
      <c r="J35" s="184">
        <v>0</v>
      </c>
      <c r="K35" s="184">
        <v>0</v>
      </c>
      <c r="L35" s="184">
        <v>0</v>
      </c>
      <c r="M35" s="184">
        <v>0</v>
      </c>
      <c r="N35" s="184">
        <v>0</v>
      </c>
      <c r="O35" s="184">
        <v>0</v>
      </c>
      <c r="P35" s="184">
        <v>0</v>
      </c>
      <c r="Q35" s="184">
        <v>0</v>
      </c>
      <c r="R35" s="184">
        <v>0</v>
      </c>
      <c r="S35" s="184">
        <v>0</v>
      </c>
      <c r="T35" s="216">
        <v>0</v>
      </c>
      <c r="U35" s="217">
        <f t="shared" si="0"/>
        <v>0</v>
      </c>
    </row>
    <row r="36" spans="1:21" ht="10.5" customHeight="1" x14ac:dyDescent="0.3">
      <c r="A36" s="40"/>
      <c r="B36" s="24">
        <v>22</v>
      </c>
      <c r="C36" s="24"/>
      <c r="D36" s="24"/>
      <c r="E36" s="187">
        <v>0</v>
      </c>
      <c r="F36" s="189">
        <v>0</v>
      </c>
      <c r="G36" s="188">
        <v>0</v>
      </c>
      <c r="H36" s="188">
        <v>0</v>
      </c>
      <c r="I36" s="188">
        <v>0</v>
      </c>
      <c r="J36" s="188">
        <v>0</v>
      </c>
      <c r="K36" s="188">
        <v>0</v>
      </c>
      <c r="L36" s="188">
        <v>0</v>
      </c>
      <c r="M36" s="188">
        <v>0</v>
      </c>
      <c r="N36" s="188">
        <v>0</v>
      </c>
      <c r="O36" s="188">
        <v>0</v>
      </c>
      <c r="P36" s="188">
        <v>0</v>
      </c>
      <c r="Q36" s="188">
        <v>0</v>
      </c>
      <c r="R36" s="188">
        <v>0</v>
      </c>
      <c r="S36" s="188">
        <v>0</v>
      </c>
      <c r="T36" s="215">
        <v>0</v>
      </c>
      <c r="U36" s="186">
        <f t="shared" si="0"/>
        <v>0</v>
      </c>
    </row>
    <row r="37" spans="1:21" ht="10.5" customHeight="1" x14ac:dyDescent="0.3">
      <c r="A37" s="37"/>
      <c r="B37" s="38">
        <v>23</v>
      </c>
      <c r="C37" s="38"/>
      <c r="D37" s="38"/>
      <c r="E37" s="183">
        <v>0</v>
      </c>
      <c r="F37" s="185">
        <v>0</v>
      </c>
      <c r="G37" s="184">
        <v>0</v>
      </c>
      <c r="H37" s="184">
        <v>0</v>
      </c>
      <c r="I37" s="184">
        <v>0</v>
      </c>
      <c r="J37" s="184">
        <v>0</v>
      </c>
      <c r="K37" s="184">
        <v>0</v>
      </c>
      <c r="L37" s="184">
        <v>0</v>
      </c>
      <c r="M37" s="184">
        <v>0</v>
      </c>
      <c r="N37" s="184">
        <v>0</v>
      </c>
      <c r="O37" s="184">
        <v>0</v>
      </c>
      <c r="P37" s="184">
        <v>0</v>
      </c>
      <c r="Q37" s="184">
        <v>0</v>
      </c>
      <c r="R37" s="184">
        <v>0</v>
      </c>
      <c r="S37" s="184">
        <v>0</v>
      </c>
      <c r="T37" s="216">
        <v>0</v>
      </c>
      <c r="U37" s="217">
        <f t="shared" si="0"/>
        <v>0</v>
      </c>
    </row>
    <row r="38" spans="1:21" ht="10.5" customHeight="1" x14ac:dyDescent="0.3">
      <c r="A38" s="40"/>
      <c r="B38" s="24">
        <v>24</v>
      </c>
      <c r="C38" s="24"/>
      <c r="D38" s="24"/>
      <c r="E38" s="187">
        <v>0</v>
      </c>
      <c r="F38" s="189">
        <v>0</v>
      </c>
      <c r="G38" s="188">
        <v>0</v>
      </c>
      <c r="H38" s="188">
        <v>0</v>
      </c>
      <c r="I38" s="188">
        <v>0</v>
      </c>
      <c r="J38" s="188">
        <v>0</v>
      </c>
      <c r="K38" s="188">
        <v>0</v>
      </c>
      <c r="L38" s="188">
        <v>0</v>
      </c>
      <c r="M38" s="188">
        <v>0</v>
      </c>
      <c r="N38" s="188">
        <v>0</v>
      </c>
      <c r="O38" s="188">
        <v>0</v>
      </c>
      <c r="P38" s="188">
        <v>0</v>
      </c>
      <c r="Q38" s="188">
        <v>0</v>
      </c>
      <c r="R38" s="188">
        <v>0</v>
      </c>
      <c r="S38" s="188">
        <v>0</v>
      </c>
      <c r="T38" s="215">
        <v>1</v>
      </c>
      <c r="U38" s="186">
        <f t="shared" si="0"/>
        <v>1</v>
      </c>
    </row>
    <row r="39" spans="1:21" ht="10.5" customHeight="1" x14ac:dyDescent="0.3">
      <c r="A39" s="37"/>
      <c r="B39" s="38">
        <v>25</v>
      </c>
      <c r="C39" s="38"/>
      <c r="D39" s="38"/>
      <c r="E39" s="183">
        <v>0</v>
      </c>
      <c r="F39" s="185">
        <v>0</v>
      </c>
      <c r="G39" s="184">
        <v>0</v>
      </c>
      <c r="H39" s="184">
        <v>0</v>
      </c>
      <c r="I39" s="184">
        <v>0</v>
      </c>
      <c r="J39" s="184">
        <v>0</v>
      </c>
      <c r="K39" s="184">
        <v>0</v>
      </c>
      <c r="L39" s="184">
        <v>0</v>
      </c>
      <c r="M39" s="184">
        <v>0</v>
      </c>
      <c r="N39" s="184">
        <v>0</v>
      </c>
      <c r="O39" s="184">
        <v>0</v>
      </c>
      <c r="P39" s="184">
        <v>0</v>
      </c>
      <c r="Q39" s="184">
        <v>0</v>
      </c>
      <c r="R39" s="184">
        <v>0</v>
      </c>
      <c r="S39" s="184">
        <v>7</v>
      </c>
      <c r="T39" s="216">
        <v>1</v>
      </c>
      <c r="U39" s="217">
        <f t="shared" si="0"/>
        <v>8</v>
      </c>
    </row>
    <row r="40" spans="1:21" ht="10.5" customHeight="1" x14ac:dyDescent="0.3">
      <c r="A40" s="40"/>
      <c r="B40" s="24">
        <v>26</v>
      </c>
      <c r="C40" s="24"/>
      <c r="D40" s="24"/>
      <c r="E40" s="187">
        <v>1</v>
      </c>
      <c r="F40" s="189">
        <v>0</v>
      </c>
      <c r="G40" s="188">
        <v>0</v>
      </c>
      <c r="H40" s="188">
        <v>0</v>
      </c>
      <c r="I40" s="188">
        <v>0</v>
      </c>
      <c r="J40" s="188">
        <v>0</v>
      </c>
      <c r="K40" s="188">
        <v>0</v>
      </c>
      <c r="L40" s="188">
        <v>0</v>
      </c>
      <c r="M40" s="188">
        <v>0</v>
      </c>
      <c r="N40" s="188">
        <v>0</v>
      </c>
      <c r="O40" s="188">
        <v>0</v>
      </c>
      <c r="P40" s="188">
        <v>0</v>
      </c>
      <c r="Q40" s="188">
        <v>0</v>
      </c>
      <c r="R40" s="188">
        <v>0</v>
      </c>
      <c r="S40" s="188">
        <v>18</v>
      </c>
      <c r="T40" s="215">
        <v>6</v>
      </c>
      <c r="U40" s="186">
        <f t="shared" si="0"/>
        <v>25</v>
      </c>
    </row>
    <row r="41" spans="1:21" ht="10.5" customHeight="1" x14ac:dyDescent="0.3">
      <c r="A41" s="37"/>
      <c r="B41" s="38">
        <v>27</v>
      </c>
      <c r="C41" s="38"/>
      <c r="D41" s="38"/>
      <c r="E41" s="183">
        <v>1</v>
      </c>
      <c r="F41" s="185">
        <v>0</v>
      </c>
      <c r="G41" s="184">
        <v>0</v>
      </c>
      <c r="H41" s="184">
        <v>0</v>
      </c>
      <c r="I41" s="184">
        <v>0</v>
      </c>
      <c r="J41" s="184">
        <v>0</v>
      </c>
      <c r="K41" s="184">
        <v>0</v>
      </c>
      <c r="L41" s="184">
        <v>0</v>
      </c>
      <c r="M41" s="184">
        <v>0</v>
      </c>
      <c r="N41" s="184">
        <v>0</v>
      </c>
      <c r="O41" s="184">
        <v>0</v>
      </c>
      <c r="P41" s="184">
        <v>0</v>
      </c>
      <c r="Q41" s="184">
        <v>0</v>
      </c>
      <c r="R41" s="184">
        <v>0</v>
      </c>
      <c r="S41" s="184">
        <v>34</v>
      </c>
      <c r="T41" s="216">
        <v>28</v>
      </c>
      <c r="U41" s="217">
        <f t="shared" si="0"/>
        <v>63</v>
      </c>
    </row>
    <row r="42" spans="1:21" ht="10.5" customHeight="1" x14ac:dyDescent="0.3">
      <c r="A42" s="40"/>
      <c r="B42" s="24">
        <v>28</v>
      </c>
      <c r="C42" s="24"/>
      <c r="D42" s="24"/>
      <c r="E42" s="187">
        <v>5</v>
      </c>
      <c r="F42" s="189">
        <v>3</v>
      </c>
      <c r="G42" s="188">
        <v>0</v>
      </c>
      <c r="H42" s="188">
        <v>0</v>
      </c>
      <c r="I42" s="188">
        <v>0</v>
      </c>
      <c r="J42" s="188">
        <v>0</v>
      </c>
      <c r="K42" s="188">
        <v>0</v>
      </c>
      <c r="L42" s="188">
        <v>0</v>
      </c>
      <c r="M42" s="188">
        <v>0</v>
      </c>
      <c r="N42" s="188">
        <v>0</v>
      </c>
      <c r="O42" s="188">
        <v>0</v>
      </c>
      <c r="P42" s="188">
        <v>0</v>
      </c>
      <c r="Q42" s="188">
        <v>0</v>
      </c>
      <c r="R42" s="188">
        <v>0</v>
      </c>
      <c r="S42" s="188">
        <v>49</v>
      </c>
      <c r="T42" s="218">
        <v>40</v>
      </c>
      <c r="U42" s="186">
        <f t="shared" si="0"/>
        <v>97</v>
      </c>
    </row>
    <row r="43" spans="1:21" ht="10.5" customHeight="1" x14ac:dyDescent="0.3">
      <c r="A43" s="37"/>
      <c r="B43" s="38">
        <v>29</v>
      </c>
      <c r="C43" s="38"/>
      <c r="D43" s="38"/>
      <c r="E43" s="183">
        <v>12</v>
      </c>
      <c r="F43" s="185">
        <v>6</v>
      </c>
      <c r="G43" s="184">
        <v>0</v>
      </c>
      <c r="H43" s="184">
        <v>0</v>
      </c>
      <c r="I43" s="184">
        <v>0</v>
      </c>
      <c r="J43" s="184">
        <v>0</v>
      </c>
      <c r="K43" s="184">
        <v>0</v>
      </c>
      <c r="L43" s="184">
        <v>0</v>
      </c>
      <c r="M43" s="184">
        <v>0</v>
      </c>
      <c r="N43" s="184">
        <v>0</v>
      </c>
      <c r="O43" s="184">
        <v>0</v>
      </c>
      <c r="P43" s="184">
        <v>0</v>
      </c>
      <c r="Q43" s="184">
        <v>0</v>
      </c>
      <c r="R43" s="184">
        <v>0</v>
      </c>
      <c r="S43" s="184">
        <v>153</v>
      </c>
      <c r="T43" s="219">
        <v>135</v>
      </c>
      <c r="U43" s="217">
        <f t="shared" si="0"/>
        <v>306</v>
      </c>
    </row>
    <row r="44" spans="1:21" ht="10.5" customHeight="1" x14ac:dyDescent="0.3">
      <c r="A44" s="40"/>
      <c r="B44" s="24">
        <v>30</v>
      </c>
      <c r="C44" s="24"/>
      <c r="D44" s="24"/>
      <c r="E44" s="187">
        <v>21</v>
      </c>
      <c r="F44" s="189">
        <v>14</v>
      </c>
      <c r="G44" s="188">
        <v>0</v>
      </c>
      <c r="H44" s="188">
        <v>0</v>
      </c>
      <c r="I44" s="188">
        <v>0</v>
      </c>
      <c r="J44" s="188">
        <v>0</v>
      </c>
      <c r="K44" s="188">
        <v>0</v>
      </c>
      <c r="L44" s="188">
        <v>0</v>
      </c>
      <c r="M44" s="188">
        <v>0</v>
      </c>
      <c r="N44" s="188">
        <v>0</v>
      </c>
      <c r="O44" s="188">
        <v>0</v>
      </c>
      <c r="P44" s="188">
        <v>0</v>
      </c>
      <c r="Q44" s="188">
        <v>0</v>
      </c>
      <c r="R44" s="188">
        <v>0</v>
      </c>
      <c r="S44" s="188">
        <v>338</v>
      </c>
      <c r="T44" s="218">
        <v>269</v>
      </c>
      <c r="U44" s="186">
        <f t="shared" si="0"/>
        <v>642</v>
      </c>
    </row>
    <row r="45" spans="1:21" ht="10.5" customHeight="1" x14ac:dyDescent="0.3">
      <c r="A45" s="37"/>
      <c r="B45" s="38">
        <v>31</v>
      </c>
      <c r="C45" s="38"/>
      <c r="D45" s="38"/>
      <c r="E45" s="183">
        <v>38</v>
      </c>
      <c r="F45" s="185">
        <v>42</v>
      </c>
      <c r="G45" s="184">
        <v>0</v>
      </c>
      <c r="H45" s="184">
        <v>0</v>
      </c>
      <c r="I45" s="184">
        <v>0</v>
      </c>
      <c r="J45" s="184">
        <v>0</v>
      </c>
      <c r="K45" s="184">
        <v>0</v>
      </c>
      <c r="L45" s="184">
        <v>0</v>
      </c>
      <c r="M45" s="184">
        <v>0</v>
      </c>
      <c r="N45" s="184">
        <v>0</v>
      </c>
      <c r="O45" s="184">
        <v>0</v>
      </c>
      <c r="P45" s="184">
        <v>0</v>
      </c>
      <c r="Q45" s="184">
        <v>0</v>
      </c>
      <c r="R45" s="184">
        <v>0</v>
      </c>
      <c r="S45" s="184">
        <v>968</v>
      </c>
      <c r="T45" s="219">
        <v>883</v>
      </c>
      <c r="U45" s="217">
        <f t="shared" si="0"/>
        <v>1931</v>
      </c>
    </row>
    <row r="46" spans="1:21" ht="10.5" customHeight="1" x14ac:dyDescent="0.3">
      <c r="A46" s="40"/>
      <c r="B46" s="24">
        <v>32</v>
      </c>
      <c r="C46" s="24"/>
      <c r="D46" s="24"/>
      <c r="E46" s="187">
        <v>75</v>
      </c>
      <c r="F46" s="189">
        <v>72</v>
      </c>
      <c r="G46" s="188">
        <v>0</v>
      </c>
      <c r="H46" s="188">
        <v>0</v>
      </c>
      <c r="I46" s="188">
        <v>0</v>
      </c>
      <c r="J46" s="188">
        <v>0</v>
      </c>
      <c r="K46" s="188">
        <v>0</v>
      </c>
      <c r="L46" s="188">
        <v>0</v>
      </c>
      <c r="M46" s="188">
        <v>0</v>
      </c>
      <c r="N46" s="188">
        <v>0</v>
      </c>
      <c r="O46" s="188">
        <v>0</v>
      </c>
      <c r="P46" s="188">
        <v>0</v>
      </c>
      <c r="Q46" s="188">
        <v>0</v>
      </c>
      <c r="R46" s="188">
        <v>0</v>
      </c>
      <c r="S46" s="188">
        <v>1719</v>
      </c>
      <c r="T46" s="218">
        <v>1680</v>
      </c>
      <c r="U46" s="186">
        <f t="shared" si="0"/>
        <v>3546</v>
      </c>
    </row>
    <row r="47" spans="1:21" ht="10.5" customHeight="1" thickBot="1" x14ac:dyDescent="0.35">
      <c r="A47" s="41"/>
      <c r="B47" s="42">
        <v>33</v>
      </c>
      <c r="C47" s="42"/>
      <c r="D47" s="42"/>
      <c r="E47" s="220">
        <v>103</v>
      </c>
      <c r="F47" s="221">
        <v>90</v>
      </c>
      <c r="G47" s="222">
        <v>0</v>
      </c>
      <c r="H47" s="222">
        <v>0</v>
      </c>
      <c r="I47" s="222">
        <v>0</v>
      </c>
      <c r="J47" s="222">
        <v>0</v>
      </c>
      <c r="K47" s="222">
        <v>0</v>
      </c>
      <c r="L47" s="222">
        <v>0</v>
      </c>
      <c r="M47" s="222">
        <v>0</v>
      </c>
      <c r="N47" s="222">
        <v>0</v>
      </c>
      <c r="O47" s="222">
        <v>0</v>
      </c>
      <c r="P47" s="222">
        <v>0</v>
      </c>
      <c r="Q47" s="222">
        <v>0</v>
      </c>
      <c r="R47" s="222">
        <v>0</v>
      </c>
      <c r="S47" s="222">
        <v>2310</v>
      </c>
      <c r="T47" s="223">
        <v>2244</v>
      </c>
      <c r="U47" s="200">
        <f t="shared" si="0"/>
        <v>4747</v>
      </c>
    </row>
    <row r="48" spans="1:21" ht="10.5" customHeight="1" x14ac:dyDescent="0.3">
      <c r="A48" s="43"/>
      <c r="B48" s="44">
        <v>34</v>
      </c>
      <c r="C48" s="44"/>
      <c r="D48" s="44"/>
      <c r="E48" s="187">
        <v>140</v>
      </c>
      <c r="F48" s="189">
        <v>98</v>
      </c>
      <c r="G48" s="188">
        <v>0</v>
      </c>
      <c r="H48" s="188">
        <v>0</v>
      </c>
      <c r="I48" s="188">
        <v>0</v>
      </c>
      <c r="J48" s="188">
        <v>0</v>
      </c>
      <c r="K48" s="188">
        <v>0</v>
      </c>
      <c r="L48" s="188">
        <v>0</v>
      </c>
      <c r="M48" s="188">
        <v>0</v>
      </c>
      <c r="N48" s="188">
        <v>0</v>
      </c>
      <c r="O48" s="188">
        <v>0</v>
      </c>
      <c r="P48" s="188">
        <v>0</v>
      </c>
      <c r="Q48" s="188">
        <v>0</v>
      </c>
      <c r="R48" s="188">
        <v>0</v>
      </c>
      <c r="S48" s="188">
        <v>2773</v>
      </c>
      <c r="T48" s="215">
        <v>2425</v>
      </c>
      <c r="U48" s="186">
        <f t="shared" si="0"/>
        <v>5436</v>
      </c>
    </row>
    <row r="49" spans="1:21" ht="10.5" customHeight="1" x14ac:dyDescent="0.3">
      <c r="A49" s="37"/>
      <c r="B49" s="38">
        <v>35</v>
      </c>
      <c r="C49" s="38"/>
      <c r="D49" s="38"/>
      <c r="E49" s="183">
        <v>150</v>
      </c>
      <c r="F49" s="185">
        <v>91</v>
      </c>
      <c r="G49" s="184">
        <v>0</v>
      </c>
      <c r="H49" s="184">
        <v>0</v>
      </c>
      <c r="I49" s="184">
        <v>0</v>
      </c>
      <c r="J49" s="184">
        <v>0</v>
      </c>
      <c r="K49" s="184">
        <v>0</v>
      </c>
      <c r="L49" s="184">
        <v>0</v>
      </c>
      <c r="M49" s="184">
        <v>0</v>
      </c>
      <c r="N49" s="184">
        <v>0</v>
      </c>
      <c r="O49" s="184">
        <v>0</v>
      </c>
      <c r="P49" s="184">
        <v>0</v>
      </c>
      <c r="Q49" s="184">
        <v>0</v>
      </c>
      <c r="R49" s="184">
        <v>0</v>
      </c>
      <c r="S49" s="184">
        <v>2835</v>
      </c>
      <c r="T49" s="216">
        <v>2505</v>
      </c>
      <c r="U49" s="217">
        <f t="shared" si="0"/>
        <v>5581</v>
      </c>
    </row>
    <row r="50" spans="1:21" ht="10.5" customHeight="1" x14ac:dyDescent="0.3">
      <c r="A50" s="40"/>
      <c r="B50" s="24">
        <v>36</v>
      </c>
      <c r="C50" s="24"/>
      <c r="D50" s="24"/>
      <c r="E50" s="187">
        <v>130</v>
      </c>
      <c r="F50" s="189">
        <v>88</v>
      </c>
      <c r="G50" s="188">
        <v>0</v>
      </c>
      <c r="H50" s="188">
        <v>0</v>
      </c>
      <c r="I50" s="188">
        <v>0</v>
      </c>
      <c r="J50" s="188">
        <v>0</v>
      </c>
      <c r="K50" s="188">
        <v>0</v>
      </c>
      <c r="L50" s="188">
        <v>0</v>
      </c>
      <c r="M50" s="188">
        <v>0</v>
      </c>
      <c r="N50" s="188">
        <v>0</v>
      </c>
      <c r="O50" s="188">
        <v>0</v>
      </c>
      <c r="P50" s="188">
        <v>0</v>
      </c>
      <c r="Q50" s="188">
        <v>0</v>
      </c>
      <c r="R50" s="188">
        <v>0</v>
      </c>
      <c r="S50" s="188">
        <v>2774</v>
      </c>
      <c r="T50" s="215">
        <v>2403</v>
      </c>
      <c r="U50" s="186">
        <f t="shared" si="0"/>
        <v>5395</v>
      </c>
    </row>
    <row r="51" spans="1:21" ht="10.5" customHeight="1" x14ac:dyDescent="0.3">
      <c r="A51" s="37"/>
      <c r="B51" s="38">
        <v>37</v>
      </c>
      <c r="C51" s="38"/>
      <c r="D51" s="38"/>
      <c r="E51" s="183">
        <v>121</v>
      </c>
      <c r="F51" s="185">
        <v>86</v>
      </c>
      <c r="G51" s="184">
        <v>0</v>
      </c>
      <c r="H51" s="184">
        <v>0</v>
      </c>
      <c r="I51" s="184">
        <v>0</v>
      </c>
      <c r="J51" s="184">
        <v>0</v>
      </c>
      <c r="K51" s="184">
        <v>0</v>
      </c>
      <c r="L51" s="184">
        <v>0</v>
      </c>
      <c r="M51" s="184">
        <v>0</v>
      </c>
      <c r="N51" s="184">
        <v>0</v>
      </c>
      <c r="O51" s="184">
        <v>0</v>
      </c>
      <c r="P51" s="184">
        <v>0</v>
      </c>
      <c r="Q51" s="184">
        <v>0</v>
      </c>
      <c r="R51" s="184">
        <v>0</v>
      </c>
      <c r="S51" s="184">
        <v>2749</v>
      </c>
      <c r="T51" s="216">
        <v>2488</v>
      </c>
      <c r="U51" s="217">
        <f t="shared" si="0"/>
        <v>5444</v>
      </c>
    </row>
    <row r="52" spans="1:21" ht="10.5" customHeight="1" x14ac:dyDescent="0.3">
      <c r="A52" s="40"/>
      <c r="B52" s="24">
        <v>38</v>
      </c>
      <c r="C52" s="24"/>
      <c r="D52" s="24"/>
      <c r="E52" s="187">
        <v>116</v>
      </c>
      <c r="F52" s="189">
        <v>93</v>
      </c>
      <c r="G52" s="188">
        <v>0</v>
      </c>
      <c r="H52" s="188">
        <v>0</v>
      </c>
      <c r="I52" s="188">
        <v>0</v>
      </c>
      <c r="J52" s="188">
        <v>0</v>
      </c>
      <c r="K52" s="188">
        <v>0</v>
      </c>
      <c r="L52" s="188">
        <v>0</v>
      </c>
      <c r="M52" s="188">
        <v>0</v>
      </c>
      <c r="N52" s="188">
        <v>0</v>
      </c>
      <c r="O52" s="188">
        <v>0</v>
      </c>
      <c r="P52" s="188">
        <v>0</v>
      </c>
      <c r="Q52" s="188">
        <v>0</v>
      </c>
      <c r="R52" s="188">
        <v>0</v>
      </c>
      <c r="S52" s="188">
        <v>2702</v>
      </c>
      <c r="T52" s="215">
        <v>2395</v>
      </c>
      <c r="U52" s="186">
        <f t="shared" si="0"/>
        <v>5306</v>
      </c>
    </row>
    <row r="53" spans="1:21" ht="10.5" customHeight="1" x14ac:dyDescent="0.3">
      <c r="A53" s="37"/>
      <c r="B53" s="38">
        <v>39</v>
      </c>
      <c r="C53" s="38"/>
      <c r="D53" s="38"/>
      <c r="E53" s="183">
        <v>105</v>
      </c>
      <c r="F53" s="185">
        <v>67</v>
      </c>
      <c r="G53" s="184">
        <v>0</v>
      </c>
      <c r="H53" s="184">
        <v>0</v>
      </c>
      <c r="I53" s="184">
        <v>0</v>
      </c>
      <c r="J53" s="184">
        <v>0</v>
      </c>
      <c r="K53" s="184">
        <v>0</v>
      </c>
      <c r="L53" s="184">
        <v>0</v>
      </c>
      <c r="M53" s="184">
        <v>0</v>
      </c>
      <c r="N53" s="184">
        <v>0</v>
      </c>
      <c r="O53" s="184">
        <v>0</v>
      </c>
      <c r="P53" s="184">
        <v>0</v>
      </c>
      <c r="Q53" s="184">
        <v>0</v>
      </c>
      <c r="R53" s="184">
        <v>0</v>
      </c>
      <c r="S53" s="184">
        <v>2505</v>
      </c>
      <c r="T53" s="216">
        <v>2200</v>
      </c>
      <c r="U53" s="217">
        <f t="shared" si="0"/>
        <v>4877</v>
      </c>
    </row>
    <row r="54" spans="1:21" ht="10.5" customHeight="1" x14ac:dyDescent="0.3">
      <c r="A54" s="40"/>
      <c r="B54" s="24">
        <v>40</v>
      </c>
      <c r="C54" s="24"/>
      <c r="D54" s="24"/>
      <c r="E54" s="187">
        <v>133</v>
      </c>
      <c r="F54" s="189">
        <v>83</v>
      </c>
      <c r="G54" s="188">
        <v>0</v>
      </c>
      <c r="H54" s="188">
        <v>0</v>
      </c>
      <c r="I54" s="188">
        <v>0</v>
      </c>
      <c r="J54" s="188">
        <v>0</v>
      </c>
      <c r="K54" s="188">
        <v>0</v>
      </c>
      <c r="L54" s="188">
        <v>0</v>
      </c>
      <c r="M54" s="188">
        <v>0</v>
      </c>
      <c r="N54" s="188">
        <v>0</v>
      </c>
      <c r="O54" s="188">
        <v>0</v>
      </c>
      <c r="P54" s="188">
        <v>0</v>
      </c>
      <c r="Q54" s="188">
        <v>0</v>
      </c>
      <c r="R54" s="188">
        <v>0</v>
      </c>
      <c r="S54" s="188">
        <v>2491</v>
      </c>
      <c r="T54" s="215">
        <v>2189</v>
      </c>
      <c r="U54" s="186">
        <f t="shared" si="0"/>
        <v>4896</v>
      </c>
    </row>
    <row r="55" spans="1:21" ht="10.5" customHeight="1" x14ac:dyDescent="0.3">
      <c r="A55" s="37"/>
      <c r="B55" s="38">
        <v>41</v>
      </c>
      <c r="C55" s="38"/>
      <c r="D55" s="38"/>
      <c r="E55" s="183">
        <v>121</v>
      </c>
      <c r="F55" s="185">
        <v>74</v>
      </c>
      <c r="G55" s="184">
        <v>0</v>
      </c>
      <c r="H55" s="184">
        <v>0</v>
      </c>
      <c r="I55" s="184">
        <v>0</v>
      </c>
      <c r="J55" s="184">
        <v>0</v>
      </c>
      <c r="K55" s="184">
        <v>0</v>
      </c>
      <c r="L55" s="184">
        <v>0</v>
      </c>
      <c r="M55" s="184">
        <v>0</v>
      </c>
      <c r="N55" s="184">
        <v>0</v>
      </c>
      <c r="O55" s="184">
        <v>0</v>
      </c>
      <c r="P55" s="184">
        <v>0</v>
      </c>
      <c r="Q55" s="184">
        <v>0</v>
      </c>
      <c r="R55" s="184">
        <v>0</v>
      </c>
      <c r="S55" s="184">
        <v>2432</v>
      </c>
      <c r="T55" s="216">
        <v>2106</v>
      </c>
      <c r="U55" s="217">
        <f t="shared" si="0"/>
        <v>4733</v>
      </c>
    </row>
    <row r="56" spans="1:21" ht="10.5" customHeight="1" x14ac:dyDescent="0.3">
      <c r="A56" s="40"/>
      <c r="B56" s="24">
        <v>42</v>
      </c>
      <c r="C56" s="24"/>
      <c r="D56" s="24"/>
      <c r="E56" s="187">
        <v>119</v>
      </c>
      <c r="F56" s="189">
        <v>63</v>
      </c>
      <c r="G56" s="188">
        <v>0</v>
      </c>
      <c r="H56" s="188">
        <v>0</v>
      </c>
      <c r="I56" s="188">
        <v>0</v>
      </c>
      <c r="J56" s="188">
        <v>0</v>
      </c>
      <c r="K56" s="188">
        <v>0</v>
      </c>
      <c r="L56" s="188">
        <v>0</v>
      </c>
      <c r="M56" s="188">
        <v>0</v>
      </c>
      <c r="N56" s="188">
        <v>0</v>
      </c>
      <c r="O56" s="188">
        <v>0</v>
      </c>
      <c r="P56" s="188">
        <v>0</v>
      </c>
      <c r="Q56" s="188">
        <v>0</v>
      </c>
      <c r="R56" s="188">
        <v>0</v>
      </c>
      <c r="S56" s="188">
        <v>2401</v>
      </c>
      <c r="T56" s="215">
        <v>2010</v>
      </c>
      <c r="U56" s="186">
        <f t="shared" si="0"/>
        <v>4593</v>
      </c>
    </row>
    <row r="57" spans="1:21" ht="10.5" customHeight="1" x14ac:dyDescent="0.3">
      <c r="A57" s="37"/>
      <c r="B57" s="38">
        <v>43</v>
      </c>
      <c r="C57" s="38"/>
      <c r="D57" s="38"/>
      <c r="E57" s="183">
        <v>104</v>
      </c>
      <c r="F57" s="185">
        <v>76</v>
      </c>
      <c r="G57" s="184">
        <v>0</v>
      </c>
      <c r="H57" s="184">
        <v>0</v>
      </c>
      <c r="I57" s="184">
        <v>0</v>
      </c>
      <c r="J57" s="184">
        <v>0</v>
      </c>
      <c r="K57" s="184">
        <v>0</v>
      </c>
      <c r="L57" s="184">
        <v>0</v>
      </c>
      <c r="M57" s="184">
        <v>0</v>
      </c>
      <c r="N57" s="184">
        <v>0</v>
      </c>
      <c r="O57" s="184">
        <v>0</v>
      </c>
      <c r="P57" s="184">
        <v>0</v>
      </c>
      <c r="Q57" s="184">
        <v>0</v>
      </c>
      <c r="R57" s="184">
        <v>0</v>
      </c>
      <c r="S57" s="184">
        <v>2453</v>
      </c>
      <c r="T57" s="216">
        <v>2070</v>
      </c>
      <c r="U57" s="217">
        <f t="shared" si="0"/>
        <v>4703</v>
      </c>
    </row>
    <row r="58" spans="1:21" ht="10.5" customHeight="1" x14ac:dyDescent="0.3">
      <c r="A58" s="40"/>
      <c r="B58" s="24">
        <v>44</v>
      </c>
      <c r="C58" s="24"/>
      <c r="D58" s="24"/>
      <c r="E58" s="187">
        <v>130</v>
      </c>
      <c r="F58" s="189">
        <v>87</v>
      </c>
      <c r="G58" s="188">
        <v>0</v>
      </c>
      <c r="H58" s="188">
        <v>0</v>
      </c>
      <c r="I58" s="188">
        <v>0</v>
      </c>
      <c r="J58" s="188">
        <v>0</v>
      </c>
      <c r="K58" s="188">
        <v>0</v>
      </c>
      <c r="L58" s="188">
        <v>0</v>
      </c>
      <c r="M58" s="188">
        <v>0</v>
      </c>
      <c r="N58" s="188">
        <v>0</v>
      </c>
      <c r="O58" s="188">
        <v>0</v>
      </c>
      <c r="P58" s="188">
        <v>0</v>
      </c>
      <c r="Q58" s="188">
        <v>0</v>
      </c>
      <c r="R58" s="188">
        <v>0</v>
      </c>
      <c r="S58" s="188">
        <v>2170</v>
      </c>
      <c r="T58" s="215">
        <v>2013</v>
      </c>
      <c r="U58" s="186">
        <f t="shared" si="0"/>
        <v>4400</v>
      </c>
    </row>
    <row r="59" spans="1:21" ht="10.5" customHeight="1" x14ac:dyDescent="0.3">
      <c r="A59" s="37"/>
      <c r="B59" s="38">
        <v>45</v>
      </c>
      <c r="C59" s="38"/>
      <c r="D59" s="38"/>
      <c r="E59" s="183">
        <v>159</v>
      </c>
      <c r="F59" s="185">
        <v>91</v>
      </c>
      <c r="G59" s="184">
        <v>0</v>
      </c>
      <c r="H59" s="184">
        <v>0</v>
      </c>
      <c r="I59" s="184">
        <v>0</v>
      </c>
      <c r="J59" s="184">
        <v>0</v>
      </c>
      <c r="K59" s="184">
        <v>0</v>
      </c>
      <c r="L59" s="184">
        <v>0</v>
      </c>
      <c r="M59" s="184">
        <v>0</v>
      </c>
      <c r="N59" s="184">
        <v>0</v>
      </c>
      <c r="O59" s="184">
        <v>0</v>
      </c>
      <c r="P59" s="184">
        <v>0</v>
      </c>
      <c r="Q59" s="184">
        <v>0</v>
      </c>
      <c r="R59" s="184">
        <v>0</v>
      </c>
      <c r="S59" s="184">
        <v>2066</v>
      </c>
      <c r="T59" s="216">
        <v>2067</v>
      </c>
      <c r="U59" s="217">
        <f t="shared" si="0"/>
        <v>4383</v>
      </c>
    </row>
    <row r="60" spans="1:21" ht="10.5" customHeight="1" x14ac:dyDescent="0.3">
      <c r="A60" s="40"/>
      <c r="B60" s="24">
        <v>46</v>
      </c>
      <c r="C60" s="24"/>
      <c r="D60" s="24"/>
      <c r="E60" s="187">
        <v>118</v>
      </c>
      <c r="F60" s="189">
        <v>108</v>
      </c>
      <c r="G60" s="188">
        <v>0</v>
      </c>
      <c r="H60" s="188">
        <v>0</v>
      </c>
      <c r="I60" s="188">
        <v>0</v>
      </c>
      <c r="J60" s="188">
        <v>0</v>
      </c>
      <c r="K60" s="188">
        <v>0</v>
      </c>
      <c r="L60" s="188">
        <v>0</v>
      </c>
      <c r="M60" s="188">
        <v>0</v>
      </c>
      <c r="N60" s="188">
        <v>0</v>
      </c>
      <c r="O60" s="188">
        <v>0</v>
      </c>
      <c r="P60" s="188">
        <v>0</v>
      </c>
      <c r="Q60" s="188">
        <v>0</v>
      </c>
      <c r="R60" s="188">
        <v>0</v>
      </c>
      <c r="S60" s="188">
        <v>1952</v>
      </c>
      <c r="T60" s="215">
        <v>2134</v>
      </c>
      <c r="U60" s="186">
        <f t="shared" si="0"/>
        <v>4312</v>
      </c>
    </row>
    <row r="61" spans="1:21" ht="10.5" customHeight="1" x14ac:dyDescent="0.3">
      <c r="A61" s="37"/>
      <c r="B61" s="38">
        <v>47</v>
      </c>
      <c r="C61" s="38"/>
      <c r="D61" s="38"/>
      <c r="E61" s="183">
        <v>153</v>
      </c>
      <c r="F61" s="185">
        <v>80</v>
      </c>
      <c r="G61" s="184">
        <v>0</v>
      </c>
      <c r="H61" s="184">
        <v>0</v>
      </c>
      <c r="I61" s="184">
        <v>0</v>
      </c>
      <c r="J61" s="184">
        <v>0</v>
      </c>
      <c r="K61" s="184">
        <v>0</v>
      </c>
      <c r="L61" s="184">
        <v>0</v>
      </c>
      <c r="M61" s="184">
        <v>0</v>
      </c>
      <c r="N61" s="184">
        <v>0</v>
      </c>
      <c r="O61" s="184">
        <v>0</v>
      </c>
      <c r="P61" s="184">
        <v>0</v>
      </c>
      <c r="Q61" s="184">
        <v>0</v>
      </c>
      <c r="R61" s="184">
        <v>0</v>
      </c>
      <c r="S61" s="184">
        <v>1880</v>
      </c>
      <c r="T61" s="216">
        <v>2112</v>
      </c>
      <c r="U61" s="217">
        <f t="shared" si="0"/>
        <v>4225</v>
      </c>
    </row>
    <row r="62" spans="1:21" ht="10.5" customHeight="1" x14ac:dyDescent="0.3">
      <c r="A62" s="40"/>
      <c r="B62" s="24">
        <v>48</v>
      </c>
      <c r="C62" s="24"/>
      <c r="D62" s="24"/>
      <c r="E62" s="187">
        <v>158</v>
      </c>
      <c r="F62" s="189">
        <v>106</v>
      </c>
      <c r="G62" s="188">
        <v>0</v>
      </c>
      <c r="H62" s="188">
        <v>0</v>
      </c>
      <c r="I62" s="188">
        <v>0</v>
      </c>
      <c r="J62" s="188">
        <v>0</v>
      </c>
      <c r="K62" s="188">
        <v>0</v>
      </c>
      <c r="L62" s="188">
        <v>0</v>
      </c>
      <c r="M62" s="188">
        <v>0</v>
      </c>
      <c r="N62" s="188">
        <v>0</v>
      </c>
      <c r="O62" s="188">
        <v>0</v>
      </c>
      <c r="P62" s="188">
        <v>0</v>
      </c>
      <c r="Q62" s="188">
        <v>0</v>
      </c>
      <c r="R62" s="188">
        <v>0</v>
      </c>
      <c r="S62" s="188">
        <v>2162</v>
      </c>
      <c r="T62" s="215">
        <v>2402</v>
      </c>
      <c r="U62" s="186">
        <f t="shared" si="0"/>
        <v>4828</v>
      </c>
    </row>
    <row r="63" spans="1:21" ht="10.5" customHeight="1" x14ac:dyDescent="0.3">
      <c r="A63" s="37"/>
      <c r="B63" s="38">
        <v>49</v>
      </c>
      <c r="C63" s="38"/>
      <c r="D63" s="38"/>
      <c r="E63" s="183">
        <v>207</v>
      </c>
      <c r="F63" s="185">
        <v>109</v>
      </c>
      <c r="G63" s="184">
        <v>0</v>
      </c>
      <c r="H63" s="184">
        <v>0</v>
      </c>
      <c r="I63" s="184">
        <v>0</v>
      </c>
      <c r="J63" s="184">
        <v>0</v>
      </c>
      <c r="K63" s="184">
        <v>0</v>
      </c>
      <c r="L63" s="184">
        <v>0</v>
      </c>
      <c r="M63" s="184">
        <v>0</v>
      </c>
      <c r="N63" s="184">
        <v>0</v>
      </c>
      <c r="O63" s="184">
        <v>0</v>
      </c>
      <c r="P63" s="184">
        <v>0</v>
      </c>
      <c r="Q63" s="184">
        <v>0</v>
      </c>
      <c r="R63" s="184">
        <v>0</v>
      </c>
      <c r="S63" s="184">
        <v>2307</v>
      </c>
      <c r="T63" s="216">
        <v>2964</v>
      </c>
      <c r="U63" s="217">
        <f t="shared" si="0"/>
        <v>5587</v>
      </c>
    </row>
    <row r="64" spans="1:21" ht="10.5" customHeight="1" x14ac:dyDescent="0.3">
      <c r="A64" s="40"/>
      <c r="B64" s="24">
        <v>50</v>
      </c>
      <c r="C64" s="24"/>
      <c r="D64" s="24"/>
      <c r="E64" s="187">
        <v>196</v>
      </c>
      <c r="F64" s="189">
        <v>107</v>
      </c>
      <c r="G64" s="188">
        <v>0</v>
      </c>
      <c r="H64" s="188">
        <v>0</v>
      </c>
      <c r="I64" s="188">
        <v>0</v>
      </c>
      <c r="J64" s="188">
        <v>0</v>
      </c>
      <c r="K64" s="188">
        <v>0</v>
      </c>
      <c r="L64" s="188">
        <v>0</v>
      </c>
      <c r="M64" s="188">
        <v>0</v>
      </c>
      <c r="N64" s="188">
        <v>0</v>
      </c>
      <c r="O64" s="188">
        <v>0</v>
      </c>
      <c r="P64" s="188">
        <v>0</v>
      </c>
      <c r="Q64" s="188">
        <v>0</v>
      </c>
      <c r="R64" s="188">
        <v>0</v>
      </c>
      <c r="S64" s="188">
        <v>2654</v>
      </c>
      <c r="T64" s="215">
        <v>3775</v>
      </c>
      <c r="U64" s="186">
        <f t="shared" si="0"/>
        <v>6732</v>
      </c>
    </row>
    <row r="65" spans="1:21" ht="10.5" customHeight="1" x14ac:dyDescent="0.3">
      <c r="A65" s="37"/>
      <c r="B65" s="38">
        <v>51</v>
      </c>
      <c r="C65" s="38"/>
      <c r="D65" s="38"/>
      <c r="E65" s="183">
        <v>202</v>
      </c>
      <c r="F65" s="185">
        <v>136</v>
      </c>
      <c r="G65" s="184">
        <v>0</v>
      </c>
      <c r="H65" s="184">
        <v>0</v>
      </c>
      <c r="I65" s="184">
        <v>0</v>
      </c>
      <c r="J65" s="184">
        <v>0</v>
      </c>
      <c r="K65" s="184">
        <v>0</v>
      </c>
      <c r="L65" s="184">
        <v>0</v>
      </c>
      <c r="M65" s="184">
        <v>0</v>
      </c>
      <c r="N65" s="184">
        <v>0</v>
      </c>
      <c r="O65" s="184">
        <v>0</v>
      </c>
      <c r="P65" s="184">
        <v>0</v>
      </c>
      <c r="Q65" s="184">
        <v>0</v>
      </c>
      <c r="R65" s="184">
        <v>0</v>
      </c>
      <c r="S65" s="184">
        <v>3189</v>
      </c>
      <c r="T65" s="216">
        <v>4592</v>
      </c>
      <c r="U65" s="217">
        <f t="shared" si="0"/>
        <v>8119</v>
      </c>
    </row>
    <row r="66" spans="1:21" ht="10.5" customHeight="1" x14ac:dyDescent="0.3">
      <c r="A66" s="40"/>
      <c r="B66" s="24">
        <v>52</v>
      </c>
      <c r="C66" s="24"/>
      <c r="D66" s="24"/>
      <c r="E66" s="187">
        <v>233</v>
      </c>
      <c r="F66" s="189">
        <v>202</v>
      </c>
      <c r="G66" s="188">
        <v>0</v>
      </c>
      <c r="H66" s="188">
        <v>0</v>
      </c>
      <c r="I66" s="188">
        <v>0</v>
      </c>
      <c r="J66" s="188">
        <v>0</v>
      </c>
      <c r="K66" s="188">
        <v>0</v>
      </c>
      <c r="L66" s="188">
        <v>0</v>
      </c>
      <c r="M66" s="188">
        <v>0</v>
      </c>
      <c r="N66" s="188">
        <v>0</v>
      </c>
      <c r="O66" s="188">
        <v>0</v>
      </c>
      <c r="P66" s="188">
        <v>0</v>
      </c>
      <c r="Q66" s="188">
        <v>0</v>
      </c>
      <c r="R66" s="188">
        <v>0</v>
      </c>
      <c r="S66" s="188">
        <v>3771</v>
      </c>
      <c r="T66" s="215">
        <v>5272</v>
      </c>
      <c r="U66" s="186">
        <f t="shared" si="0"/>
        <v>9478</v>
      </c>
    </row>
    <row r="67" spans="1:21" ht="10.5" customHeight="1" x14ac:dyDescent="0.3">
      <c r="A67" s="37"/>
      <c r="B67" s="38">
        <v>53</v>
      </c>
      <c r="C67" s="38"/>
      <c r="D67" s="38"/>
      <c r="E67" s="183">
        <v>328</v>
      </c>
      <c r="F67" s="185">
        <v>302</v>
      </c>
      <c r="G67" s="184">
        <v>0</v>
      </c>
      <c r="H67" s="184">
        <v>0</v>
      </c>
      <c r="I67" s="184">
        <v>0</v>
      </c>
      <c r="J67" s="184">
        <v>0</v>
      </c>
      <c r="K67" s="184">
        <v>0</v>
      </c>
      <c r="L67" s="184">
        <v>0</v>
      </c>
      <c r="M67" s="184">
        <v>0</v>
      </c>
      <c r="N67" s="184">
        <v>0</v>
      </c>
      <c r="O67" s="184">
        <v>0</v>
      </c>
      <c r="P67" s="184">
        <v>0</v>
      </c>
      <c r="Q67" s="184">
        <v>0</v>
      </c>
      <c r="R67" s="184">
        <v>0</v>
      </c>
      <c r="S67" s="184">
        <v>4529</v>
      </c>
      <c r="T67" s="216">
        <v>5852</v>
      </c>
      <c r="U67" s="217">
        <f t="shared" si="0"/>
        <v>11011</v>
      </c>
    </row>
    <row r="68" spans="1:21" ht="10.5" customHeight="1" x14ac:dyDescent="0.3">
      <c r="A68" s="40"/>
      <c r="B68" s="24">
        <v>54</v>
      </c>
      <c r="C68" s="24"/>
      <c r="D68" s="24"/>
      <c r="E68" s="187">
        <v>406</v>
      </c>
      <c r="F68" s="189">
        <v>481</v>
      </c>
      <c r="G68" s="188">
        <v>0</v>
      </c>
      <c r="H68" s="188">
        <v>0</v>
      </c>
      <c r="I68" s="188">
        <v>0</v>
      </c>
      <c r="J68" s="188">
        <v>0</v>
      </c>
      <c r="K68" s="188">
        <v>0</v>
      </c>
      <c r="L68" s="188">
        <v>0</v>
      </c>
      <c r="M68" s="188">
        <v>0</v>
      </c>
      <c r="N68" s="188">
        <v>0</v>
      </c>
      <c r="O68" s="188">
        <v>0</v>
      </c>
      <c r="P68" s="188">
        <v>0</v>
      </c>
      <c r="Q68" s="188">
        <v>0</v>
      </c>
      <c r="R68" s="188">
        <v>0</v>
      </c>
      <c r="S68" s="188">
        <v>4971</v>
      </c>
      <c r="T68" s="215">
        <v>6506</v>
      </c>
      <c r="U68" s="186">
        <f t="shared" si="0"/>
        <v>12364</v>
      </c>
    </row>
    <row r="69" spans="1:21" ht="10.5" customHeight="1" x14ac:dyDescent="0.3">
      <c r="A69" s="37"/>
      <c r="B69" s="38">
        <v>55</v>
      </c>
      <c r="C69" s="38"/>
      <c r="D69" s="38"/>
      <c r="E69" s="183">
        <v>510</v>
      </c>
      <c r="F69" s="185">
        <v>599</v>
      </c>
      <c r="G69" s="184">
        <v>0</v>
      </c>
      <c r="H69" s="184">
        <v>0</v>
      </c>
      <c r="I69" s="184">
        <v>0</v>
      </c>
      <c r="J69" s="184">
        <v>0</v>
      </c>
      <c r="K69" s="184">
        <v>0</v>
      </c>
      <c r="L69" s="184">
        <v>0</v>
      </c>
      <c r="M69" s="184">
        <v>0</v>
      </c>
      <c r="N69" s="184">
        <v>0</v>
      </c>
      <c r="O69" s="184">
        <v>0</v>
      </c>
      <c r="P69" s="184">
        <v>0</v>
      </c>
      <c r="Q69" s="184">
        <v>0</v>
      </c>
      <c r="R69" s="184">
        <v>0</v>
      </c>
      <c r="S69" s="184">
        <v>5334</v>
      </c>
      <c r="T69" s="216">
        <v>6602</v>
      </c>
      <c r="U69" s="217">
        <f t="shared" si="0"/>
        <v>13045</v>
      </c>
    </row>
    <row r="70" spans="1:21" ht="10.5" customHeight="1" x14ac:dyDescent="0.3">
      <c r="A70" s="40"/>
      <c r="B70" s="24">
        <v>56</v>
      </c>
      <c r="C70" s="24"/>
      <c r="D70" s="24"/>
      <c r="E70" s="187">
        <v>563</v>
      </c>
      <c r="F70" s="189">
        <v>737</v>
      </c>
      <c r="G70" s="188">
        <v>0</v>
      </c>
      <c r="H70" s="188">
        <v>0</v>
      </c>
      <c r="I70" s="188">
        <v>0</v>
      </c>
      <c r="J70" s="188">
        <v>0</v>
      </c>
      <c r="K70" s="188">
        <v>0</v>
      </c>
      <c r="L70" s="188">
        <v>0</v>
      </c>
      <c r="M70" s="188">
        <v>0</v>
      </c>
      <c r="N70" s="188">
        <v>0</v>
      </c>
      <c r="O70" s="188">
        <v>0</v>
      </c>
      <c r="P70" s="188">
        <v>0</v>
      </c>
      <c r="Q70" s="188">
        <v>0</v>
      </c>
      <c r="R70" s="188">
        <v>0</v>
      </c>
      <c r="S70" s="188">
        <v>6143</v>
      </c>
      <c r="T70" s="215">
        <v>6906</v>
      </c>
      <c r="U70" s="186">
        <f t="shared" si="0"/>
        <v>14349</v>
      </c>
    </row>
    <row r="71" spans="1:21" ht="10.5" customHeight="1" x14ac:dyDescent="0.3">
      <c r="A71" s="37"/>
      <c r="B71" s="38">
        <v>57</v>
      </c>
      <c r="C71" s="38"/>
      <c r="D71" s="38"/>
      <c r="E71" s="183">
        <v>737</v>
      </c>
      <c r="F71" s="185">
        <v>794</v>
      </c>
      <c r="G71" s="184">
        <v>0</v>
      </c>
      <c r="H71" s="184">
        <v>0</v>
      </c>
      <c r="I71" s="184">
        <v>0</v>
      </c>
      <c r="J71" s="184">
        <v>0</v>
      </c>
      <c r="K71" s="184">
        <v>0</v>
      </c>
      <c r="L71" s="184">
        <v>0</v>
      </c>
      <c r="M71" s="184">
        <v>0</v>
      </c>
      <c r="N71" s="184">
        <v>0</v>
      </c>
      <c r="O71" s="184">
        <v>0</v>
      </c>
      <c r="P71" s="184">
        <v>0</v>
      </c>
      <c r="Q71" s="184">
        <v>0</v>
      </c>
      <c r="R71" s="184">
        <v>0</v>
      </c>
      <c r="S71" s="184">
        <v>6330</v>
      </c>
      <c r="T71" s="216">
        <v>6693</v>
      </c>
      <c r="U71" s="217">
        <f t="shared" si="0"/>
        <v>14554</v>
      </c>
    </row>
    <row r="72" spans="1:21" ht="10.5" customHeight="1" x14ac:dyDescent="0.3">
      <c r="A72" s="40"/>
      <c r="B72" s="24">
        <v>58</v>
      </c>
      <c r="C72" s="24"/>
      <c r="D72" s="24"/>
      <c r="E72" s="187">
        <v>857</v>
      </c>
      <c r="F72" s="189">
        <v>850</v>
      </c>
      <c r="G72" s="188">
        <v>0</v>
      </c>
      <c r="H72" s="188">
        <v>0</v>
      </c>
      <c r="I72" s="188">
        <v>0</v>
      </c>
      <c r="J72" s="188">
        <v>0</v>
      </c>
      <c r="K72" s="188">
        <v>0</v>
      </c>
      <c r="L72" s="188">
        <v>0</v>
      </c>
      <c r="M72" s="188">
        <v>0</v>
      </c>
      <c r="N72" s="188">
        <v>0</v>
      </c>
      <c r="O72" s="188">
        <v>0</v>
      </c>
      <c r="P72" s="188">
        <v>0</v>
      </c>
      <c r="Q72" s="188">
        <v>0</v>
      </c>
      <c r="R72" s="188">
        <v>0</v>
      </c>
      <c r="S72" s="188">
        <v>6880</v>
      </c>
      <c r="T72" s="215">
        <v>6696</v>
      </c>
      <c r="U72" s="186">
        <f t="shared" si="0"/>
        <v>15283</v>
      </c>
    </row>
    <row r="73" spans="1:21" ht="10.5" customHeight="1" x14ac:dyDescent="0.3">
      <c r="A73" s="37"/>
      <c r="B73" s="38">
        <v>59</v>
      </c>
      <c r="C73" s="38"/>
      <c r="D73" s="38"/>
      <c r="E73" s="183">
        <v>917</v>
      </c>
      <c r="F73" s="185">
        <v>791</v>
      </c>
      <c r="G73" s="184">
        <v>0</v>
      </c>
      <c r="H73" s="184">
        <v>0</v>
      </c>
      <c r="I73" s="184">
        <v>0</v>
      </c>
      <c r="J73" s="184">
        <v>0</v>
      </c>
      <c r="K73" s="184">
        <v>0</v>
      </c>
      <c r="L73" s="184">
        <v>0</v>
      </c>
      <c r="M73" s="184">
        <v>0</v>
      </c>
      <c r="N73" s="184">
        <v>0</v>
      </c>
      <c r="O73" s="184">
        <v>0</v>
      </c>
      <c r="P73" s="184">
        <v>0</v>
      </c>
      <c r="Q73" s="184">
        <v>0</v>
      </c>
      <c r="R73" s="184">
        <v>0</v>
      </c>
      <c r="S73" s="184">
        <v>6722</v>
      </c>
      <c r="T73" s="216">
        <v>6304</v>
      </c>
      <c r="U73" s="217">
        <f t="shared" si="0"/>
        <v>14734</v>
      </c>
    </row>
    <row r="74" spans="1:21" ht="10.5" customHeight="1" x14ac:dyDescent="0.3">
      <c r="A74" s="40"/>
      <c r="B74" s="24">
        <v>60</v>
      </c>
      <c r="C74" s="24"/>
      <c r="D74" s="24"/>
      <c r="E74" s="187">
        <v>1136</v>
      </c>
      <c r="F74" s="189">
        <v>870</v>
      </c>
      <c r="G74" s="188">
        <v>0</v>
      </c>
      <c r="H74" s="188">
        <v>0</v>
      </c>
      <c r="I74" s="188">
        <v>0</v>
      </c>
      <c r="J74" s="188">
        <v>0</v>
      </c>
      <c r="K74" s="188">
        <v>0</v>
      </c>
      <c r="L74" s="188">
        <v>0</v>
      </c>
      <c r="M74" s="188">
        <v>0</v>
      </c>
      <c r="N74" s="188">
        <v>0</v>
      </c>
      <c r="O74" s="188">
        <v>0</v>
      </c>
      <c r="P74" s="188">
        <v>0</v>
      </c>
      <c r="Q74" s="188">
        <v>0</v>
      </c>
      <c r="R74" s="188">
        <v>0</v>
      </c>
      <c r="S74" s="188">
        <v>6830</v>
      </c>
      <c r="T74" s="215">
        <v>6030</v>
      </c>
      <c r="U74" s="186">
        <f t="shared" si="0"/>
        <v>14866</v>
      </c>
    </row>
    <row r="75" spans="1:21" ht="10.5" customHeight="1" x14ac:dyDescent="0.3">
      <c r="A75" s="37"/>
      <c r="B75" s="38">
        <v>61</v>
      </c>
      <c r="C75" s="38"/>
      <c r="D75" s="38"/>
      <c r="E75" s="183">
        <v>1171</v>
      </c>
      <c r="F75" s="185">
        <v>834</v>
      </c>
      <c r="G75" s="184">
        <v>0</v>
      </c>
      <c r="H75" s="184">
        <v>0</v>
      </c>
      <c r="I75" s="184">
        <v>0</v>
      </c>
      <c r="J75" s="184">
        <v>0</v>
      </c>
      <c r="K75" s="184">
        <v>0</v>
      </c>
      <c r="L75" s="184">
        <v>0</v>
      </c>
      <c r="M75" s="184">
        <v>0</v>
      </c>
      <c r="N75" s="184">
        <v>0</v>
      </c>
      <c r="O75" s="184">
        <v>0</v>
      </c>
      <c r="P75" s="184">
        <v>0</v>
      </c>
      <c r="Q75" s="184">
        <v>0</v>
      </c>
      <c r="R75" s="184">
        <v>0</v>
      </c>
      <c r="S75" s="184">
        <v>6984</v>
      </c>
      <c r="T75" s="216">
        <v>6003</v>
      </c>
      <c r="U75" s="217">
        <f t="shared" si="0"/>
        <v>14992</v>
      </c>
    </row>
    <row r="76" spans="1:21" ht="10.5" customHeight="1" x14ac:dyDescent="0.3">
      <c r="A76" s="40"/>
      <c r="B76" s="24">
        <v>62</v>
      </c>
      <c r="C76" s="24"/>
      <c r="D76" s="24"/>
      <c r="E76" s="187">
        <v>1304</v>
      </c>
      <c r="F76" s="189">
        <v>891</v>
      </c>
      <c r="G76" s="188">
        <v>0</v>
      </c>
      <c r="H76" s="188">
        <v>0</v>
      </c>
      <c r="I76" s="188">
        <v>0</v>
      </c>
      <c r="J76" s="188">
        <v>0</v>
      </c>
      <c r="K76" s="188">
        <v>0</v>
      </c>
      <c r="L76" s="188">
        <v>0</v>
      </c>
      <c r="M76" s="188">
        <v>0</v>
      </c>
      <c r="N76" s="188">
        <v>0</v>
      </c>
      <c r="O76" s="188">
        <v>0</v>
      </c>
      <c r="P76" s="188">
        <v>0</v>
      </c>
      <c r="Q76" s="188">
        <v>0</v>
      </c>
      <c r="R76" s="188">
        <v>0</v>
      </c>
      <c r="S76" s="188">
        <v>6881</v>
      </c>
      <c r="T76" s="215">
        <v>5758</v>
      </c>
      <c r="U76" s="186">
        <f t="shared" si="0"/>
        <v>14834</v>
      </c>
    </row>
    <row r="77" spans="1:21" ht="10.5" customHeight="1" x14ac:dyDescent="0.3">
      <c r="A77" s="37"/>
      <c r="B77" s="38">
        <v>63</v>
      </c>
      <c r="C77" s="38"/>
      <c r="D77" s="38"/>
      <c r="E77" s="183">
        <v>1450</v>
      </c>
      <c r="F77" s="185">
        <v>838</v>
      </c>
      <c r="G77" s="184">
        <v>0</v>
      </c>
      <c r="H77" s="184">
        <v>0</v>
      </c>
      <c r="I77" s="184">
        <v>0</v>
      </c>
      <c r="J77" s="184">
        <v>0</v>
      </c>
      <c r="K77" s="184">
        <v>0</v>
      </c>
      <c r="L77" s="184">
        <v>0</v>
      </c>
      <c r="M77" s="184">
        <v>0</v>
      </c>
      <c r="N77" s="184">
        <v>0</v>
      </c>
      <c r="O77" s="184">
        <v>0</v>
      </c>
      <c r="P77" s="184">
        <v>0</v>
      </c>
      <c r="Q77" s="184">
        <v>0</v>
      </c>
      <c r="R77" s="184">
        <v>0</v>
      </c>
      <c r="S77" s="184">
        <v>6732</v>
      </c>
      <c r="T77" s="216">
        <v>5280</v>
      </c>
      <c r="U77" s="217">
        <f t="shared" si="0"/>
        <v>14300</v>
      </c>
    </row>
    <row r="78" spans="1:21" ht="10.5" customHeight="1" x14ac:dyDescent="0.3">
      <c r="A78" s="40"/>
      <c r="B78" s="24">
        <v>64</v>
      </c>
      <c r="C78" s="24"/>
      <c r="D78" s="24"/>
      <c r="E78" s="187">
        <v>1510</v>
      </c>
      <c r="F78" s="189">
        <v>835</v>
      </c>
      <c r="G78" s="188">
        <v>0</v>
      </c>
      <c r="H78" s="188">
        <v>0</v>
      </c>
      <c r="I78" s="188">
        <v>0</v>
      </c>
      <c r="J78" s="188">
        <v>0</v>
      </c>
      <c r="K78" s="188">
        <v>0</v>
      </c>
      <c r="L78" s="188">
        <v>0</v>
      </c>
      <c r="M78" s="188">
        <v>0</v>
      </c>
      <c r="N78" s="188">
        <v>0</v>
      </c>
      <c r="O78" s="188">
        <v>0</v>
      </c>
      <c r="P78" s="188">
        <v>0</v>
      </c>
      <c r="Q78" s="188">
        <v>0</v>
      </c>
      <c r="R78" s="188">
        <v>0</v>
      </c>
      <c r="S78" s="188">
        <v>6645</v>
      </c>
      <c r="T78" s="215">
        <v>5102</v>
      </c>
      <c r="U78" s="186">
        <f t="shared" si="0"/>
        <v>14092</v>
      </c>
    </row>
    <row r="79" spans="1:21" ht="10.5" customHeight="1" x14ac:dyDescent="0.3">
      <c r="A79" s="37"/>
      <c r="B79" s="38">
        <v>65</v>
      </c>
      <c r="C79" s="38"/>
      <c r="D79" s="38"/>
      <c r="E79" s="183">
        <v>1492</v>
      </c>
      <c r="F79" s="185">
        <v>779</v>
      </c>
      <c r="G79" s="184">
        <v>0</v>
      </c>
      <c r="H79" s="184">
        <v>0</v>
      </c>
      <c r="I79" s="184">
        <v>0</v>
      </c>
      <c r="J79" s="184">
        <v>0</v>
      </c>
      <c r="K79" s="184">
        <v>0</v>
      </c>
      <c r="L79" s="184">
        <v>0</v>
      </c>
      <c r="M79" s="184">
        <v>0</v>
      </c>
      <c r="N79" s="184">
        <v>0</v>
      </c>
      <c r="O79" s="184">
        <v>0</v>
      </c>
      <c r="P79" s="184">
        <v>0</v>
      </c>
      <c r="Q79" s="184">
        <v>0</v>
      </c>
      <c r="R79" s="184">
        <v>0</v>
      </c>
      <c r="S79" s="184">
        <v>6217</v>
      </c>
      <c r="T79" s="219">
        <v>4885</v>
      </c>
      <c r="U79" s="217">
        <f t="shared" ref="U79:U115" si="1">SUM(E79:T79)</f>
        <v>13373</v>
      </c>
    </row>
    <row r="80" spans="1:21" ht="10.5" customHeight="1" x14ac:dyDescent="0.3">
      <c r="A80" s="40"/>
      <c r="B80" s="24">
        <v>66</v>
      </c>
      <c r="C80" s="24"/>
      <c r="D80" s="24"/>
      <c r="E80" s="187">
        <v>1514</v>
      </c>
      <c r="F80" s="189">
        <v>682</v>
      </c>
      <c r="G80" s="188">
        <v>0</v>
      </c>
      <c r="H80" s="188">
        <v>0</v>
      </c>
      <c r="I80" s="188">
        <v>0</v>
      </c>
      <c r="J80" s="188">
        <v>0</v>
      </c>
      <c r="K80" s="188">
        <v>0</v>
      </c>
      <c r="L80" s="188">
        <v>0</v>
      </c>
      <c r="M80" s="188">
        <v>0</v>
      </c>
      <c r="N80" s="188">
        <v>0</v>
      </c>
      <c r="O80" s="188">
        <v>0</v>
      </c>
      <c r="P80" s="188">
        <v>0</v>
      </c>
      <c r="Q80" s="188">
        <v>0</v>
      </c>
      <c r="R80" s="188">
        <v>0</v>
      </c>
      <c r="S80" s="188">
        <v>5630</v>
      </c>
      <c r="T80" s="218">
        <v>4491</v>
      </c>
      <c r="U80" s="186">
        <f t="shared" si="1"/>
        <v>12317</v>
      </c>
    </row>
    <row r="81" spans="1:21" ht="10.5" customHeight="1" thickBot="1" x14ac:dyDescent="0.35">
      <c r="A81" s="41"/>
      <c r="B81" s="42">
        <v>67</v>
      </c>
      <c r="C81" s="42"/>
      <c r="D81" s="42"/>
      <c r="E81" s="220">
        <v>1520</v>
      </c>
      <c r="F81" s="221">
        <v>693</v>
      </c>
      <c r="G81" s="222">
        <v>0</v>
      </c>
      <c r="H81" s="222">
        <v>0</v>
      </c>
      <c r="I81" s="222">
        <v>0</v>
      </c>
      <c r="J81" s="222">
        <v>0</v>
      </c>
      <c r="K81" s="222">
        <v>0</v>
      </c>
      <c r="L81" s="222">
        <v>0</v>
      </c>
      <c r="M81" s="222">
        <v>0</v>
      </c>
      <c r="N81" s="222">
        <v>0</v>
      </c>
      <c r="O81" s="222">
        <v>0</v>
      </c>
      <c r="P81" s="222">
        <v>0</v>
      </c>
      <c r="Q81" s="222">
        <v>0</v>
      </c>
      <c r="R81" s="222">
        <v>0</v>
      </c>
      <c r="S81" s="222">
        <v>5427</v>
      </c>
      <c r="T81" s="223">
        <v>4166</v>
      </c>
      <c r="U81" s="200">
        <f t="shared" si="1"/>
        <v>11806</v>
      </c>
    </row>
    <row r="82" spans="1:21" ht="10.5" customHeight="1" x14ac:dyDescent="0.3">
      <c r="A82" s="40"/>
      <c r="B82" s="24">
        <v>68</v>
      </c>
      <c r="C82" s="24"/>
      <c r="D82" s="24"/>
      <c r="E82" s="179">
        <v>8713</v>
      </c>
      <c r="F82" s="181">
        <v>649</v>
      </c>
      <c r="G82" s="180">
        <v>0</v>
      </c>
      <c r="H82" s="180">
        <v>0</v>
      </c>
      <c r="I82" s="180">
        <v>0</v>
      </c>
      <c r="J82" s="180">
        <v>0</v>
      </c>
      <c r="K82" s="180">
        <v>0</v>
      </c>
      <c r="L82" s="180">
        <v>0</v>
      </c>
      <c r="M82" s="180">
        <v>0</v>
      </c>
      <c r="N82" s="180">
        <v>0</v>
      </c>
      <c r="O82" s="180">
        <v>0</v>
      </c>
      <c r="P82" s="180">
        <v>0</v>
      </c>
      <c r="Q82" s="180">
        <v>0</v>
      </c>
      <c r="R82" s="180">
        <v>0</v>
      </c>
      <c r="S82" s="180">
        <v>5104</v>
      </c>
      <c r="T82" s="215">
        <v>3973</v>
      </c>
      <c r="U82" s="186">
        <f t="shared" si="1"/>
        <v>18439</v>
      </c>
    </row>
    <row r="83" spans="1:21" ht="10.5" customHeight="1" x14ac:dyDescent="0.3">
      <c r="A83" s="37"/>
      <c r="B83" s="38">
        <v>69</v>
      </c>
      <c r="C83" s="38"/>
      <c r="D83" s="38"/>
      <c r="E83" s="183">
        <v>1536</v>
      </c>
      <c r="F83" s="185">
        <v>565</v>
      </c>
      <c r="G83" s="184">
        <v>0</v>
      </c>
      <c r="H83" s="184">
        <v>0</v>
      </c>
      <c r="I83" s="184">
        <v>0</v>
      </c>
      <c r="J83" s="184">
        <v>0</v>
      </c>
      <c r="K83" s="184">
        <v>0</v>
      </c>
      <c r="L83" s="184">
        <v>0</v>
      </c>
      <c r="M83" s="184">
        <v>0</v>
      </c>
      <c r="N83" s="184">
        <v>0</v>
      </c>
      <c r="O83" s="184">
        <v>0</v>
      </c>
      <c r="P83" s="184">
        <v>0</v>
      </c>
      <c r="Q83" s="184">
        <v>0</v>
      </c>
      <c r="R83" s="184">
        <v>0</v>
      </c>
      <c r="S83" s="184">
        <v>4970</v>
      </c>
      <c r="T83" s="216">
        <v>3668</v>
      </c>
      <c r="U83" s="217">
        <f t="shared" si="1"/>
        <v>10739</v>
      </c>
    </row>
    <row r="84" spans="1:21" ht="10.5" customHeight="1" x14ac:dyDescent="0.3">
      <c r="A84" s="40"/>
      <c r="B84" s="24">
        <v>70</v>
      </c>
      <c r="C84" s="24"/>
      <c r="D84" s="24"/>
      <c r="E84" s="187">
        <v>1486</v>
      </c>
      <c r="F84" s="189">
        <v>562</v>
      </c>
      <c r="G84" s="188">
        <v>0</v>
      </c>
      <c r="H84" s="188">
        <v>0</v>
      </c>
      <c r="I84" s="188">
        <v>0</v>
      </c>
      <c r="J84" s="188">
        <v>0</v>
      </c>
      <c r="K84" s="188">
        <v>0</v>
      </c>
      <c r="L84" s="188">
        <v>0</v>
      </c>
      <c r="M84" s="188">
        <v>0</v>
      </c>
      <c r="N84" s="188">
        <v>0</v>
      </c>
      <c r="O84" s="188">
        <v>0</v>
      </c>
      <c r="P84" s="188">
        <v>0</v>
      </c>
      <c r="Q84" s="188">
        <v>0</v>
      </c>
      <c r="R84" s="188">
        <v>0</v>
      </c>
      <c r="S84" s="188">
        <v>4265</v>
      </c>
      <c r="T84" s="215">
        <v>3188</v>
      </c>
      <c r="U84" s="186">
        <f t="shared" si="1"/>
        <v>9501</v>
      </c>
    </row>
    <row r="85" spans="1:21" ht="10.5" customHeight="1" x14ac:dyDescent="0.3">
      <c r="A85" s="37"/>
      <c r="B85" s="38">
        <v>71</v>
      </c>
      <c r="C85" s="38"/>
      <c r="D85" s="38"/>
      <c r="E85" s="183">
        <v>1505</v>
      </c>
      <c r="F85" s="185">
        <v>482</v>
      </c>
      <c r="G85" s="184">
        <v>0</v>
      </c>
      <c r="H85" s="184">
        <v>0</v>
      </c>
      <c r="I85" s="184">
        <v>0</v>
      </c>
      <c r="J85" s="184">
        <v>0</v>
      </c>
      <c r="K85" s="184">
        <v>0</v>
      </c>
      <c r="L85" s="184">
        <v>0</v>
      </c>
      <c r="M85" s="184">
        <v>0</v>
      </c>
      <c r="N85" s="184">
        <v>0</v>
      </c>
      <c r="O85" s="184">
        <v>0</v>
      </c>
      <c r="P85" s="184">
        <v>0</v>
      </c>
      <c r="Q85" s="184">
        <v>0</v>
      </c>
      <c r="R85" s="184">
        <v>0</v>
      </c>
      <c r="S85" s="184">
        <v>3930</v>
      </c>
      <c r="T85" s="216">
        <v>2920</v>
      </c>
      <c r="U85" s="217">
        <f t="shared" si="1"/>
        <v>8837</v>
      </c>
    </row>
    <row r="86" spans="1:21" ht="10.5" customHeight="1" x14ac:dyDescent="0.3">
      <c r="A86" s="40"/>
      <c r="B86" s="24">
        <v>72</v>
      </c>
      <c r="C86" s="24"/>
      <c r="D86" s="24"/>
      <c r="E86" s="187">
        <v>1569</v>
      </c>
      <c r="F86" s="189">
        <v>465</v>
      </c>
      <c r="G86" s="188">
        <v>0</v>
      </c>
      <c r="H86" s="188">
        <v>0</v>
      </c>
      <c r="I86" s="188">
        <v>0</v>
      </c>
      <c r="J86" s="188">
        <v>0</v>
      </c>
      <c r="K86" s="188">
        <v>0</v>
      </c>
      <c r="L86" s="188">
        <v>0</v>
      </c>
      <c r="M86" s="188">
        <v>0</v>
      </c>
      <c r="N86" s="188">
        <v>0</v>
      </c>
      <c r="O86" s="188">
        <v>0</v>
      </c>
      <c r="P86" s="188">
        <v>0</v>
      </c>
      <c r="Q86" s="188">
        <v>0</v>
      </c>
      <c r="R86" s="188">
        <v>0</v>
      </c>
      <c r="S86" s="188">
        <v>3535</v>
      </c>
      <c r="T86" s="215">
        <v>2471</v>
      </c>
      <c r="U86" s="186">
        <f t="shared" si="1"/>
        <v>8040</v>
      </c>
    </row>
    <row r="87" spans="1:21" ht="10.5" customHeight="1" x14ac:dyDescent="0.3">
      <c r="A87" s="37"/>
      <c r="B87" s="38">
        <v>73</v>
      </c>
      <c r="C87" s="38"/>
      <c r="D87" s="38"/>
      <c r="E87" s="183">
        <v>1472</v>
      </c>
      <c r="F87" s="185">
        <v>427</v>
      </c>
      <c r="G87" s="184">
        <v>0</v>
      </c>
      <c r="H87" s="184">
        <v>0</v>
      </c>
      <c r="I87" s="184">
        <v>0</v>
      </c>
      <c r="J87" s="184">
        <v>0</v>
      </c>
      <c r="K87" s="184">
        <v>0</v>
      </c>
      <c r="L87" s="184">
        <v>0</v>
      </c>
      <c r="M87" s="184">
        <v>0</v>
      </c>
      <c r="N87" s="184">
        <v>0</v>
      </c>
      <c r="O87" s="184">
        <v>0</v>
      </c>
      <c r="P87" s="184">
        <v>0</v>
      </c>
      <c r="Q87" s="184">
        <v>0</v>
      </c>
      <c r="R87" s="184">
        <v>0</v>
      </c>
      <c r="S87" s="184">
        <v>3407</v>
      </c>
      <c r="T87" s="216">
        <v>2094</v>
      </c>
      <c r="U87" s="217">
        <f t="shared" si="1"/>
        <v>7400</v>
      </c>
    </row>
    <row r="88" spans="1:21" ht="10.5" customHeight="1" x14ac:dyDescent="0.3">
      <c r="A88" s="40"/>
      <c r="B88" s="24">
        <v>74</v>
      </c>
      <c r="C88" s="24"/>
      <c r="D88" s="24"/>
      <c r="E88" s="187">
        <v>1492</v>
      </c>
      <c r="F88" s="189">
        <v>373</v>
      </c>
      <c r="G88" s="188">
        <v>0</v>
      </c>
      <c r="H88" s="188">
        <v>0</v>
      </c>
      <c r="I88" s="188">
        <v>0</v>
      </c>
      <c r="J88" s="188">
        <v>0</v>
      </c>
      <c r="K88" s="188">
        <v>0</v>
      </c>
      <c r="L88" s="188">
        <v>0</v>
      </c>
      <c r="M88" s="188">
        <v>0</v>
      </c>
      <c r="N88" s="188">
        <v>0</v>
      </c>
      <c r="O88" s="188">
        <v>0</v>
      </c>
      <c r="P88" s="188">
        <v>0</v>
      </c>
      <c r="Q88" s="188">
        <v>0</v>
      </c>
      <c r="R88" s="188">
        <v>0</v>
      </c>
      <c r="S88" s="188">
        <v>3046</v>
      </c>
      <c r="T88" s="215">
        <v>1936</v>
      </c>
      <c r="U88" s="186">
        <f t="shared" si="1"/>
        <v>6847</v>
      </c>
    </row>
    <row r="89" spans="1:21" ht="10.5" customHeight="1" x14ac:dyDescent="0.3">
      <c r="A89" s="37"/>
      <c r="B89" s="38">
        <v>75</v>
      </c>
      <c r="C89" s="38"/>
      <c r="D89" s="38"/>
      <c r="E89" s="183">
        <v>1404</v>
      </c>
      <c r="F89" s="185">
        <v>334</v>
      </c>
      <c r="G89" s="184">
        <v>0</v>
      </c>
      <c r="H89" s="184">
        <v>0</v>
      </c>
      <c r="I89" s="184">
        <v>0</v>
      </c>
      <c r="J89" s="184">
        <v>0</v>
      </c>
      <c r="K89" s="184">
        <v>0</v>
      </c>
      <c r="L89" s="184">
        <v>0</v>
      </c>
      <c r="M89" s="184">
        <v>0</v>
      </c>
      <c r="N89" s="184">
        <v>0</v>
      </c>
      <c r="O89" s="184">
        <v>0</v>
      </c>
      <c r="P89" s="184">
        <v>0</v>
      </c>
      <c r="Q89" s="184">
        <v>0</v>
      </c>
      <c r="R89" s="184">
        <v>0</v>
      </c>
      <c r="S89" s="184">
        <v>2670</v>
      </c>
      <c r="T89" s="216">
        <v>1733</v>
      </c>
      <c r="U89" s="217">
        <f t="shared" si="1"/>
        <v>6141</v>
      </c>
    </row>
    <row r="90" spans="1:21" ht="10.5" customHeight="1" x14ac:dyDescent="0.3">
      <c r="A90" s="40"/>
      <c r="B90" s="24">
        <v>76</v>
      </c>
      <c r="C90" s="24"/>
      <c r="D90" s="24"/>
      <c r="E90" s="187">
        <v>1370</v>
      </c>
      <c r="F90" s="189">
        <v>316</v>
      </c>
      <c r="G90" s="188">
        <v>0</v>
      </c>
      <c r="H90" s="188">
        <v>0</v>
      </c>
      <c r="I90" s="188">
        <v>0</v>
      </c>
      <c r="J90" s="188">
        <v>0</v>
      </c>
      <c r="K90" s="188">
        <v>0</v>
      </c>
      <c r="L90" s="188">
        <v>0</v>
      </c>
      <c r="M90" s="188">
        <v>0</v>
      </c>
      <c r="N90" s="188">
        <v>0</v>
      </c>
      <c r="O90" s="188">
        <v>0</v>
      </c>
      <c r="P90" s="188">
        <v>0</v>
      </c>
      <c r="Q90" s="188">
        <v>0</v>
      </c>
      <c r="R90" s="188">
        <v>0</v>
      </c>
      <c r="S90" s="188">
        <v>2388</v>
      </c>
      <c r="T90" s="215">
        <v>1635</v>
      </c>
      <c r="U90" s="186">
        <f t="shared" si="1"/>
        <v>5709</v>
      </c>
    </row>
    <row r="91" spans="1:21" ht="10.5" customHeight="1" x14ac:dyDescent="0.3">
      <c r="A91" s="37"/>
      <c r="B91" s="38">
        <v>77</v>
      </c>
      <c r="C91" s="38"/>
      <c r="D91" s="38"/>
      <c r="E91" s="183">
        <v>1316</v>
      </c>
      <c r="F91" s="185">
        <v>266</v>
      </c>
      <c r="G91" s="184">
        <v>0</v>
      </c>
      <c r="H91" s="184">
        <v>0</v>
      </c>
      <c r="I91" s="184">
        <v>0</v>
      </c>
      <c r="J91" s="184">
        <v>0</v>
      </c>
      <c r="K91" s="184">
        <v>0</v>
      </c>
      <c r="L91" s="184">
        <v>0</v>
      </c>
      <c r="M91" s="184">
        <v>0</v>
      </c>
      <c r="N91" s="184">
        <v>0</v>
      </c>
      <c r="O91" s="184">
        <v>0</v>
      </c>
      <c r="P91" s="184">
        <v>0</v>
      </c>
      <c r="Q91" s="184">
        <v>0</v>
      </c>
      <c r="R91" s="184">
        <v>0</v>
      </c>
      <c r="S91" s="184">
        <v>2185</v>
      </c>
      <c r="T91" s="216">
        <v>1402</v>
      </c>
      <c r="U91" s="217">
        <f t="shared" si="1"/>
        <v>5169</v>
      </c>
    </row>
    <row r="92" spans="1:21" ht="10.5" customHeight="1" x14ac:dyDescent="0.3">
      <c r="A92" s="40"/>
      <c r="B92" s="24">
        <v>78</v>
      </c>
      <c r="C92" s="24"/>
      <c r="D92" s="24"/>
      <c r="E92" s="187">
        <v>1309</v>
      </c>
      <c r="F92" s="189">
        <v>249</v>
      </c>
      <c r="G92" s="188">
        <v>0</v>
      </c>
      <c r="H92" s="188">
        <v>0</v>
      </c>
      <c r="I92" s="188">
        <v>0</v>
      </c>
      <c r="J92" s="188">
        <v>0</v>
      </c>
      <c r="K92" s="188">
        <v>0</v>
      </c>
      <c r="L92" s="188">
        <v>0</v>
      </c>
      <c r="M92" s="188">
        <v>0</v>
      </c>
      <c r="N92" s="188">
        <v>0</v>
      </c>
      <c r="O92" s="188">
        <v>0</v>
      </c>
      <c r="P92" s="188">
        <v>0</v>
      </c>
      <c r="Q92" s="188">
        <v>0</v>
      </c>
      <c r="R92" s="188">
        <v>0</v>
      </c>
      <c r="S92" s="188">
        <v>1882</v>
      </c>
      <c r="T92" s="215">
        <v>1333</v>
      </c>
      <c r="U92" s="186">
        <f t="shared" si="1"/>
        <v>4773</v>
      </c>
    </row>
    <row r="93" spans="1:21" ht="10.5" customHeight="1" x14ac:dyDescent="0.3">
      <c r="A93" s="37"/>
      <c r="B93" s="38">
        <v>79</v>
      </c>
      <c r="C93" s="38"/>
      <c r="D93" s="38"/>
      <c r="E93" s="183">
        <v>1302</v>
      </c>
      <c r="F93" s="185">
        <v>232</v>
      </c>
      <c r="G93" s="184">
        <v>0</v>
      </c>
      <c r="H93" s="184">
        <v>0</v>
      </c>
      <c r="I93" s="184">
        <v>0</v>
      </c>
      <c r="J93" s="184">
        <v>0</v>
      </c>
      <c r="K93" s="184">
        <v>0</v>
      </c>
      <c r="L93" s="184">
        <v>0</v>
      </c>
      <c r="M93" s="184">
        <v>0</v>
      </c>
      <c r="N93" s="184">
        <v>0</v>
      </c>
      <c r="O93" s="184">
        <v>0</v>
      </c>
      <c r="P93" s="184">
        <v>0</v>
      </c>
      <c r="Q93" s="184">
        <v>0</v>
      </c>
      <c r="R93" s="184">
        <v>0</v>
      </c>
      <c r="S93" s="184">
        <v>1638</v>
      </c>
      <c r="T93" s="216">
        <v>1179</v>
      </c>
      <c r="U93" s="217">
        <f t="shared" si="1"/>
        <v>4351</v>
      </c>
    </row>
    <row r="94" spans="1:21" ht="10.5" customHeight="1" x14ac:dyDescent="0.3">
      <c r="A94" s="40"/>
      <c r="B94" s="24">
        <v>80</v>
      </c>
      <c r="C94" s="24"/>
      <c r="D94" s="24"/>
      <c r="E94" s="187">
        <v>1292</v>
      </c>
      <c r="F94" s="189">
        <v>216</v>
      </c>
      <c r="G94" s="188">
        <v>0</v>
      </c>
      <c r="H94" s="188">
        <v>0</v>
      </c>
      <c r="I94" s="188">
        <v>0</v>
      </c>
      <c r="J94" s="188">
        <v>0</v>
      </c>
      <c r="K94" s="188">
        <v>0</v>
      </c>
      <c r="L94" s="188">
        <v>0</v>
      </c>
      <c r="M94" s="188">
        <v>0</v>
      </c>
      <c r="N94" s="188">
        <v>0</v>
      </c>
      <c r="O94" s="188">
        <v>0</v>
      </c>
      <c r="P94" s="188">
        <v>0</v>
      </c>
      <c r="Q94" s="188">
        <v>0</v>
      </c>
      <c r="R94" s="188">
        <v>0</v>
      </c>
      <c r="S94" s="188">
        <v>1506</v>
      </c>
      <c r="T94" s="215">
        <v>1142</v>
      </c>
      <c r="U94" s="186">
        <f t="shared" si="1"/>
        <v>4156</v>
      </c>
    </row>
    <row r="95" spans="1:21" ht="10.5" customHeight="1" x14ac:dyDescent="0.3">
      <c r="A95" s="37"/>
      <c r="B95" s="38">
        <v>81</v>
      </c>
      <c r="C95" s="38"/>
      <c r="D95" s="38"/>
      <c r="E95" s="183">
        <v>1223</v>
      </c>
      <c r="F95" s="185">
        <v>209</v>
      </c>
      <c r="G95" s="184">
        <v>0</v>
      </c>
      <c r="H95" s="184">
        <v>0</v>
      </c>
      <c r="I95" s="184">
        <v>0</v>
      </c>
      <c r="J95" s="184">
        <v>0</v>
      </c>
      <c r="K95" s="184">
        <v>0</v>
      </c>
      <c r="L95" s="184">
        <v>0</v>
      </c>
      <c r="M95" s="184">
        <v>0</v>
      </c>
      <c r="N95" s="184">
        <v>0</v>
      </c>
      <c r="O95" s="184">
        <v>0</v>
      </c>
      <c r="P95" s="184">
        <v>0</v>
      </c>
      <c r="Q95" s="184">
        <v>0</v>
      </c>
      <c r="R95" s="184">
        <v>0</v>
      </c>
      <c r="S95" s="184">
        <v>1319</v>
      </c>
      <c r="T95" s="216">
        <v>950</v>
      </c>
      <c r="U95" s="217">
        <f t="shared" si="1"/>
        <v>3701</v>
      </c>
    </row>
    <row r="96" spans="1:21" ht="10.5" customHeight="1" x14ac:dyDescent="0.3">
      <c r="A96" s="40"/>
      <c r="B96" s="24">
        <v>82</v>
      </c>
      <c r="C96" s="24"/>
      <c r="D96" s="24"/>
      <c r="E96" s="187">
        <v>1155</v>
      </c>
      <c r="F96" s="189">
        <v>149</v>
      </c>
      <c r="G96" s="188">
        <v>0</v>
      </c>
      <c r="H96" s="188">
        <v>0</v>
      </c>
      <c r="I96" s="188">
        <v>0</v>
      </c>
      <c r="J96" s="188">
        <v>0</v>
      </c>
      <c r="K96" s="188">
        <v>0</v>
      </c>
      <c r="L96" s="188">
        <v>0</v>
      </c>
      <c r="M96" s="188">
        <v>0</v>
      </c>
      <c r="N96" s="188">
        <v>0</v>
      </c>
      <c r="O96" s="188">
        <v>0</v>
      </c>
      <c r="P96" s="188">
        <v>0</v>
      </c>
      <c r="Q96" s="188">
        <v>0</v>
      </c>
      <c r="R96" s="188">
        <v>0</v>
      </c>
      <c r="S96" s="188">
        <v>1142</v>
      </c>
      <c r="T96" s="215">
        <v>873</v>
      </c>
      <c r="U96" s="186">
        <f t="shared" si="1"/>
        <v>3319</v>
      </c>
    </row>
    <row r="97" spans="1:21" ht="10.5" customHeight="1" x14ac:dyDescent="0.3">
      <c r="A97" s="37"/>
      <c r="B97" s="38">
        <v>83</v>
      </c>
      <c r="C97" s="38"/>
      <c r="D97" s="38"/>
      <c r="E97" s="183">
        <v>1145</v>
      </c>
      <c r="F97" s="185">
        <v>160</v>
      </c>
      <c r="G97" s="184">
        <v>0</v>
      </c>
      <c r="H97" s="184">
        <v>0</v>
      </c>
      <c r="I97" s="184">
        <v>0</v>
      </c>
      <c r="J97" s="184">
        <v>0</v>
      </c>
      <c r="K97" s="184">
        <v>0</v>
      </c>
      <c r="L97" s="184">
        <v>0</v>
      </c>
      <c r="M97" s="184">
        <v>0</v>
      </c>
      <c r="N97" s="184">
        <v>0</v>
      </c>
      <c r="O97" s="184">
        <v>0</v>
      </c>
      <c r="P97" s="184">
        <v>0</v>
      </c>
      <c r="Q97" s="184">
        <v>0</v>
      </c>
      <c r="R97" s="184">
        <v>0</v>
      </c>
      <c r="S97" s="184">
        <v>1040</v>
      </c>
      <c r="T97" s="216">
        <v>742</v>
      </c>
      <c r="U97" s="217">
        <f t="shared" si="1"/>
        <v>3087</v>
      </c>
    </row>
    <row r="98" spans="1:21" ht="10.5" customHeight="1" x14ac:dyDescent="0.3">
      <c r="A98" s="40"/>
      <c r="B98" s="24">
        <v>84</v>
      </c>
      <c r="C98" s="24"/>
      <c r="D98" s="24"/>
      <c r="E98" s="187">
        <v>983</v>
      </c>
      <c r="F98" s="189">
        <v>133</v>
      </c>
      <c r="G98" s="188">
        <v>0</v>
      </c>
      <c r="H98" s="188">
        <v>0</v>
      </c>
      <c r="I98" s="188">
        <v>0</v>
      </c>
      <c r="J98" s="188">
        <v>0</v>
      </c>
      <c r="K98" s="188">
        <v>0</v>
      </c>
      <c r="L98" s="188">
        <v>0</v>
      </c>
      <c r="M98" s="188">
        <v>0</v>
      </c>
      <c r="N98" s="188">
        <v>0</v>
      </c>
      <c r="O98" s="188">
        <v>0</v>
      </c>
      <c r="P98" s="188">
        <v>0</v>
      </c>
      <c r="Q98" s="188">
        <v>0</v>
      </c>
      <c r="R98" s="188">
        <v>0</v>
      </c>
      <c r="S98" s="188">
        <v>843</v>
      </c>
      <c r="T98" s="215">
        <v>672</v>
      </c>
      <c r="U98" s="186">
        <f t="shared" si="1"/>
        <v>2631</v>
      </c>
    </row>
    <row r="99" spans="1:21" ht="10.5" customHeight="1" x14ac:dyDescent="0.3">
      <c r="A99" s="37"/>
      <c r="B99" s="38">
        <v>85</v>
      </c>
      <c r="C99" s="38"/>
      <c r="D99" s="38"/>
      <c r="E99" s="183">
        <v>1047</v>
      </c>
      <c r="F99" s="185">
        <v>135</v>
      </c>
      <c r="G99" s="184">
        <v>0</v>
      </c>
      <c r="H99" s="184">
        <v>0</v>
      </c>
      <c r="I99" s="184">
        <v>0</v>
      </c>
      <c r="J99" s="184">
        <v>0</v>
      </c>
      <c r="K99" s="184">
        <v>0</v>
      </c>
      <c r="L99" s="184">
        <v>0</v>
      </c>
      <c r="M99" s="184">
        <v>0</v>
      </c>
      <c r="N99" s="184">
        <v>0</v>
      </c>
      <c r="O99" s="184">
        <v>0</v>
      </c>
      <c r="P99" s="184">
        <v>0</v>
      </c>
      <c r="Q99" s="184">
        <v>0</v>
      </c>
      <c r="R99" s="184">
        <v>0</v>
      </c>
      <c r="S99" s="184">
        <v>694</v>
      </c>
      <c r="T99" s="216">
        <v>561</v>
      </c>
      <c r="U99" s="217">
        <f t="shared" si="1"/>
        <v>2437</v>
      </c>
    </row>
    <row r="100" spans="1:21" ht="10.5" customHeight="1" x14ac:dyDescent="0.3">
      <c r="A100" s="40"/>
      <c r="B100" s="24">
        <v>86</v>
      </c>
      <c r="C100" s="24"/>
      <c r="D100" s="24"/>
      <c r="E100" s="187">
        <v>1063</v>
      </c>
      <c r="F100" s="189">
        <v>115</v>
      </c>
      <c r="G100" s="188">
        <v>0</v>
      </c>
      <c r="H100" s="188">
        <v>0</v>
      </c>
      <c r="I100" s="188">
        <v>0</v>
      </c>
      <c r="J100" s="188">
        <v>0</v>
      </c>
      <c r="K100" s="188">
        <v>0</v>
      </c>
      <c r="L100" s="188">
        <v>0</v>
      </c>
      <c r="M100" s="188">
        <v>0</v>
      </c>
      <c r="N100" s="188">
        <v>0</v>
      </c>
      <c r="O100" s="188">
        <v>0</v>
      </c>
      <c r="P100" s="188">
        <v>0</v>
      </c>
      <c r="Q100" s="188">
        <v>0</v>
      </c>
      <c r="R100" s="188">
        <v>0</v>
      </c>
      <c r="S100" s="188">
        <v>650</v>
      </c>
      <c r="T100" s="215">
        <v>475</v>
      </c>
      <c r="U100" s="186">
        <f t="shared" si="1"/>
        <v>2303</v>
      </c>
    </row>
    <row r="101" spans="1:21" ht="10.5" customHeight="1" x14ac:dyDescent="0.3">
      <c r="A101" s="37"/>
      <c r="B101" s="38">
        <v>87</v>
      </c>
      <c r="C101" s="38"/>
      <c r="D101" s="38"/>
      <c r="E101" s="183">
        <v>1098</v>
      </c>
      <c r="F101" s="185">
        <v>103</v>
      </c>
      <c r="G101" s="184">
        <v>0</v>
      </c>
      <c r="H101" s="184">
        <v>0</v>
      </c>
      <c r="I101" s="184">
        <v>0</v>
      </c>
      <c r="J101" s="184">
        <v>0</v>
      </c>
      <c r="K101" s="184">
        <v>0</v>
      </c>
      <c r="L101" s="184">
        <v>0</v>
      </c>
      <c r="M101" s="184">
        <v>0</v>
      </c>
      <c r="N101" s="184">
        <v>0</v>
      </c>
      <c r="O101" s="184">
        <v>0</v>
      </c>
      <c r="P101" s="184">
        <v>0</v>
      </c>
      <c r="Q101" s="184">
        <v>0</v>
      </c>
      <c r="R101" s="184">
        <v>0</v>
      </c>
      <c r="S101" s="184">
        <v>579</v>
      </c>
      <c r="T101" s="216">
        <v>409</v>
      </c>
      <c r="U101" s="217">
        <f t="shared" si="1"/>
        <v>2189</v>
      </c>
    </row>
    <row r="102" spans="1:21" ht="10.5" customHeight="1" x14ac:dyDescent="0.3">
      <c r="A102" s="40"/>
      <c r="B102" s="24">
        <v>88</v>
      </c>
      <c r="C102" s="24"/>
      <c r="D102" s="24"/>
      <c r="E102" s="187">
        <v>1061</v>
      </c>
      <c r="F102" s="189">
        <v>104</v>
      </c>
      <c r="G102" s="188">
        <v>0</v>
      </c>
      <c r="H102" s="188">
        <v>0</v>
      </c>
      <c r="I102" s="188">
        <v>0</v>
      </c>
      <c r="J102" s="188">
        <v>0</v>
      </c>
      <c r="K102" s="188">
        <v>0</v>
      </c>
      <c r="L102" s="188">
        <v>0</v>
      </c>
      <c r="M102" s="188">
        <v>0</v>
      </c>
      <c r="N102" s="188">
        <v>0</v>
      </c>
      <c r="O102" s="188">
        <v>0</v>
      </c>
      <c r="P102" s="188">
        <v>0</v>
      </c>
      <c r="Q102" s="188">
        <v>0</v>
      </c>
      <c r="R102" s="188">
        <v>0</v>
      </c>
      <c r="S102" s="188">
        <v>468</v>
      </c>
      <c r="T102" s="215">
        <v>424</v>
      </c>
      <c r="U102" s="186">
        <f t="shared" si="1"/>
        <v>2057</v>
      </c>
    </row>
    <row r="103" spans="1:21" ht="10.5" customHeight="1" x14ac:dyDescent="0.3">
      <c r="A103" s="37"/>
      <c r="B103" s="38">
        <v>89</v>
      </c>
      <c r="C103" s="38"/>
      <c r="D103" s="38"/>
      <c r="E103" s="183">
        <v>865</v>
      </c>
      <c r="F103" s="185">
        <v>78</v>
      </c>
      <c r="G103" s="184">
        <v>0</v>
      </c>
      <c r="H103" s="184">
        <v>0</v>
      </c>
      <c r="I103" s="184">
        <v>0</v>
      </c>
      <c r="J103" s="184">
        <v>0</v>
      </c>
      <c r="K103" s="184">
        <v>0</v>
      </c>
      <c r="L103" s="184">
        <v>0</v>
      </c>
      <c r="M103" s="184">
        <v>0</v>
      </c>
      <c r="N103" s="184">
        <v>0</v>
      </c>
      <c r="O103" s="184">
        <v>0</v>
      </c>
      <c r="P103" s="184">
        <v>0</v>
      </c>
      <c r="Q103" s="184">
        <v>0</v>
      </c>
      <c r="R103" s="184">
        <v>0</v>
      </c>
      <c r="S103" s="184">
        <v>410</v>
      </c>
      <c r="T103" s="216">
        <v>359</v>
      </c>
      <c r="U103" s="217">
        <f t="shared" si="1"/>
        <v>1712</v>
      </c>
    </row>
    <row r="104" spans="1:21" ht="10.5" customHeight="1" x14ac:dyDescent="0.3">
      <c r="A104" s="40"/>
      <c r="B104" s="24">
        <v>90</v>
      </c>
      <c r="C104" s="24"/>
      <c r="D104" s="24"/>
      <c r="E104" s="187">
        <v>930</v>
      </c>
      <c r="F104" s="189">
        <v>50</v>
      </c>
      <c r="G104" s="188">
        <v>0</v>
      </c>
      <c r="H104" s="188">
        <v>0</v>
      </c>
      <c r="I104" s="188">
        <v>0</v>
      </c>
      <c r="J104" s="188">
        <v>0</v>
      </c>
      <c r="K104" s="188">
        <v>0</v>
      </c>
      <c r="L104" s="188">
        <v>0</v>
      </c>
      <c r="M104" s="188">
        <v>0</v>
      </c>
      <c r="N104" s="188">
        <v>0</v>
      </c>
      <c r="O104" s="188">
        <v>0</v>
      </c>
      <c r="P104" s="188">
        <v>0</v>
      </c>
      <c r="Q104" s="188">
        <v>0</v>
      </c>
      <c r="R104" s="188">
        <v>0</v>
      </c>
      <c r="S104" s="188">
        <v>345</v>
      </c>
      <c r="T104" s="215">
        <v>288</v>
      </c>
      <c r="U104" s="186">
        <f t="shared" si="1"/>
        <v>1613</v>
      </c>
    </row>
    <row r="105" spans="1:21" ht="10.5" customHeight="1" x14ac:dyDescent="0.3">
      <c r="A105" s="37"/>
      <c r="B105" s="38">
        <v>91</v>
      </c>
      <c r="C105" s="38"/>
      <c r="D105" s="38"/>
      <c r="E105" s="183">
        <v>862</v>
      </c>
      <c r="F105" s="185">
        <v>54</v>
      </c>
      <c r="G105" s="184">
        <v>0</v>
      </c>
      <c r="H105" s="184">
        <v>0</v>
      </c>
      <c r="I105" s="184">
        <v>0</v>
      </c>
      <c r="J105" s="184">
        <v>0</v>
      </c>
      <c r="K105" s="184">
        <v>0</v>
      </c>
      <c r="L105" s="184">
        <v>0</v>
      </c>
      <c r="M105" s="184">
        <v>0</v>
      </c>
      <c r="N105" s="184">
        <v>0</v>
      </c>
      <c r="O105" s="184">
        <v>0</v>
      </c>
      <c r="P105" s="184">
        <v>0</v>
      </c>
      <c r="Q105" s="184">
        <v>0</v>
      </c>
      <c r="R105" s="184">
        <v>0</v>
      </c>
      <c r="S105" s="184">
        <v>321</v>
      </c>
      <c r="T105" s="216">
        <v>270</v>
      </c>
      <c r="U105" s="217">
        <f t="shared" si="1"/>
        <v>1507</v>
      </c>
    </row>
    <row r="106" spans="1:21" ht="10.5" customHeight="1" x14ac:dyDescent="0.3">
      <c r="A106" s="40"/>
      <c r="B106" s="24">
        <v>92</v>
      </c>
      <c r="C106" s="24"/>
      <c r="D106" s="24"/>
      <c r="E106" s="187">
        <v>903</v>
      </c>
      <c r="F106" s="189">
        <v>62</v>
      </c>
      <c r="G106" s="188">
        <v>0</v>
      </c>
      <c r="H106" s="188">
        <v>0</v>
      </c>
      <c r="I106" s="188">
        <v>0</v>
      </c>
      <c r="J106" s="188">
        <v>0</v>
      </c>
      <c r="K106" s="188">
        <v>0</v>
      </c>
      <c r="L106" s="188">
        <v>0</v>
      </c>
      <c r="M106" s="188">
        <v>0</v>
      </c>
      <c r="N106" s="188">
        <v>0</v>
      </c>
      <c r="O106" s="188">
        <v>0</v>
      </c>
      <c r="P106" s="188">
        <v>0</v>
      </c>
      <c r="Q106" s="188">
        <v>0</v>
      </c>
      <c r="R106" s="188">
        <v>0</v>
      </c>
      <c r="S106" s="188">
        <v>286</v>
      </c>
      <c r="T106" s="215">
        <v>209</v>
      </c>
      <c r="U106" s="186">
        <f t="shared" si="1"/>
        <v>1460</v>
      </c>
    </row>
    <row r="107" spans="1:21" ht="10.5" customHeight="1" x14ac:dyDescent="0.3">
      <c r="A107" s="37"/>
      <c r="B107" s="38">
        <v>93</v>
      </c>
      <c r="C107" s="38"/>
      <c r="D107" s="38"/>
      <c r="E107" s="183">
        <v>784</v>
      </c>
      <c r="F107" s="185">
        <v>43</v>
      </c>
      <c r="G107" s="184">
        <v>0</v>
      </c>
      <c r="H107" s="184">
        <v>0</v>
      </c>
      <c r="I107" s="184">
        <v>0</v>
      </c>
      <c r="J107" s="184">
        <v>0</v>
      </c>
      <c r="K107" s="184">
        <v>0</v>
      </c>
      <c r="L107" s="184">
        <v>0</v>
      </c>
      <c r="M107" s="184">
        <v>0</v>
      </c>
      <c r="N107" s="184">
        <v>0</v>
      </c>
      <c r="O107" s="184">
        <v>0</v>
      </c>
      <c r="P107" s="184">
        <v>0</v>
      </c>
      <c r="Q107" s="184">
        <v>0</v>
      </c>
      <c r="R107" s="184">
        <v>0</v>
      </c>
      <c r="S107" s="184">
        <v>212</v>
      </c>
      <c r="T107" s="216">
        <v>206</v>
      </c>
      <c r="U107" s="217">
        <f t="shared" si="1"/>
        <v>1245</v>
      </c>
    </row>
    <row r="108" spans="1:21" ht="10.5" customHeight="1" x14ac:dyDescent="0.3">
      <c r="A108" s="40"/>
      <c r="B108" s="24">
        <v>94</v>
      </c>
      <c r="C108" s="24"/>
      <c r="D108" s="24"/>
      <c r="E108" s="187">
        <v>827</v>
      </c>
      <c r="F108" s="189">
        <v>39</v>
      </c>
      <c r="G108" s="188">
        <v>0</v>
      </c>
      <c r="H108" s="188">
        <v>0</v>
      </c>
      <c r="I108" s="188">
        <v>0</v>
      </c>
      <c r="J108" s="188">
        <v>0</v>
      </c>
      <c r="K108" s="188">
        <v>0</v>
      </c>
      <c r="L108" s="188">
        <v>0</v>
      </c>
      <c r="M108" s="188">
        <v>0</v>
      </c>
      <c r="N108" s="188">
        <v>0</v>
      </c>
      <c r="O108" s="188">
        <v>0</v>
      </c>
      <c r="P108" s="188">
        <v>0</v>
      </c>
      <c r="Q108" s="188">
        <v>0</v>
      </c>
      <c r="R108" s="188">
        <v>0</v>
      </c>
      <c r="S108" s="188">
        <v>166</v>
      </c>
      <c r="T108" s="215">
        <v>167</v>
      </c>
      <c r="U108" s="186">
        <f t="shared" si="1"/>
        <v>1199</v>
      </c>
    </row>
    <row r="109" spans="1:21" ht="10.5" customHeight="1" x14ac:dyDescent="0.3">
      <c r="A109" s="37"/>
      <c r="B109" s="38">
        <v>95</v>
      </c>
      <c r="C109" s="38"/>
      <c r="D109" s="38"/>
      <c r="E109" s="183">
        <v>829</v>
      </c>
      <c r="F109" s="185">
        <v>38</v>
      </c>
      <c r="G109" s="184">
        <v>0</v>
      </c>
      <c r="H109" s="184">
        <v>0</v>
      </c>
      <c r="I109" s="184">
        <v>0</v>
      </c>
      <c r="J109" s="184">
        <v>0</v>
      </c>
      <c r="K109" s="184">
        <v>0</v>
      </c>
      <c r="L109" s="184">
        <v>0</v>
      </c>
      <c r="M109" s="184">
        <v>0</v>
      </c>
      <c r="N109" s="184">
        <v>0</v>
      </c>
      <c r="O109" s="184">
        <v>0</v>
      </c>
      <c r="P109" s="184">
        <v>0</v>
      </c>
      <c r="Q109" s="184">
        <v>0</v>
      </c>
      <c r="R109" s="184">
        <v>0</v>
      </c>
      <c r="S109" s="184">
        <v>140</v>
      </c>
      <c r="T109" s="216">
        <v>139</v>
      </c>
      <c r="U109" s="217">
        <f t="shared" si="1"/>
        <v>1146</v>
      </c>
    </row>
    <row r="110" spans="1:21" ht="10.5" customHeight="1" x14ac:dyDescent="0.3">
      <c r="A110" s="40"/>
      <c r="B110" s="24">
        <v>96</v>
      </c>
      <c r="C110" s="24"/>
      <c r="D110" s="24"/>
      <c r="E110" s="187">
        <v>425</v>
      </c>
      <c r="F110" s="189">
        <v>32</v>
      </c>
      <c r="G110" s="188">
        <v>0</v>
      </c>
      <c r="H110" s="188">
        <v>0</v>
      </c>
      <c r="I110" s="188">
        <v>0</v>
      </c>
      <c r="J110" s="188">
        <v>0</v>
      </c>
      <c r="K110" s="188">
        <v>0</v>
      </c>
      <c r="L110" s="188">
        <v>0</v>
      </c>
      <c r="M110" s="188">
        <v>0</v>
      </c>
      <c r="N110" s="188">
        <v>0</v>
      </c>
      <c r="O110" s="188">
        <v>0</v>
      </c>
      <c r="P110" s="188">
        <v>0</v>
      </c>
      <c r="Q110" s="188">
        <v>0</v>
      </c>
      <c r="R110" s="188">
        <v>0</v>
      </c>
      <c r="S110" s="188">
        <v>136</v>
      </c>
      <c r="T110" s="215">
        <v>170</v>
      </c>
      <c r="U110" s="186">
        <f t="shared" si="1"/>
        <v>763</v>
      </c>
    </row>
    <row r="111" spans="1:21" ht="10.5" customHeight="1" x14ac:dyDescent="0.3">
      <c r="A111" s="37"/>
      <c r="B111" s="38">
        <v>97</v>
      </c>
      <c r="C111" s="38"/>
      <c r="D111" s="38"/>
      <c r="E111" s="183">
        <v>433</v>
      </c>
      <c r="F111" s="185">
        <v>27</v>
      </c>
      <c r="G111" s="184">
        <v>0</v>
      </c>
      <c r="H111" s="184">
        <v>0</v>
      </c>
      <c r="I111" s="184">
        <v>0</v>
      </c>
      <c r="J111" s="184">
        <v>0</v>
      </c>
      <c r="K111" s="184">
        <v>0</v>
      </c>
      <c r="L111" s="184">
        <v>0</v>
      </c>
      <c r="M111" s="184">
        <v>0</v>
      </c>
      <c r="N111" s="184">
        <v>0</v>
      </c>
      <c r="O111" s="184">
        <v>0</v>
      </c>
      <c r="P111" s="184">
        <v>0</v>
      </c>
      <c r="Q111" s="184">
        <v>0</v>
      </c>
      <c r="R111" s="184">
        <v>0</v>
      </c>
      <c r="S111" s="184">
        <v>86</v>
      </c>
      <c r="T111" s="216">
        <v>80</v>
      </c>
      <c r="U111" s="217">
        <f t="shared" si="1"/>
        <v>626</v>
      </c>
    </row>
    <row r="112" spans="1:21" ht="10.5" customHeight="1" x14ac:dyDescent="0.3">
      <c r="A112" s="40"/>
      <c r="B112" s="24">
        <v>98</v>
      </c>
      <c r="C112" s="24"/>
      <c r="D112" s="24"/>
      <c r="E112" s="187">
        <v>339</v>
      </c>
      <c r="F112" s="189">
        <v>28</v>
      </c>
      <c r="G112" s="188">
        <v>0</v>
      </c>
      <c r="H112" s="188">
        <v>0</v>
      </c>
      <c r="I112" s="188">
        <v>0</v>
      </c>
      <c r="J112" s="188">
        <v>0</v>
      </c>
      <c r="K112" s="188">
        <v>0</v>
      </c>
      <c r="L112" s="188">
        <v>0</v>
      </c>
      <c r="M112" s="188">
        <v>0</v>
      </c>
      <c r="N112" s="188">
        <v>0</v>
      </c>
      <c r="O112" s="188">
        <v>0</v>
      </c>
      <c r="P112" s="188">
        <v>0</v>
      </c>
      <c r="Q112" s="188">
        <v>0</v>
      </c>
      <c r="R112" s="188">
        <v>0</v>
      </c>
      <c r="S112" s="188">
        <v>97</v>
      </c>
      <c r="T112" s="215">
        <v>119</v>
      </c>
      <c r="U112" s="186">
        <f t="shared" si="1"/>
        <v>583</v>
      </c>
    </row>
    <row r="113" spans="1:21" ht="10.5" customHeight="1" x14ac:dyDescent="0.3">
      <c r="A113" s="37"/>
      <c r="B113" s="38">
        <v>99</v>
      </c>
      <c r="C113" s="38"/>
      <c r="D113" s="38"/>
      <c r="E113" s="183">
        <v>161</v>
      </c>
      <c r="F113" s="185">
        <v>2</v>
      </c>
      <c r="G113" s="184">
        <v>0</v>
      </c>
      <c r="H113" s="184">
        <v>0</v>
      </c>
      <c r="I113" s="184">
        <v>0</v>
      </c>
      <c r="J113" s="184">
        <v>0</v>
      </c>
      <c r="K113" s="184">
        <v>0</v>
      </c>
      <c r="L113" s="184">
        <v>0</v>
      </c>
      <c r="M113" s="184">
        <v>0</v>
      </c>
      <c r="N113" s="184">
        <v>0</v>
      </c>
      <c r="O113" s="184">
        <v>0</v>
      </c>
      <c r="P113" s="184">
        <v>0</v>
      </c>
      <c r="Q113" s="184">
        <v>0</v>
      </c>
      <c r="R113" s="184">
        <v>0</v>
      </c>
      <c r="S113" s="184">
        <v>64</v>
      </c>
      <c r="T113" s="219">
        <v>81</v>
      </c>
      <c r="U113" s="217">
        <f t="shared" si="1"/>
        <v>308</v>
      </c>
    </row>
    <row r="114" spans="1:21" ht="10.5" customHeight="1" x14ac:dyDescent="0.3">
      <c r="A114" s="33" t="s">
        <v>53</v>
      </c>
      <c r="B114" s="24" t="s">
        <v>269</v>
      </c>
      <c r="C114" s="34" t="s">
        <v>55</v>
      </c>
      <c r="D114" s="24"/>
      <c r="E114" s="187">
        <v>34</v>
      </c>
      <c r="F114" s="191">
        <v>6</v>
      </c>
      <c r="G114" s="187">
        <v>0</v>
      </c>
      <c r="H114" s="192">
        <v>0</v>
      </c>
      <c r="I114" s="192">
        <v>0</v>
      </c>
      <c r="J114" s="192">
        <v>0</v>
      </c>
      <c r="K114" s="192">
        <v>0</v>
      </c>
      <c r="L114" s="192">
        <v>0</v>
      </c>
      <c r="M114" s="192">
        <v>0</v>
      </c>
      <c r="N114" s="192">
        <v>0</v>
      </c>
      <c r="O114" s="192">
        <v>0</v>
      </c>
      <c r="P114" s="192">
        <v>0</v>
      </c>
      <c r="Q114" s="192">
        <v>0</v>
      </c>
      <c r="R114" s="192">
        <v>0</v>
      </c>
      <c r="S114" s="192">
        <v>92</v>
      </c>
      <c r="T114" s="191">
        <v>134</v>
      </c>
      <c r="U114" s="186">
        <f t="shared" si="1"/>
        <v>266</v>
      </c>
    </row>
    <row r="115" spans="1:21" s="23" customFormat="1" ht="13.5" customHeight="1" thickBot="1" x14ac:dyDescent="0.35">
      <c r="A115" s="386" t="s">
        <v>8</v>
      </c>
      <c r="B115" s="381"/>
      <c r="C115" s="381"/>
      <c r="D115" s="381"/>
      <c r="E115" s="382">
        <f>SUM(E14:E114)</f>
        <v>60399</v>
      </c>
      <c r="F115" s="383">
        <f t="shared" ref="F115:T115" si="2">SUM(F14:F114)</f>
        <v>19751</v>
      </c>
      <c r="G115" s="382">
        <f t="shared" si="2"/>
        <v>0</v>
      </c>
      <c r="H115" s="384">
        <f t="shared" si="2"/>
        <v>0</v>
      </c>
      <c r="I115" s="384">
        <f t="shared" si="2"/>
        <v>0</v>
      </c>
      <c r="J115" s="384">
        <f t="shared" si="2"/>
        <v>0</v>
      </c>
      <c r="K115" s="384">
        <f t="shared" si="2"/>
        <v>0</v>
      </c>
      <c r="L115" s="384">
        <f t="shared" si="2"/>
        <v>0</v>
      </c>
      <c r="M115" s="384">
        <f t="shared" si="2"/>
        <v>0</v>
      </c>
      <c r="N115" s="384">
        <f t="shared" si="2"/>
        <v>0</v>
      </c>
      <c r="O115" s="384">
        <f t="shared" si="2"/>
        <v>0</v>
      </c>
      <c r="P115" s="384">
        <f t="shared" si="2"/>
        <v>0</v>
      </c>
      <c r="Q115" s="384">
        <f t="shared" si="2"/>
        <v>0</v>
      </c>
      <c r="R115" s="384">
        <f>SUM(R14:R114)</f>
        <v>0</v>
      </c>
      <c r="S115" s="384">
        <f t="shared" si="2"/>
        <v>195733</v>
      </c>
      <c r="T115" s="383">
        <f t="shared" si="2"/>
        <v>178685</v>
      </c>
      <c r="U115" s="385">
        <f t="shared" si="1"/>
        <v>454568</v>
      </c>
    </row>
    <row r="116" spans="1:21" ht="4.5" customHeight="1" x14ac:dyDescent="0.3">
      <c r="A116" s="44"/>
      <c r="B116" s="44"/>
      <c r="C116" s="44"/>
      <c r="D116" s="44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</row>
    <row r="117" spans="1:21" ht="11.15" customHeight="1" x14ac:dyDescent="0.3">
      <c r="A117" s="46" t="s">
        <v>311</v>
      </c>
      <c r="B117" s="24"/>
      <c r="C117" s="24"/>
      <c r="D117" s="24"/>
    </row>
    <row r="118" spans="1:21" ht="9" customHeight="1" x14ac:dyDescent="0.3">
      <c r="A118" s="24"/>
      <c r="B118" s="24"/>
      <c r="C118" s="24"/>
      <c r="D118" s="24"/>
    </row>
    <row r="119" spans="1:21" ht="9" customHeight="1" x14ac:dyDescent="0.3">
      <c r="A119" s="24"/>
      <c r="B119" s="24"/>
      <c r="C119" s="24"/>
      <c r="D119" s="24"/>
    </row>
    <row r="120" spans="1:21" ht="9" customHeight="1" x14ac:dyDescent="0.3">
      <c r="A120" s="24"/>
      <c r="B120" s="24"/>
      <c r="C120" s="24"/>
      <c r="D120" s="24"/>
    </row>
    <row r="121" spans="1:21" ht="9" customHeight="1" x14ac:dyDescent="0.3">
      <c r="A121" s="24"/>
      <c r="B121" s="24"/>
      <c r="C121" s="24"/>
      <c r="D121" s="24"/>
    </row>
    <row r="122" spans="1:21" ht="9" customHeight="1" x14ac:dyDescent="0.3">
      <c r="A122" s="24"/>
      <c r="B122" s="24"/>
      <c r="C122" s="24"/>
      <c r="D122" s="24"/>
    </row>
    <row r="123" spans="1:21" ht="9" customHeight="1" x14ac:dyDescent="0.3">
      <c r="A123" s="24"/>
      <c r="B123" s="24"/>
      <c r="C123" s="24"/>
      <c r="D123" s="24"/>
    </row>
    <row r="124" spans="1:21" ht="9" customHeight="1" x14ac:dyDescent="0.3">
      <c r="A124" s="24"/>
      <c r="B124" s="24"/>
      <c r="C124" s="24"/>
      <c r="D124" s="24"/>
    </row>
    <row r="125" spans="1:21" ht="11.15" customHeight="1" x14ac:dyDescent="0.3">
      <c r="A125" s="24"/>
      <c r="B125" s="24"/>
      <c r="C125" s="24"/>
      <c r="D125" s="24"/>
    </row>
    <row r="126" spans="1:21" ht="9" customHeight="1" x14ac:dyDescent="0.3">
      <c r="A126" s="24"/>
      <c r="B126" s="24"/>
      <c r="C126" s="24"/>
      <c r="D126" s="24"/>
    </row>
    <row r="127" spans="1:21" ht="9" customHeight="1" x14ac:dyDescent="0.3">
      <c r="A127" s="24"/>
      <c r="B127" s="24"/>
      <c r="C127" s="24"/>
      <c r="D127" s="24"/>
      <c r="I127" s="48"/>
      <c r="K127" s="48"/>
    </row>
    <row r="128" spans="1:21" ht="10" customHeight="1" x14ac:dyDescent="0.3">
      <c r="A128" s="49"/>
      <c r="B128" s="49"/>
      <c r="C128" s="49"/>
      <c r="D128" s="49"/>
      <c r="E128" s="49"/>
      <c r="F128" s="49"/>
      <c r="G128" s="49"/>
      <c r="H128" s="49"/>
      <c r="I128" s="49"/>
      <c r="J128" s="49"/>
      <c r="K128" s="26"/>
      <c r="L128" s="26"/>
      <c r="M128" s="26"/>
      <c r="N128" s="26"/>
      <c r="O128" s="26"/>
      <c r="P128" s="26"/>
      <c r="Q128" s="26"/>
      <c r="R128" s="26"/>
      <c r="S128" s="26"/>
      <c r="T128" s="26"/>
      <c r="U128" s="26"/>
    </row>
    <row r="129" spans="1:21" ht="9" customHeight="1" x14ac:dyDescent="0.3">
      <c r="A129" s="49"/>
      <c r="B129" s="49"/>
      <c r="C129" s="49"/>
      <c r="D129" s="49"/>
      <c r="E129" s="49"/>
      <c r="F129" s="49"/>
      <c r="G129" s="49"/>
      <c r="H129" s="49"/>
      <c r="I129" s="49"/>
      <c r="J129" s="49"/>
      <c r="K129" s="26"/>
      <c r="L129" s="26"/>
      <c r="M129" s="26"/>
      <c r="N129" s="26"/>
      <c r="O129" s="26"/>
      <c r="P129" s="26"/>
      <c r="Q129" s="26"/>
      <c r="R129" s="26"/>
      <c r="S129" s="26"/>
      <c r="T129" s="26"/>
      <c r="U129" s="26"/>
    </row>
    <row r="130" spans="1:21" ht="9" customHeight="1" x14ac:dyDescent="0.3">
      <c r="A130" s="49"/>
      <c r="B130" s="49"/>
      <c r="C130" s="49"/>
      <c r="D130" s="49"/>
      <c r="E130" s="49"/>
      <c r="F130" s="49"/>
      <c r="G130" s="49"/>
      <c r="H130" s="49"/>
      <c r="I130" s="49"/>
      <c r="J130" s="49"/>
      <c r="K130" s="26"/>
      <c r="L130" s="26"/>
      <c r="M130" s="26"/>
      <c r="N130" s="26"/>
      <c r="O130" s="26"/>
      <c r="P130" s="26"/>
      <c r="Q130" s="26"/>
      <c r="R130" s="26"/>
      <c r="S130" s="26"/>
      <c r="T130" s="26"/>
      <c r="U130" s="26"/>
    </row>
    <row r="131" spans="1:21" x14ac:dyDescent="0.3">
      <c r="A131" s="49"/>
      <c r="B131" s="49"/>
      <c r="C131" s="49"/>
      <c r="D131" s="49"/>
      <c r="E131" s="49"/>
      <c r="F131" s="49"/>
      <c r="G131" s="49"/>
      <c r="H131" s="49"/>
      <c r="I131" s="49"/>
      <c r="J131" s="49"/>
      <c r="K131" s="26"/>
      <c r="L131" s="26"/>
      <c r="M131" s="26"/>
      <c r="N131" s="26"/>
      <c r="O131" s="26"/>
      <c r="P131" s="26"/>
      <c r="Q131" s="26"/>
      <c r="R131" s="26"/>
      <c r="S131" s="26"/>
      <c r="T131" s="26"/>
      <c r="U131" s="26"/>
    </row>
    <row r="132" spans="1:21" ht="9" customHeight="1" x14ac:dyDescent="0.3">
      <c r="A132" s="24"/>
      <c r="B132" s="24"/>
      <c r="C132" s="24"/>
      <c r="D132" s="24"/>
      <c r="E132" s="24"/>
      <c r="F132" s="24"/>
      <c r="G132" s="24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</row>
    <row r="133" spans="1:21" ht="9" customHeight="1" x14ac:dyDescent="0.3">
      <c r="A133" s="24"/>
      <c r="B133" s="24"/>
      <c r="C133" s="24"/>
      <c r="D133" s="24"/>
      <c r="E133" s="24"/>
      <c r="F133" s="24"/>
      <c r="G133" s="24"/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</row>
    <row r="134" spans="1:21" ht="9" customHeight="1" x14ac:dyDescent="0.3">
      <c r="A134" s="24"/>
      <c r="B134" s="24"/>
      <c r="C134" s="24"/>
      <c r="D134" s="24"/>
      <c r="E134" s="24"/>
      <c r="F134" s="24"/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</row>
    <row r="135" spans="1:21" ht="9" customHeight="1" x14ac:dyDescent="0.3">
      <c r="A135" s="24"/>
      <c r="B135" s="24"/>
      <c r="C135" s="24"/>
      <c r="D135" s="24"/>
      <c r="E135" s="24"/>
      <c r="F135" s="24"/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</row>
    <row r="136" spans="1:21" ht="9" customHeight="1" x14ac:dyDescent="0.3">
      <c r="A136" s="24"/>
      <c r="B136" s="24"/>
      <c r="C136" s="24"/>
      <c r="D136" s="24"/>
      <c r="E136" s="24"/>
      <c r="F136" s="24"/>
      <c r="G136" s="24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</row>
    <row r="137" spans="1:21" ht="9" customHeight="1" x14ac:dyDescent="0.3">
      <c r="A137" s="24"/>
      <c r="B137" s="24"/>
      <c r="C137" s="24"/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</row>
    <row r="138" spans="1:21" ht="9" customHeight="1" x14ac:dyDescent="0.3">
      <c r="A138" s="24"/>
      <c r="B138" s="24"/>
      <c r="C138" s="24"/>
      <c r="D138" s="24"/>
    </row>
    <row r="139" spans="1:21" ht="9" customHeight="1" x14ac:dyDescent="0.3">
      <c r="A139" s="24"/>
      <c r="B139" s="24"/>
      <c r="C139" s="24"/>
      <c r="D139" s="24"/>
    </row>
    <row r="140" spans="1:21" ht="9" customHeight="1" x14ac:dyDescent="0.3">
      <c r="A140" s="24"/>
      <c r="B140" s="24"/>
      <c r="C140" s="24"/>
      <c r="D140" s="24"/>
    </row>
    <row r="141" spans="1:21" ht="9" customHeight="1" x14ac:dyDescent="0.3">
      <c r="A141" s="24"/>
      <c r="B141" s="24"/>
      <c r="C141" s="24"/>
      <c r="D141" s="24"/>
    </row>
    <row r="142" spans="1:21" ht="9" customHeight="1" x14ac:dyDescent="0.3">
      <c r="A142" s="24"/>
      <c r="B142" s="24"/>
      <c r="C142" s="24"/>
      <c r="D142" s="24"/>
    </row>
    <row r="143" spans="1:21" ht="9" customHeight="1" x14ac:dyDescent="0.3">
      <c r="A143" s="24"/>
      <c r="B143" s="24"/>
      <c r="C143" s="24"/>
      <c r="D143" s="24"/>
    </row>
    <row r="144" spans="1:21" ht="9" customHeight="1" x14ac:dyDescent="0.3">
      <c r="A144" s="24"/>
      <c r="B144" s="24"/>
      <c r="C144" s="24"/>
      <c r="D144" s="24"/>
    </row>
    <row r="145" spans="1:4" ht="9" customHeight="1" x14ac:dyDescent="0.3">
      <c r="A145" s="24"/>
      <c r="B145" s="24"/>
      <c r="C145" s="24"/>
      <c r="D145" s="24"/>
    </row>
    <row r="146" spans="1:4" ht="9" customHeight="1" x14ac:dyDescent="0.3">
      <c r="A146" s="24"/>
      <c r="B146" s="24"/>
      <c r="C146" s="24"/>
      <c r="D146" s="24"/>
    </row>
    <row r="147" spans="1:4" ht="9" customHeight="1" x14ac:dyDescent="0.3">
      <c r="A147" s="24"/>
      <c r="B147" s="24"/>
      <c r="C147" s="24"/>
      <c r="D147" s="24"/>
    </row>
    <row r="148" spans="1:4" ht="9" customHeight="1" x14ac:dyDescent="0.3">
      <c r="A148" s="24"/>
      <c r="B148" s="24"/>
      <c r="C148" s="24"/>
      <c r="D148" s="24"/>
    </row>
    <row r="149" spans="1:4" ht="9" customHeight="1" x14ac:dyDescent="0.3">
      <c r="A149" s="24"/>
      <c r="B149" s="24"/>
      <c r="C149" s="24"/>
      <c r="D149" s="24"/>
    </row>
    <row r="150" spans="1:4" ht="9" customHeight="1" x14ac:dyDescent="0.3">
      <c r="A150" s="24"/>
      <c r="B150" s="24"/>
      <c r="C150" s="24"/>
      <c r="D150" s="24"/>
    </row>
    <row r="151" spans="1:4" ht="9" customHeight="1" x14ac:dyDescent="0.3">
      <c r="A151" s="24"/>
      <c r="B151" s="24"/>
      <c r="C151" s="24"/>
      <c r="D151" s="24"/>
    </row>
    <row r="152" spans="1:4" ht="9" customHeight="1" x14ac:dyDescent="0.3">
      <c r="A152" s="24"/>
      <c r="B152" s="24"/>
      <c r="C152" s="24"/>
      <c r="D152" s="24"/>
    </row>
    <row r="153" spans="1:4" ht="9" customHeight="1" x14ac:dyDescent="0.3">
      <c r="A153" s="24"/>
      <c r="B153" s="24"/>
      <c r="C153" s="24"/>
      <c r="D153" s="24"/>
    </row>
    <row r="154" spans="1:4" ht="9" customHeight="1" x14ac:dyDescent="0.3">
      <c r="A154" s="24"/>
      <c r="B154" s="24"/>
      <c r="C154" s="24"/>
      <c r="D154" s="24"/>
    </row>
    <row r="155" spans="1:4" ht="9" customHeight="1" x14ac:dyDescent="0.3">
      <c r="A155" s="24"/>
      <c r="B155" s="24"/>
      <c r="C155" s="24"/>
      <c r="D155" s="24"/>
    </row>
    <row r="156" spans="1:4" ht="9" customHeight="1" x14ac:dyDescent="0.3">
      <c r="A156" s="24"/>
      <c r="B156" s="24"/>
      <c r="C156" s="24"/>
      <c r="D156" s="24"/>
    </row>
    <row r="157" spans="1:4" ht="9" customHeight="1" x14ac:dyDescent="0.3">
      <c r="A157" s="24"/>
      <c r="B157" s="24"/>
      <c r="C157" s="24"/>
      <c r="D157" s="24"/>
    </row>
    <row r="158" spans="1:4" ht="9" customHeight="1" x14ac:dyDescent="0.3">
      <c r="A158" s="24"/>
      <c r="B158" s="24"/>
      <c r="C158" s="24"/>
      <c r="D158" s="24"/>
    </row>
    <row r="159" spans="1:4" ht="9" customHeight="1" x14ac:dyDescent="0.3">
      <c r="A159" s="24"/>
      <c r="B159" s="24"/>
      <c r="C159" s="24"/>
      <c r="D159" s="24"/>
    </row>
    <row r="160" spans="1:4" ht="9" customHeight="1" x14ac:dyDescent="0.3">
      <c r="A160" s="24"/>
      <c r="B160" s="24"/>
      <c r="C160" s="24"/>
      <c r="D160" s="24"/>
    </row>
    <row r="161" spans="1:4" ht="9" customHeight="1" x14ac:dyDescent="0.3">
      <c r="A161" s="24"/>
      <c r="B161" s="24"/>
      <c r="C161" s="24"/>
      <c r="D161" s="24"/>
    </row>
    <row r="162" spans="1:4" ht="9" customHeight="1" x14ac:dyDescent="0.3">
      <c r="A162" s="24"/>
      <c r="B162" s="24"/>
      <c r="C162" s="24"/>
      <c r="D162" s="24"/>
    </row>
    <row r="163" spans="1:4" ht="9" customHeight="1" x14ac:dyDescent="0.3">
      <c r="A163" s="24"/>
      <c r="B163" s="24"/>
      <c r="C163" s="24"/>
      <c r="D163" s="24"/>
    </row>
    <row r="164" spans="1:4" ht="9" customHeight="1" x14ac:dyDescent="0.3">
      <c r="A164" s="24"/>
      <c r="B164" s="24"/>
      <c r="C164" s="24"/>
      <c r="D164" s="24"/>
    </row>
    <row r="165" spans="1:4" ht="9" customHeight="1" x14ac:dyDescent="0.3">
      <c r="A165" s="24"/>
      <c r="B165" s="24"/>
      <c r="C165" s="24"/>
      <c r="D165" s="24"/>
    </row>
    <row r="166" spans="1:4" ht="9" customHeight="1" x14ac:dyDescent="0.3">
      <c r="A166" s="24"/>
      <c r="B166" s="24"/>
      <c r="C166" s="24"/>
      <c r="D166" s="24"/>
    </row>
    <row r="167" spans="1:4" ht="9" customHeight="1" x14ac:dyDescent="0.3">
      <c r="A167" s="24"/>
      <c r="B167" s="24"/>
      <c r="C167" s="24"/>
      <c r="D167" s="24"/>
    </row>
    <row r="168" spans="1:4" ht="9" customHeight="1" x14ac:dyDescent="0.3">
      <c r="A168" s="24"/>
      <c r="B168" s="24"/>
      <c r="C168" s="24"/>
      <c r="D168" s="24"/>
    </row>
    <row r="169" spans="1:4" ht="9" customHeight="1" x14ac:dyDescent="0.3">
      <c r="A169" s="24"/>
      <c r="B169" s="24"/>
      <c r="C169" s="24"/>
      <c r="D169" s="24"/>
    </row>
    <row r="170" spans="1:4" ht="9" customHeight="1" x14ac:dyDescent="0.3">
      <c r="A170" s="24"/>
      <c r="B170" s="24"/>
      <c r="C170" s="24"/>
      <c r="D170" s="24"/>
    </row>
    <row r="171" spans="1:4" ht="9" customHeight="1" x14ac:dyDescent="0.3">
      <c r="A171" s="24"/>
      <c r="B171" s="24"/>
      <c r="C171" s="24"/>
      <c r="D171" s="24"/>
    </row>
    <row r="172" spans="1:4" ht="9" customHeight="1" x14ac:dyDescent="0.3">
      <c r="A172" s="24"/>
      <c r="B172" s="24"/>
      <c r="C172" s="24"/>
      <c r="D172" s="24"/>
    </row>
    <row r="173" spans="1:4" ht="9" customHeight="1" x14ac:dyDescent="0.3">
      <c r="A173" s="24"/>
      <c r="B173" s="24"/>
      <c r="C173" s="24"/>
      <c r="D173" s="24"/>
    </row>
    <row r="174" spans="1:4" ht="9" customHeight="1" x14ac:dyDescent="0.3">
      <c r="A174" s="24"/>
      <c r="B174" s="24"/>
      <c r="C174" s="24"/>
      <c r="D174" s="24"/>
    </row>
    <row r="175" spans="1:4" ht="9" customHeight="1" x14ac:dyDescent="0.3">
      <c r="A175" s="24"/>
      <c r="B175" s="24"/>
      <c r="C175" s="24"/>
      <c r="D175" s="24"/>
    </row>
    <row r="176" spans="1:4" ht="9" customHeight="1" x14ac:dyDescent="0.3">
      <c r="A176" s="24"/>
      <c r="B176" s="24"/>
      <c r="C176" s="24"/>
      <c r="D176" s="24"/>
    </row>
    <row r="177" spans="1:4" ht="9" customHeight="1" x14ac:dyDescent="0.3">
      <c r="A177" s="24"/>
      <c r="B177" s="24"/>
      <c r="C177" s="24"/>
      <c r="D177" s="24"/>
    </row>
    <row r="178" spans="1:4" ht="9" customHeight="1" x14ac:dyDescent="0.3">
      <c r="A178" s="24"/>
      <c r="B178" s="24"/>
      <c r="C178" s="24"/>
      <c r="D178" s="24"/>
    </row>
    <row r="179" spans="1:4" ht="9" customHeight="1" x14ac:dyDescent="0.3">
      <c r="A179" s="24"/>
      <c r="B179" s="24"/>
      <c r="C179" s="24"/>
      <c r="D179" s="24"/>
    </row>
    <row r="180" spans="1:4" ht="9" customHeight="1" x14ac:dyDescent="0.3">
      <c r="A180" s="24"/>
      <c r="B180" s="24"/>
      <c r="C180" s="24"/>
      <c r="D180" s="24"/>
    </row>
    <row r="181" spans="1:4" ht="9" customHeight="1" x14ac:dyDescent="0.3">
      <c r="A181" s="24"/>
      <c r="B181" s="24"/>
      <c r="C181" s="24"/>
      <c r="D181" s="24"/>
    </row>
    <row r="182" spans="1:4" ht="9" customHeight="1" x14ac:dyDescent="0.3">
      <c r="A182" s="24"/>
      <c r="B182" s="24"/>
      <c r="C182" s="24"/>
      <c r="D182" s="24"/>
    </row>
    <row r="183" spans="1:4" ht="9" customHeight="1" x14ac:dyDescent="0.3">
      <c r="A183" s="24"/>
      <c r="B183" s="24"/>
      <c r="C183" s="24"/>
      <c r="D183" s="24"/>
    </row>
    <row r="184" spans="1:4" ht="9" customHeight="1" x14ac:dyDescent="0.3">
      <c r="A184" s="24"/>
      <c r="B184" s="24"/>
      <c r="C184" s="24"/>
      <c r="D184" s="24"/>
    </row>
    <row r="185" spans="1:4" ht="9" customHeight="1" x14ac:dyDescent="0.3">
      <c r="A185" s="24"/>
      <c r="B185" s="24"/>
      <c r="C185" s="24"/>
      <c r="D185" s="24"/>
    </row>
    <row r="186" spans="1:4" ht="9" customHeight="1" x14ac:dyDescent="0.3">
      <c r="A186" s="24"/>
      <c r="B186" s="24"/>
      <c r="C186" s="24"/>
      <c r="D186" s="24"/>
    </row>
    <row r="187" spans="1:4" ht="9" customHeight="1" x14ac:dyDescent="0.3">
      <c r="A187" s="24"/>
      <c r="B187" s="24"/>
      <c r="C187" s="24"/>
      <c r="D187" s="24"/>
    </row>
    <row r="188" spans="1:4" ht="10" customHeight="1" x14ac:dyDescent="0.3">
      <c r="A188" s="23"/>
      <c r="B188" s="24"/>
      <c r="C188" s="24"/>
    </row>
    <row r="202" ht="11.15" customHeight="1" x14ac:dyDescent="0.3"/>
  </sheetData>
  <mergeCells count="18">
    <mergeCell ref="A8:U8"/>
    <mergeCell ref="A2:U2"/>
    <mergeCell ref="A3:U3"/>
    <mergeCell ref="A5:U5"/>
    <mergeCell ref="A6:U6"/>
    <mergeCell ref="A7:U7"/>
    <mergeCell ref="M12:N12"/>
    <mergeCell ref="O12:P12"/>
    <mergeCell ref="Q12:R12"/>
    <mergeCell ref="A9:U9"/>
    <mergeCell ref="A11:D11"/>
    <mergeCell ref="E11:F11"/>
    <mergeCell ref="G11:T11"/>
    <mergeCell ref="A12:D12"/>
    <mergeCell ref="E12:F12"/>
    <mergeCell ref="G12:H12"/>
    <mergeCell ref="I12:J12"/>
    <mergeCell ref="K12:L12"/>
  </mergeCells>
  <printOptions horizontalCentered="1"/>
  <pageMargins left="0.31496062992125984" right="0.19685039370078741" top="0.39370078740157483" bottom="0.23622047244094491" header="0" footer="0.23622047244094491"/>
  <pageSetup scale="85" firstPageNumber="11" fitToHeight="0" orientation="landscape" useFirstPageNumber="1" r:id="rId1"/>
  <headerFooter>
    <oddFooter>&amp;R&amp;8&amp;P</oddFooter>
  </headerFooter>
  <rowBreaks count="2" manualBreakCount="2">
    <brk id="47" max="20" man="1"/>
    <brk id="81" max="20" man="1"/>
  </row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D2D6C2-8436-4D25-B607-17BA9557F4B6}">
  <sheetPr syncVertical="1" syncRef="A1" transitionEvaluation="1" codeName="Hoja61">
    <pageSetUpPr fitToPage="1"/>
  </sheetPr>
  <dimension ref="A1:W188"/>
  <sheetViews>
    <sheetView showGridLines="0" view="pageBreakPreview" zoomScale="70" zoomScaleNormal="75" zoomScaleSheetLayoutView="70" workbookViewId="0"/>
  </sheetViews>
  <sheetFormatPr baseColWidth="10" defaultColWidth="6.69140625" defaultRowHeight="12.45" x14ac:dyDescent="0.3"/>
  <cols>
    <col min="1" max="1" width="2.4609375" style="25" customWidth="1"/>
    <col min="2" max="2" width="2.69140625" style="25" customWidth="1"/>
    <col min="3" max="3" width="3.23046875" style="25" customWidth="1"/>
    <col min="4" max="4" width="8" style="25" customWidth="1"/>
    <col min="5" max="6" width="7.15234375" style="25" customWidth="1"/>
    <col min="7" max="7" width="9.07421875" style="25" bestFit="1" customWidth="1"/>
    <col min="8" max="8" width="8.84375" style="25" bestFit="1" customWidth="1"/>
    <col min="9" max="9" width="8.53515625" style="25" bestFit="1" customWidth="1"/>
    <col min="10" max="10" width="8.84375" style="25" bestFit="1" customWidth="1"/>
    <col min="11" max="11" width="8.07421875" style="25" bestFit="1" customWidth="1"/>
    <col min="12" max="12" width="7.07421875" style="25" bestFit="1" customWidth="1"/>
    <col min="13" max="16" width="7.3828125" style="25" bestFit="1" customWidth="1"/>
    <col min="17" max="17" width="6.15234375" style="25" bestFit="1" customWidth="1"/>
    <col min="18" max="18" width="6.4609375" style="25" customWidth="1"/>
    <col min="19" max="19" width="10.84375" style="25" bestFit="1" customWidth="1"/>
    <col min="20" max="20" width="9" style="25" bestFit="1" customWidth="1"/>
    <col min="21" max="21" width="11.15234375" style="25" bestFit="1" customWidth="1"/>
    <col min="22" max="22" width="10.15234375" style="25" bestFit="1" customWidth="1"/>
    <col min="23" max="16384" width="6.69140625" style="25"/>
  </cols>
  <sheetData>
    <row r="1" spans="1:22" ht="12" customHeight="1" x14ac:dyDescent="0.3"/>
    <row r="2" spans="1:22" ht="12" customHeight="1" x14ac:dyDescent="0.3">
      <c r="A2" s="764" t="s">
        <v>36</v>
      </c>
      <c r="B2" s="764"/>
      <c r="C2" s="764"/>
      <c r="D2" s="764"/>
      <c r="E2" s="764"/>
      <c r="F2" s="764"/>
      <c r="G2" s="764"/>
      <c r="H2" s="764"/>
      <c r="I2" s="764"/>
      <c r="J2" s="764"/>
      <c r="K2" s="764"/>
      <c r="L2" s="764"/>
      <c r="M2" s="764"/>
      <c r="N2" s="764"/>
      <c r="O2" s="764"/>
      <c r="P2" s="764"/>
      <c r="Q2" s="764"/>
      <c r="R2" s="764"/>
      <c r="S2" s="764"/>
      <c r="T2" s="764"/>
      <c r="U2" s="764"/>
    </row>
    <row r="3" spans="1:22" ht="13.5" customHeight="1" x14ac:dyDescent="0.3">
      <c r="A3" s="764" t="s">
        <v>37</v>
      </c>
      <c r="B3" s="764"/>
      <c r="C3" s="764"/>
      <c r="D3" s="764"/>
      <c r="E3" s="764"/>
      <c r="F3" s="764"/>
      <c r="G3" s="764"/>
      <c r="H3" s="764"/>
      <c r="I3" s="764"/>
      <c r="J3" s="764"/>
      <c r="K3" s="764"/>
      <c r="L3" s="764"/>
      <c r="M3" s="764"/>
      <c r="N3" s="764"/>
      <c r="O3" s="764"/>
      <c r="P3" s="764"/>
      <c r="Q3" s="764"/>
      <c r="R3" s="764"/>
      <c r="S3" s="764"/>
      <c r="T3" s="764"/>
      <c r="U3" s="764"/>
    </row>
    <row r="4" spans="1:22" ht="12" customHeight="1" x14ac:dyDescent="0.3">
      <c r="A4" s="765"/>
      <c r="B4" s="765"/>
      <c r="C4" s="765"/>
      <c r="D4" s="765"/>
      <c r="E4" s="765"/>
      <c r="F4" s="765"/>
      <c r="G4" s="765"/>
      <c r="H4" s="765"/>
      <c r="I4" s="765"/>
      <c r="J4" s="765"/>
      <c r="K4" s="765"/>
      <c r="L4" s="765"/>
      <c r="M4" s="765"/>
      <c r="N4" s="765"/>
      <c r="O4" s="765"/>
      <c r="P4" s="765"/>
      <c r="Q4" s="765"/>
      <c r="R4" s="765"/>
      <c r="S4" s="765"/>
      <c r="T4" s="765"/>
      <c r="U4" s="765"/>
    </row>
    <row r="5" spans="1:22" ht="12" customHeight="1" x14ac:dyDescent="0.3">
      <c r="A5" s="766" t="str">
        <f>'1 Total'!A4:N4</f>
        <v>DICIEMBRE DE 2018</v>
      </c>
      <c r="B5" s="766"/>
      <c r="C5" s="766"/>
      <c r="D5" s="766"/>
      <c r="E5" s="766"/>
      <c r="F5" s="766"/>
      <c r="G5" s="766"/>
      <c r="H5" s="766"/>
      <c r="I5" s="766"/>
      <c r="J5" s="766"/>
      <c r="K5" s="766"/>
      <c r="L5" s="766"/>
      <c r="M5" s="766"/>
      <c r="N5" s="766"/>
      <c r="O5" s="766"/>
      <c r="P5" s="766"/>
      <c r="Q5" s="766"/>
      <c r="R5" s="766"/>
      <c r="S5" s="766"/>
      <c r="T5" s="766"/>
      <c r="U5" s="766"/>
    </row>
    <row r="6" spans="1:22" ht="12" customHeight="1" x14ac:dyDescent="0.3">
      <c r="A6" s="767"/>
      <c r="B6" s="767"/>
      <c r="C6" s="767"/>
      <c r="D6" s="767"/>
      <c r="E6" s="767"/>
      <c r="F6" s="767"/>
      <c r="G6" s="767"/>
      <c r="H6" s="767"/>
      <c r="I6" s="767"/>
      <c r="J6" s="767"/>
      <c r="K6" s="767"/>
      <c r="L6" s="767"/>
      <c r="M6" s="767"/>
      <c r="N6" s="767"/>
      <c r="O6" s="767"/>
      <c r="P6" s="767"/>
      <c r="Q6" s="767"/>
      <c r="R6" s="767"/>
      <c r="S6" s="767"/>
      <c r="T6" s="767"/>
      <c r="U6" s="767"/>
    </row>
    <row r="7" spans="1:22" ht="12" customHeight="1" x14ac:dyDescent="0.3">
      <c r="A7" s="757" t="s">
        <v>58</v>
      </c>
      <c r="B7" s="757"/>
      <c r="C7" s="757"/>
      <c r="D7" s="757"/>
      <c r="E7" s="757"/>
      <c r="F7" s="757"/>
      <c r="G7" s="757"/>
      <c r="H7" s="757"/>
      <c r="I7" s="757"/>
      <c r="J7" s="757"/>
      <c r="K7" s="757"/>
      <c r="L7" s="757"/>
      <c r="M7" s="757"/>
      <c r="N7" s="757"/>
      <c r="O7" s="757"/>
      <c r="P7" s="757"/>
      <c r="Q7" s="757"/>
      <c r="R7" s="757"/>
      <c r="S7" s="757"/>
      <c r="T7" s="757"/>
      <c r="U7" s="757"/>
    </row>
    <row r="8" spans="1:22" ht="12" customHeight="1" x14ac:dyDescent="0.3">
      <c r="A8" s="757"/>
      <c r="B8" s="757"/>
      <c r="C8" s="757"/>
      <c r="D8" s="757"/>
      <c r="E8" s="757"/>
      <c r="F8" s="757"/>
      <c r="G8" s="757"/>
      <c r="H8" s="757"/>
      <c r="I8" s="757"/>
      <c r="J8" s="757"/>
      <c r="K8" s="757"/>
      <c r="L8" s="757"/>
      <c r="M8" s="757"/>
      <c r="N8" s="757"/>
      <c r="O8" s="757"/>
      <c r="P8" s="757"/>
      <c r="Q8" s="757"/>
      <c r="R8" s="757"/>
      <c r="S8" s="757"/>
      <c r="T8" s="757"/>
      <c r="U8" s="757"/>
    </row>
    <row r="9" spans="1:22" ht="12" customHeight="1" x14ac:dyDescent="0.3">
      <c r="A9" s="757"/>
      <c r="B9" s="757"/>
      <c r="C9" s="757"/>
      <c r="D9" s="757"/>
      <c r="E9" s="757"/>
      <c r="F9" s="757"/>
      <c r="G9" s="757"/>
      <c r="H9" s="757"/>
      <c r="I9" s="757"/>
      <c r="J9" s="757"/>
      <c r="K9" s="757"/>
      <c r="L9" s="757"/>
      <c r="M9" s="757"/>
      <c r="N9" s="757"/>
      <c r="O9" s="757"/>
      <c r="P9" s="757"/>
      <c r="Q9" s="757"/>
      <c r="R9" s="757"/>
      <c r="S9" s="757"/>
      <c r="T9" s="757"/>
      <c r="U9" s="757"/>
    </row>
    <row r="10" spans="1:22" ht="12" customHeight="1" thickBot="1" x14ac:dyDescent="0.35">
      <c r="A10" s="241"/>
      <c r="B10" s="241"/>
      <c r="C10" s="241"/>
      <c r="D10" s="241"/>
      <c r="E10" s="242">
        <v>2</v>
      </c>
      <c r="F10" s="242">
        <v>3</v>
      </c>
      <c r="G10" s="242">
        <v>4</v>
      </c>
      <c r="H10" s="242">
        <v>5</v>
      </c>
      <c r="I10" s="242">
        <v>6</v>
      </c>
      <c r="J10" s="242">
        <v>7</v>
      </c>
      <c r="K10" s="242">
        <v>8</v>
      </c>
      <c r="L10" s="242">
        <v>9</v>
      </c>
      <c r="M10" s="242">
        <v>10</v>
      </c>
      <c r="N10" s="242">
        <v>11</v>
      </c>
      <c r="O10" s="242">
        <v>12</v>
      </c>
      <c r="P10" s="242">
        <v>13</v>
      </c>
      <c r="Q10" s="242">
        <v>14</v>
      </c>
      <c r="R10" s="242">
        <v>15</v>
      </c>
      <c r="S10" s="242">
        <v>16</v>
      </c>
      <c r="T10" s="242">
        <v>17</v>
      </c>
      <c r="U10" s="241"/>
    </row>
    <row r="11" spans="1:22" s="23" customFormat="1" ht="11.15" customHeight="1" x14ac:dyDescent="0.3">
      <c r="A11" s="759" t="s">
        <v>39</v>
      </c>
      <c r="B11" s="760"/>
      <c r="C11" s="760"/>
      <c r="D11" s="760"/>
      <c r="E11" s="761" t="s">
        <v>40</v>
      </c>
      <c r="F11" s="762"/>
      <c r="G11" s="761" t="s">
        <v>41</v>
      </c>
      <c r="H11" s="763"/>
      <c r="I11" s="763"/>
      <c r="J11" s="763"/>
      <c r="K11" s="763"/>
      <c r="L11" s="763"/>
      <c r="M11" s="763"/>
      <c r="N11" s="763"/>
      <c r="O11" s="763"/>
      <c r="P11" s="763"/>
      <c r="Q11" s="763"/>
      <c r="R11" s="763"/>
      <c r="S11" s="763"/>
      <c r="T11" s="763"/>
      <c r="U11" s="27"/>
    </row>
    <row r="12" spans="1:22" s="23" customFormat="1" ht="11.15" customHeight="1" x14ac:dyDescent="0.3">
      <c r="A12" s="752" t="s">
        <v>42</v>
      </c>
      <c r="B12" s="753"/>
      <c r="C12" s="753"/>
      <c r="D12" s="753"/>
      <c r="E12" s="754" t="s">
        <v>43</v>
      </c>
      <c r="F12" s="755"/>
      <c r="G12" s="756" t="s">
        <v>44</v>
      </c>
      <c r="H12" s="751"/>
      <c r="I12" s="750" t="s">
        <v>45</v>
      </c>
      <c r="J12" s="751"/>
      <c r="K12" s="750" t="s">
        <v>46</v>
      </c>
      <c r="L12" s="751"/>
      <c r="M12" s="750" t="s">
        <v>47</v>
      </c>
      <c r="N12" s="751"/>
      <c r="O12" s="750" t="s">
        <v>48</v>
      </c>
      <c r="P12" s="751"/>
      <c r="Q12" s="750" t="s">
        <v>49</v>
      </c>
      <c r="R12" s="751"/>
      <c r="S12" s="387" t="s">
        <v>50</v>
      </c>
      <c r="T12" s="388"/>
      <c r="U12" s="389" t="s">
        <v>8</v>
      </c>
    </row>
    <row r="13" spans="1:22" s="23" customFormat="1" ht="11.15" customHeight="1" thickBot="1" x14ac:dyDescent="0.35">
      <c r="A13" s="28"/>
      <c r="B13" s="29"/>
      <c r="C13" s="29"/>
      <c r="D13" s="29"/>
      <c r="E13" s="402" t="s">
        <v>51</v>
      </c>
      <c r="F13" s="403" t="s">
        <v>52</v>
      </c>
      <c r="G13" s="404" t="s">
        <v>51</v>
      </c>
      <c r="H13" s="404" t="s">
        <v>52</v>
      </c>
      <c r="I13" s="404" t="s">
        <v>51</v>
      </c>
      <c r="J13" s="404" t="s">
        <v>52</v>
      </c>
      <c r="K13" s="404" t="s">
        <v>51</v>
      </c>
      <c r="L13" s="404" t="s">
        <v>52</v>
      </c>
      <c r="M13" s="404" t="s">
        <v>51</v>
      </c>
      <c r="N13" s="404" t="s">
        <v>52</v>
      </c>
      <c r="O13" s="404" t="s">
        <v>51</v>
      </c>
      <c r="P13" s="404" t="s">
        <v>52</v>
      </c>
      <c r="Q13" s="404" t="s">
        <v>51</v>
      </c>
      <c r="R13" s="404" t="s">
        <v>52</v>
      </c>
      <c r="S13" s="404" t="s">
        <v>51</v>
      </c>
      <c r="T13" s="405" t="s">
        <v>52</v>
      </c>
      <c r="U13" s="32"/>
    </row>
    <row r="14" spans="1:22" ht="10.5" customHeight="1" x14ac:dyDescent="0.3">
      <c r="A14" s="37"/>
      <c r="B14" s="38" t="s">
        <v>301</v>
      </c>
      <c r="C14" s="38"/>
      <c r="D14" s="38"/>
      <c r="E14" s="295">
        <f>+'2A (G)'!E14+'2B (G)'!E14</f>
        <v>0</v>
      </c>
      <c r="F14" s="307">
        <f>+'2A (G)'!F14+'2B (G)'!F14</f>
        <v>0</v>
      </c>
      <c r="G14" s="295">
        <f>+'2A (G)'!G14+'2B (G)'!G14</f>
        <v>28285</v>
      </c>
      <c r="H14" s="296">
        <f>+'2A (G)'!H14+'2B (G)'!H14</f>
        <v>26639</v>
      </c>
      <c r="I14" s="296">
        <f>+'2A (G)'!I14+'2B (G)'!I14</f>
        <v>214</v>
      </c>
      <c r="J14" s="296">
        <f>+'2A (G)'!J14+'2B (G)'!J14</f>
        <v>28</v>
      </c>
      <c r="K14" s="296">
        <f>+'2A (G)'!K14+'2B (G)'!K14</f>
        <v>195</v>
      </c>
      <c r="L14" s="296">
        <f>+'2A (G)'!L14+'2B (G)'!L14</f>
        <v>0</v>
      </c>
      <c r="M14" s="296">
        <f>+'2A (G)'!M14+'2B (G)'!M14</f>
        <v>2</v>
      </c>
      <c r="N14" s="296">
        <f>+'2A (G)'!N14+'2B (G)'!N14</f>
        <v>0</v>
      </c>
      <c r="O14" s="296">
        <f>+'2A (G)'!O14+'2B (G)'!O14</f>
        <v>0</v>
      </c>
      <c r="P14" s="296">
        <f>+'2A (G)'!P14+'2B (G)'!P14</f>
        <v>0</v>
      </c>
      <c r="Q14" s="296">
        <f>+'2A (G)'!Q14+'2B (G)'!Q14</f>
        <v>0</v>
      </c>
      <c r="R14" s="296">
        <f>+'2A (G)'!R14+'2B (G)'!R14</f>
        <v>0</v>
      </c>
      <c r="S14" s="296">
        <f>+'2A (G)'!S14+'2B (G)'!S14</f>
        <v>1</v>
      </c>
      <c r="T14" s="297">
        <f>+'2A (G)'!T14+'2B (G)'!T14</f>
        <v>1</v>
      </c>
      <c r="U14" s="293">
        <f>+'2A (G)'!U14+'2B (G)'!U14</f>
        <v>55365</v>
      </c>
      <c r="V14" s="47"/>
    </row>
    <row r="15" spans="1:22" ht="10.5" customHeight="1" x14ac:dyDescent="0.3">
      <c r="A15" s="40"/>
      <c r="B15" s="24">
        <v>16</v>
      </c>
      <c r="C15" s="24"/>
      <c r="D15" s="24"/>
      <c r="E15" s="298">
        <f>+'2A (G)'!E15+'2B (G)'!E15</f>
        <v>0</v>
      </c>
      <c r="F15" s="215">
        <f>+'2A (G)'!F15+'2B (G)'!F15</f>
        <v>0</v>
      </c>
      <c r="G15" s="298">
        <f>+'2A (G)'!G15+'2B (G)'!G15</f>
        <v>7970</v>
      </c>
      <c r="H15" s="188">
        <f>+'2A (G)'!H15+'2B (G)'!H15</f>
        <v>4787</v>
      </c>
      <c r="I15" s="188">
        <f>+'2A (G)'!I15+'2B (G)'!I15</f>
        <v>5</v>
      </c>
      <c r="J15" s="188">
        <f>+'2A (G)'!J15+'2B (G)'!J15</f>
        <v>3</v>
      </c>
      <c r="K15" s="188">
        <f>+'2A (G)'!K15+'2B (G)'!K15</f>
        <v>0</v>
      </c>
      <c r="L15" s="188">
        <f>+'2A (G)'!L15+'2B (G)'!L15</f>
        <v>0</v>
      </c>
      <c r="M15" s="188">
        <f>+'2A (G)'!M15+'2B (G)'!M15</f>
        <v>0</v>
      </c>
      <c r="N15" s="188">
        <f>+'2A (G)'!N15+'2B (G)'!N15</f>
        <v>0</v>
      </c>
      <c r="O15" s="188">
        <f>+'2A (G)'!O15+'2B (G)'!O15</f>
        <v>0</v>
      </c>
      <c r="P15" s="188">
        <f>+'2A (G)'!P15+'2B (G)'!P15</f>
        <v>0</v>
      </c>
      <c r="Q15" s="188">
        <f>+'2A (G)'!Q15+'2B (G)'!Q15</f>
        <v>0</v>
      </c>
      <c r="R15" s="188">
        <f>+'2A (G)'!R15+'2B (G)'!R15</f>
        <v>0</v>
      </c>
      <c r="S15" s="188">
        <f>+'2A (G)'!S15+'2B (G)'!S15</f>
        <v>0</v>
      </c>
      <c r="T15" s="299">
        <f>+'2A (G)'!T15+'2B (G)'!T15</f>
        <v>0</v>
      </c>
      <c r="U15" s="189">
        <f>+'2A (G)'!U15+'2B (G)'!U15</f>
        <v>12765</v>
      </c>
      <c r="V15" s="47"/>
    </row>
    <row r="16" spans="1:22" ht="10.5" customHeight="1" x14ac:dyDescent="0.3">
      <c r="A16" s="37"/>
      <c r="B16" s="38">
        <v>17</v>
      </c>
      <c r="C16" s="38"/>
      <c r="D16" s="38"/>
      <c r="E16" s="300">
        <f>+'2A (G)'!E16+'2B (G)'!E16</f>
        <v>0</v>
      </c>
      <c r="F16" s="216">
        <f>+'2A (G)'!F16+'2B (G)'!F16</f>
        <v>0</v>
      </c>
      <c r="G16" s="300">
        <f>+'2A (G)'!G16+'2B (G)'!G16</f>
        <v>10470</v>
      </c>
      <c r="H16" s="184">
        <f>+'2A (G)'!H16+'2B (G)'!H16</f>
        <v>6364</v>
      </c>
      <c r="I16" s="184">
        <f>+'2A (G)'!I16+'2B (G)'!I16</f>
        <v>35</v>
      </c>
      <c r="J16" s="184">
        <f>+'2A (G)'!J16+'2B (G)'!J16</f>
        <v>12</v>
      </c>
      <c r="K16" s="184">
        <f>+'2A (G)'!K16+'2B (G)'!K16</f>
        <v>0</v>
      </c>
      <c r="L16" s="184">
        <f>+'2A (G)'!L16+'2B (G)'!L16</f>
        <v>0</v>
      </c>
      <c r="M16" s="184">
        <f>+'2A (G)'!M16+'2B (G)'!M16</f>
        <v>0</v>
      </c>
      <c r="N16" s="184">
        <f>+'2A (G)'!N16+'2B (G)'!N16</f>
        <v>0</v>
      </c>
      <c r="O16" s="184">
        <f>+'2A (G)'!O16+'2B (G)'!O16</f>
        <v>0</v>
      </c>
      <c r="P16" s="184">
        <f>+'2A (G)'!P16+'2B (G)'!P16</f>
        <v>0</v>
      </c>
      <c r="Q16" s="184">
        <f>+'2A (G)'!Q16+'2B (G)'!Q16</f>
        <v>0</v>
      </c>
      <c r="R16" s="184">
        <f>+'2A (G)'!R16+'2B (G)'!R16</f>
        <v>0</v>
      </c>
      <c r="S16" s="184">
        <f>+'2A (G)'!S16+'2B (G)'!S16</f>
        <v>0</v>
      </c>
      <c r="T16" s="301">
        <f>+'2A (G)'!T16+'2B (G)'!T16</f>
        <v>1</v>
      </c>
      <c r="U16" s="293">
        <f>+'2A (G)'!U16+'2B (G)'!U16</f>
        <v>16882</v>
      </c>
      <c r="V16" s="47"/>
    </row>
    <row r="17" spans="1:22" ht="10.5" customHeight="1" x14ac:dyDescent="0.3">
      <c r="A17" s="40"/>
      <c r="B17" s="24">
        <v>18</v>
      </c>
      <c r="C17" s="24"/>
      <c r="D17" s="24"/>
      <c r="E17" s="298">
        <f>+'2A (G)'!E17+'2B (G)'!E17</f>
        <v>0</v>
      </c>
      <c r="F17" s="215">
        <f>+'2A (G)'!F17+'2B (G)'!F17</f>
        <v>0</v>
      </c>
      <c r="G17" s="298">
        <f>+'2A (G)'!G17+'2B (G)'!G17</f>
        <v>75903</v>
      </c>
      <c r="H17" s="188">
        <f>+'2A (G)'!H17+'2B (G)'!H17</f>
        <v>44941</v>
      </c>
      <c r="I17" s="188">
        <f>+'2A (G)'!I17+'2B (G)'!I17</f>
        <v>615</v>
      </c>
      <c r="J17" s="188">
        <f>+'2A (G)'!J17+'2B (G)'!J17</f>
        <v>418</v>
      </c>
      <c r="K17" s="188">
        <f>+'2A (G)'!K17+'2B (G)'!K17</f>
        <v>1183</v>
      </c>
      <c r="L17" s="188">
        <f>+'2A (G)'!L17+'2B (G)'!L17</f>
        <v>54</v>
      </c>
      <c r="M17" s="188">
        <f>+'2A (G)'!M17+'2B (G)'!M17</f>
        <v>0</v>
      </c>
      <c r="N17" s="188">
        <f>+'2A (G)'!N17+'2B (G)'!N17</f>
        <v>0</v>
      </c>
      <c r="O17" s="188">
        <f>+'2A (G)'!O17+'2B (G)'!O17</f>
        <v>0</v>
      </c>
      <c r="P17" s="188">
        <f>+'2A (G)'!P17+'2B (G)'!P17</f>
        <v>0</v>
      </c>
      <c r="Q17" s="188">
        <f>+'2A (G)'!Q17+'2B (G)'!Q17</f>
        <v>2</v>
      </c>
      <c r="R17" s="188">
        <f>+'2A (G)'!R17+'2B (G)'!R17</f>
        <v>0</v>
      </c>
      <c r="S17" s="188">
        <f>+'2A (G)'!S17+'2B (G)'!S17</f>
        <v>2</v>
      </c>
      <c r="T17" s="299">
        <f>+'2A (G)'!T17+'2B (G)'!T17</f>
        <v>6</v>
      </c>
      <c r="U17" s="189">
        <f>+'2A (G)'!U17+'2B (G)'!U17</f>
        <v>123124</v>
      </c>
      <c r="V17" s="47"/>
    </row>
    <row r="18" spans="1:22" ht="10.5" customHeight="1" x14ac:dyDescent="0.3">
      <c r="A18" s="37"/>
      <c r="B18" s="38">
        <v>19</v>
      </c>
      <c r="C18" s="38"/>
      <c r="D18" s="38"/>
      <c r="E18" s="300">
        <f>+'2A (G)'!E18+'2B (G)'!E18</f>
        <v>0</v>
      </c>
      <c r="F18" s="216">
        <f>+'2A (G)'!F18+'2B (G)'!F18</f>
        <v>0</v>
      </c>
      <c r="G18" s="300">
        <f>+'2A (G)'!G18+'2B (G)'!G18</f>
        <v>145755</v>
      </c>
      <c r="H18" s="184">
        <f>+'2A (G)'!H18+'2B (G)'!H18</f>
        <v>95882</v>
      </c>
      <c r="I18" s="184">
        <f>+'2A (G)'!I18+'2B (G)'!I18</f>
        <v>6364</v>
      </c>
      <c r="J18" s="184">
        <f>+'2A (G)'!J18+'2B (G)'!J18</f>
        <v>6156</v>
      </c>
      <c r="K18" s="184">
        <f>+'2A (G)'!K18+'2B (G)'!K18</f>
        <v>4184</v>
      </c>
      <c r="L18" s="184">
        <f>+'2A (G)'!L18+'2B (G)'!L18</f>
        <v>247</v>
      </c>
      <c r="M18" s="184">
        <f>+'2A (G)'!M18+'2B (G)'!M18</f>
        <v>0</v>
      </c>
      <c r="N18" s="184">
        <f>+'2A (G)'!N18+'2B (G)'!N18</f>
        <v>0</v>
      </c>
      <c r="O18" s="184">
        <f>+'2A (G)'!O18+'2B (G)'!O18</f>
        <v>0</v>
      </c>
      <c r="P18" s="184">
        <f>+'2A (G)'!P18+'2B (G)'!P18</f>
        <v>0</v>
      </c>
      <c r="Q18" s="184">
        <f>+'2A (G)'!Q18+'2B (G)'!Q18</f>
        <v>3</v>
      </c>
      <c r="R18" s="184">
        <f>+'2A (G)'!R18+'2B (G)'!R18</f>
        <v>1</v>
      </c>
      <c r="S18" s="184">
        <f>+'2A (G)'!S18+'2B (G)'!S18</f>
        <v>22</v>
      </c>
      <c r="T18" s="301">
        <f>+'2A (G)'!T18+'2B (G)'!T18</f>
        <v>16</v>
      </c>
      <c r="U18" s="293">
        <f>+'2A (G)'!U18+'2B (G)'!U18</f>
        <v>258630</v>
      </c>
      <c r="V18" s="47"/>
    </row>
    <row r="19" spans="1:22" ht="10.5" customHeight="1" x14ac:dyDescent="0.3">
      <c r="A19" s="40"/>
      <c r="B19" s="24">
        <v>20</v>
      </c>
      <c r="C19" s="24"/>
      <c r="D19" s="24"/>
      <c r="E19" s="298">
        <f>+'2A (G)'!E19+'2B (G)'!E19</f>
        <v>0</v>
      </c>
      <c r="F19" s="215">
        <f>+'2A (G)'!F19+'2B (G)'!F19</f>
        <v>0</v>
      </c>
      <c r="G19" s="298">
        <f>+'2A (G)'!G19+'2B (G)'!G19</f>
        <v>206597</v>
      </c>
      <c r="H19" s="188">
        <f>+'2A (G)'!H19+'2B (G)'!H19</f>
        <v>142612</v>
      </c>
      <c r="I19" s="188">
        <f>+'2A (G)'!I19+'2B (G)'!I19</f>
        <v>10710</v>
      </c>
      <c r="J19" s="188">
        <f>+'2A (G)'!J19+'2B (G)'!J19</f>
        <v>9885</v>
      </c>
      <c r="K19" s="188">
        <f>+'2A (G)'!K19+'2B (G)'!K19</f>
        <v>4721</v>
      </c>
      <c r="L19" s="188">
        <f>+'2A (G)'!L19+'2B (G)'!L19</f>
        <v>328</v>
      </c>
      <c r="M19" s="188">
        <f>+'2A (G)'!M19+'2B (G)'!M19</f>
        <v>0</v>
      </c>
      <c r="N19" s="188">
        <f>+'2A (G)'!N19+'2B (G)'!N19</f>
        <v>0</v>
      </c>
      <c r="O19" s="188">
        <f>+'2A (G)'!O19+'2B (G)'!O19</f>
        <v>0</v>
      </c>
      <c r="P19" s="188">
        <f>+'2A (G)'!P19+'2B (G)'!P19</f>
        <v>0</v>
      </c>
      <c r="Q19" s="188">
        <f>+'2A (G)'!Q19+'2B (G)'!Q19</f>
        <v>6</v>
      </c>
      <c r="R19" s="188">
        <f>+'2A (G)'!R19+'2B (G)'!R19</f>
        <v>2</v>
      </c>
      <c r="S19" s="188">
        <f>+'2A (G)'!S19+'2B (G)'!S19</f>
        <v>82</v>
      </c>
      <c r="T19" s="299">
        <f>+'2A (G)'!T19+'2B (G)'!T19</f>
        <v>46</v>
      </c>
      <c r="U19" s="189">
        <f>+'2A (G)'!U19+'2B (G)'!U19</f>
        <v>374989</v>
      </c>
      <c r="V19" s="47"/>
    </row>
    <row r="20" spans="1:22" ht="10.5" customHeight="1" x14ac:dyDescent="0.3">
      <c r="A20" s="37"/>
      <c r="B20" s="38">
        <v>21</v>
      </c>
      <c r="C20" s="38"/>
      <c r="D20" s="38"/>
      <c r="E20" s="300">
        <f>+'2A (G)'!E20+'2B (G)'!E20</f>
        <v>0</v>
      </c>
      <c r="F20" s="216">
        <f>+'2A (G)'!F20+'2B (G)'!F20</f>
        <v>0</v>
      </c>
      <c r="G20" s="300">
        <f>+'2A (G)'!G20+'2B (G)'!G20</f>
        <v>235044</v>
      </c>
      <c r="H20" s="184">
        <f>+'2A (G)'!H20+'2B (G)'!H20</f>
        <v>158033</v>
      </c>
      <c r="I20" s="184">
        <f>+'2A (G)'!I20+'2B (G)'!I20</f>
        <v>13122</v>
      </c>
      <c r="J20" s="184">
        <f>+'2A (G)'!J20+'2B (G)'!J20</f>
        <v>11880</v>
      </c>
      <c r="K20" s="184">
        <f>+'2A (G)'!K20+'2B (G)'!K20</f>
        <v>5263</v>
      </c>
      <c r="L20" s="184">
        <f>+'2A (G)'!L20+'2B (G)'!L20</f>
        <v>574</v>
      </c>
      <c r="M20" s="184">
        <f>+'2A (G)'!M20+'2B (G)'!M20</f>
        <v>56</v>
      </c>
      <c r="N20" s="184">
        <f>+'2A (G)'!N20+'2B (G)'!N20</f>
        <v>23</v>
      </c>
      <c r="O20" s="184">
        <f>+'2A (G)'!O20+'2B (G)'!O20</f>
        <v>0</v>
      </c>
      <c r="P20" s="184">
        <f>+'2A (G)'!P20+'2B (G)'!P20</f>
        <v>0</v>
      </c>
      <c r="Q20" s="184">
        <f>+'2A (G)'!Q20+'2B (G)'!Q20</f>
        <v>11</v>
      </c>
      <c r="R20" s="184">
        <f>+'2A (G)'!R20+'2B (G)'!R20</f>
        <v>6</v>
      </c>
      <c r="S20" s="184">
        <f>+'2A (G)'!S20+'2B (G)'!S20</f>
        <v>159</v>
      </c>
      <c r="T20" s="301">
        <f>+'2A (G)'!T20+'2B (G)'!T20</f>
        <v>87</v>
      </c>
      <c r="U20" s="293">
        <f>+'2A (G)'!U20+'2B (G)'!U20</f>
        <v>424258</v>
      </c>
      <c r="V20" s="47"/>
    </row>
    <row r="21" spans="1:22" ht="10.5" customHeight="1" x14ac:dyDescent="0.3">
      <c r="A21" s="40"/>
      <c r="B21" s="24">
        <v>22</v>
      </c>
      <c r="C21" s="24"/>
      <c r="D21" s="24"/>
      <c r="E21" s="298">
        <f>+'2A (G)'!E21+'2B (G)'!E21</f>
        <v>0</v>
      </c>
      <c r="F21" s="215">
        <f>+'2A (G)'!F21+'2B (G)'!F21</f>
        <v>0</v>
      </c>
      <c r="G21" s="298">
        <f>+'2A (G)'!G21+'2B (G)'!G21</f>
        <v>279415</v>
      </c>
      <c r="H21" s="188">
        <f>+'2A (G)'!H21+'2B (G)'!H21</f>
        <v>183821</v>
      </c>
      <c r="I21" s="188">
        <f>+'2A (G)'!I21+'2B (G)'!I21</f>
        <v>16384</v>
      </c>
      <c r="J21" s="188">
        <f>+'2A (G)'!J21+'2B (G)'!J21</f>
        <v>14366</v>
      </c>
      <c r="K21" s="188">
        <f>+'2A (G)'!K21+'2B (G)'!K21</f>
        <v>6557</v>
      </c>
      <c r="L21" s="188">
        <f>+'2A (G)'!L21+'2B (G)'!L21</f>
        <v>1369</v>
      </c>
      <c r="M21" s="188">
        <f>+'2A (G)'!M21+'2B (G)'!M21</f>
        <v>447</v>
      </c>
      <c r="N21" s="188">
        <f>+'2A (G)'!N21+'2B (G)'!N21</f>
        <v>174</v>
      </c>
      <c r="O21" s="188">
        <f>+'2A (G)'!O21+'2B (G)'!O21</f>
        <v>57</v>
      </c>
      <c r="P21" s="188">
        <f>+'2A (G)'!P21+'2B (G)'!P21</f>
        <v>32</v>
      </c>
      <c r="Q21" s="188">
        <f>+'2A (G)'!Q21+'2B (G)'!Q21</f>
        <v>24</v>
      </c>
      <c r="R21" s="188">
        <f>+'2A (G)'!R21+'2B (G)'!R21</f>
        <v>15</v>
      </c>
      <c r="S21" s="188">
        <f>+'2A (G)'!S21+'2B (G)'!S21</f>
        <v>337</v>
      </c>
      <c r="T21" s="299">
        <f>+'2A (G)'!T21+'2B (G)'!T21</f>
        <v>178</v>
      </c>
      <c r="U21" s="189">
        <f>+'2A (G)'!U21+'2B (G)'!U21</f>
        <v>503176</v>
      </c>
      <c r="V21" s="47"/>
    </row>
    <row r="22" spans="1:22" ht="10.5" customHeight="1" x14ac:dyDescent="0.3">
      <c r="A22" s="37"/>
      <c r="B22" s="38">
        <v>23</v>
      </c>
      <c r="C22" s="38"/>
      <c r="D22" s="38"/>
      <c r="E22" s="300">
        <f>+'2A (G)'!E22+'2B (G)'!E22</f>
        <v>0</v>
      </c>
      <c r="F22" s="216">
        <f>+'2A (G)'!F22+'2B (G)'!F22</f>
        <v>0</v>
      </c>
      <c r="G22" s="300">
        <f>+'2A (G)'!G22+'2B (G)'!G22</f>
        <v>325449</v>
      </c>
      <c r="H22" s="184">
        <f>+'2A (G)'!H22+'2B (G)'!H22</f>
        <v>219379</v>
      </c>
      <c r="I22" s="184">
        <f>+'2A (G)'!I22+'2B (G)'!I22</f>
        <v>20673</v>
      </c>
      <c r="J22" s="184">
        <f>+'2A (G)'!J22+'2B (G)'!J22</f>
        <v>18010</v>
      </c>
      <c r="K22" s="184">
        <f>+'2A (G)'!K22+'2B (G)'!K22</f>
        <v>8984</v>
      </c>
      <c r="L22" s="184">
        <f>+'2A (G)'!L22+'2B (G)'!L22</f>
        <v>2383</v>
      </c>
      <c r="M22" s="184">
        <f>+'2A (G)'!M22+'2B (G)'!M22</f>
        <v>1485</v>
      </c>
      <c r="N22" s="184">
        <f>+'2A (G)'!N22+'2B (G)'!N22</f>
        <v>539</v>
      </c>
      <c r="O22" s="184">
        <f>+'2A (G)'!O22+'2B (G)'!O22</f>
        <v>376</v>
      </c>
      <c r="P22" s="184">
        <f>+'2A (G)'!P22+'2B (G)'!P22</f>
        <v>152</v>
      </c>
      <c r="Q22" s="184">
        <f>+'2A (G)'!Q22+'2B (G)'!Q22</f>
        <v>28</v>
      </c>
      <c r="R22" s="184">
        <f>+'2A (G)'!R22+'2B (G)'!R22</f>
        <v>14</v>
      </c>
      <c r="S22" s="184">
        <f>+'2A (G)'!S22+'2B (G)'!S22</f>
        <v>553</v>
      </c>
      <c r="T22" s="301">
        <f>+'2A (G)'!T22+'2B (G)'!T22</f>
        <v>305</v>
      </c>
      <c r="U22" s="293">
        <f>+'2A (G)'!U22+'2B (G)'!U22</f>
        <v>598330</v>
      </c>
      <c r="V22" s="47"/>
    </row>
    <row r="23" spans="1:22" ht="10.5" customHeight="1" x14ac:dyDescent="0.3">
      <c r="A23" s="40"/>
      <c r="B23" s="24">
        <v>24</v>
      </c>
      <c r="C23" s="24"/>
      <c r="D23" s="24"/>
      <c r="E23" s="298">
        <f>+'2A (G)'!E23+'2B (G)'!E23</f>
        <v>0</v>
      </c>
      <c r="F23" s="215">
        <f>+'2A (G)'!F23+'2B (G)'!F23</f>
        <v>0</v>
      </c>
      <c r="G23" s="298">
        <f>+'2A (G)'!G23+'2B (G)'!G23</f>
        <v>367019</v>
      </c>
      <c r="H23" s="188">
        <f>+'2A (G)'!H23+'2B (G)'!H23</f>
        <v>250963</v>
      </c>
      <c r="I23" s="188">
        <f>+'2A (G)'!I23+'2B (G)'!I23</f>
        <v>23759</v>
      </c>
      <c r="J23" s="188">
        <f>+'2A (G)'!J23+'2B (G)'!J23</f>
        <v>20892</v>
      </c>
      <c r="K23" s="188">
        <f>+'2A (G)'!K23+'2B (G)'!K23</f>
        <v>11497</v>
      </c>
      <c r="L23" s="188">
        <f>+'2A (G)'!L23+'2B (G)'!L23</f>
        <v>3559</v>
      </c>
      <c r="M23" s="188">
        <f>+'2A (G)'!M23+'2B (G)'!M23</f>
        <v>2928</v>
      </c>
      <c r="N23" s="188">
        <f>+'2A (G)'!N23+'2B (G)'!N23</f>
        <v>1057</v>
      </c>
      <c r="O23" s="188">
        <f>+'2A (G)'!O23+'2B (G)'!O23</f>
        <v>1211</v>
      </c>
      <c r="P23" s="188">
        <f>+'2A (G)'!P23+'2B (G)'!P23</f>
        <v>375</v>
      </c>
      <c r="Q23" s="188">
        <f>+'2A (G)'!Q23+'2B (G)'!Q23</f>
        <v>55</v>
      </c>
      <c r="R23" s="188">
        <f>+'2A (G)'!R23+'2B (G)'!R23</f>
        <v>25</v>
      </c>
      <c r="S23" s="188">
        <f>+'2A (G)'!S23+'2B (G)'!S23</f>
        <v>747</v>
      </c>
      <c r="T23" s="299">
        <f>+'2A (G)'!T23+'2B (G)'!T23</f>
        <v>468</v>
      </c>
      <c r="U23" s="189">
        <f>+'2A (G)'!U23+'2B (G)'!U23</f>
        <v>684555</v>
      </c>
      <c r="V23" s="47"/>
    </row>
    <row r="24" spans="1:22" ht="10.5" customHeight="1" x14ac:dyDescent="0.3">
      <c r="A24" s="37"/>
      <c r="B24" s="38">
        <v>25</v>
      </c>
      <c r="C24" s="38"/>
      <c r="D24" s="38"/>
      <c r="E24" s="300">
        <f>+'2A (G)'!E24+'2B (G)'!E24</f>
        <v>0</v>
      </c>
      <c r="F24" s="216">
        <f>+'2A (G)'!F24+'2B (G)'!F24</f>
        <v>0</v>
      </c>
      <c r="G24" s="300">
        <f>+'2A (G)'!G24+'2B (G)'!G24</f>
        <v>403952</v>
      </c>
      <c r="H24" s="184">
        <f>+'2A (G)'!H24+'2B (G)'!H24</f>
        <v>277622</v>
      </c>
      <c r="I24" s="184">
        <f>+'2A (G)'!I24+'2B (G)'!I24</f>
        <v>27146</v>
      </c>
      <c r="J24" s="184">
        <f>+'2A (G)'!J24+'2B (G)'!J24</f>
        <v>23900</v>
      </c>
      <c r="K24" s="184">
        <f>+'2A (G)'!K24+'2B (G)'!K24</f>
        <v>13783</v>
      </c>
      <c r="L24" s="184">
        <f>+'2A (G)'!L24+'2B (G)'!L24</f>
        <v>4884</v>
      </c>
      <c r="M24" s="184">
        <f>+'2A (G)'!M24+'2B (G)'!M24</f>
        <v>4208</v>
      </c>
      <c r="N24" s="184">
        <f>+'2A (G)'!N24+'2B (G)'!N24</f>
        <v>1548</v>
      </c>
      <c r="O24" s="184">
        <f>+'2A (G)'!O24+'2B (G)'!O24</f>
        <v>1935</v>
      </c>
      <c r="P24" s="184">
        <f>+'2A (G)'!P24+'2B (G)'!P24</f>
        <v>659</v>
      </c>
      <c r="Q24" s="184">
        <f>+'2A (G)'!Q24+'2B (G)'!Q24</f>
        <v>97</v>
      </c>
      <c r="R24" s="184">
        <f>+'2A (G)'!R24+'2B (G)'!R24</f>
        <v>39</v>
      </c>
      <c r="S24" s="184">
        <f>+'2A (G)'!S24+'2B (G)'!S24</f>
        <v>1244</v>
      </c>
      <c r="T24" s="301">
        <f>+'2A (G)'!T24+'2B (G)'!T24</f>
        <v>678</v>
      </c>
      <c r="U24" s="293">
        <f>+'2A (G)'!U24+'2B (G)'!U24</f>
        <v>761695</v>
      </c>
      <c r="V24" s="47"/>
    </row>
    <row r="25" spans="1:22" ht="10.5" customHeight="1" x14ac:dyDescent="0.3">
      <c r="A25" s="40"/>
      <c r="B25" s="24">
        <v>26</v>
      </c>
      <c r="C25" s="24"/>
      <c r="D25" s="24"/>
      <c r="E25" s="298">
        <f>+'2A (G)'!E25+'2B (G)'!E25</f>
        <v>0</v>
      </c>
      <c r="F25" s="215">
        <f>+'2A (G)'!F25+'2B (G)'!F25</f>
        <v>0</v>
      </c>
      <c r="G25" s="298">
        <f>+'2A (G)'!G25+'2B (G)'!G25</f>
        <v>438596</v>
      </c>
      <c r="H25" s="188">
        <f>+'2A (G)'!H25+'2B (G)'!H25</f>
        <v>300812</v>
      </c>
      <c r="I25" s="188">
        <f>+'2A (G)'!I25+'2B (G)'!I25</f>
        <v>31339</v>
      </c>
      <c r="J25" s="188">
        <f>+'2A (G)'!J25+'2B (G)'!J25</f>
        <v>26764</v>
      </c>
      <c r="K25" s="188">
        <f>+'2A (G)'!K25+'2B (G)'!K25</f>
        <v>16467</v>
      </c>
      <c r="L25" s="188">
        <f>+'2A (G)'!L25+'2B (G)'!L25</f>
        <v>6646</v>
      </c>
      <c r="M25" s="188">
        <f>+'2A (G)'!M25+'2B (G)'!M25</f>
        <v>5714</v>
      </c>
      <c r="N25" s="188">
        <f>+'2A (G)'!N25+'2B (G)'!N25</f>
        <v>2554</v>
      </c>
      <c r="O25" s="188">
        <f>+'2A (G)'!O25+'2B (G)'!O25</f>
        <v>2858</v>
      </c>
      <c r="P25" s="188">
        <f>+'2A (G)'!P25+'2B (G)'!P25</f>
        <v>985</v>
      </c>
      <c r="Q25" s="188">
        <f>+'2A (G)'!Q25+'2B (G)'!Q25</f>
        <v>145</v>
      </c>
      <c r="R25" s="188">
        <f>+'2A (G)'!R25+'2B (G)'!R25</f>
        <v>62</v>
      </c>
      <c r="S25" s="188">
        <f>+'2A (G)'!S25+'2B (G)'!S25</f>
        <v>1266</v>
      </c>
      <c r="T25" s="299">
        <f>+'2A (G)'!T25+'2B (G)'!T25</f>
        <v>926</v>
      </c>
      <c r="U25" s="189">
        <f>+'2A (G)'!U25+'2B (G)'!U25</f>
        <v>835134</v>
      </c>
      <c r="V25" s="47"/>
    </row>
    <row r="26" spans="1:22" ht="10.5" customHeight="1" x14ac:dyDescent="0.3">
      <c r="A26" s="37"/>
      <c r="B26" s="38">
        <v>27</v>
      </c>
      <c r="C26" s="38"/>
      <c r="D26" s="38"/>
      <c r="E26" s="300">
        <f>+'2A (G)'!E26+'2B (G)'!E26</f>
        <v>0</v>
      </c>
      <c r="F26" s="216">
        <f>+'2A (G)'!F26+'2B (G)'!F26</f>
        <v>0</v>
      </c>
      <c r="G26" s="300">
        <f>+'2A (G)'!G26+'2B (G)'!G26</f>
        <v>461545</v>
      </c>
      <c r="H26" s="184">
        <f>+'2A (G)'!H26+'2B (G)'!H26</f>
        <v>316979</v>
      </c>
      <c r="I26" s="184">
        <f>+'2A (G)'!I26+'2B (G)'!I26</f>
        <v>34199</v>
      </c>
      <c r="J26" s="184">
        <f>+'2A (G)'!J26+'2B (G)'!J26</f>
        <v>28831</v>
      </c>
      <c r="K26" s="184">
        <f>+'2A (G)'!K26+'2B (G)'!K26</f>
        <v>19232</v>
      </c>
      <c r="L26" s="184">
        <f>+'2A (G)'!L26+'2B (G)'!L26</f>
        <v>8380</v>
      </c>
      <c r="M26" s="184">
        <f>+'2A (G)'!M26+'2B (G)'!M26</f>
        <v>7190</v>
      </c>
      <c r="N26" s="184">
        <f>+'2A (G)'!N26+'2B (G)'!N26</f>
        <v>3827</v>
      </c>
      <c r="O26" s="184">
        <f>+'2A (G)'!O26+'2B (G)'!O26</f>
        <v>3542</v>
      </c>
      <c r="P26" s="184">
        <f>+'2A (G)'!P26+'2B (G)'!P26</f>
        <v>1482</v>
      </c>
      <c r="Q26" s="184">
        <f>+'2A (G)'!Q26+'2B (G)'!Q26</f>
        <v>162</v>
      </c>
      <c r="R26" s="184">
        <f>+'2A (G)'!R26+'2B (G)'!R26</f>
        <v>78</v>
      </c>
      <c r="S26" s="184">
        <f>+'2A (G)'!S26+'2B (G)'!S26</f>
        <v>1466</v>
      </c>
      <c r="T26" s="301">
        <f>+'2A (G)'!T26+'2B (G)'!T26</f>
        <v>1074</v>
      </c>
      <c r="U26" s="293">
        <f>+'2A (G)'!U26+'2B (G)'!U26</f>
        <v>887987</v>
      </c>
      <c r="V26" s="47"/>
    </row>
    <row r="27" spans="1:22" ht="10.5" customHeight="1" x14ac:dyDescent="0.3">
      <c r="A27" s="40"/>
      <c r="B27" s="24">
        <v>28</v>
      </c>
      <c r="C27" s="24"/>
      <c r="D27" s="24"/>
      <c r="E27" s="298">
        <f>+'2A (G)'!E27+'2B (G)'!E27</f>
        <v>0</v>
      </c>
      <c r="F27" s="215">
        <f>+'2A (G)'!F27+'2B (G)'!F27</f>
        <v>0</v>
      </c>
      <c r="G27" s="298">
        <f>+'2A (G)'!G27+'2B (G)'!G27</f>
        <v>482517</v>
      </c>
      <c r="H27" s="188">
        <f>+'2A (G)'!H27+'2B (G)'!H27</f>
        <v>337197</v>
      </c>
      <c r="I27" s="188">
        <f>+'2A (G)'!I27+'2B (G)'!I27</f>
        <v>37135</v>
      </c>
      <c r="J27" s="188">
        <f>+'2A (G)'!J27+'2B (G)'!J27</f>
        <v>31313</v>
      </c>
      <c r="K27" s="188">
        <f>+'2A (G)'!K27+'2B (G)'!K27</f>
        <v>22910</v>
      </c>
      <c r="L27" s="188">
        <f>+'2A (G)'!L27+'2B (G)'!L27</f>
        <v>10703</v>
      </c>
      <c r="M27" s="188">
        <f>+'2A (G)'!M27+'2B (G)'!M27</f>
        <v>8923</v>
      </c>
      <c r="N27" s="188">
        <f>+'2A (G)'!N27+'2B (G)'!N27</f>
        <v>5146</v>
      </c>
      <c r="O27" s="188">
        <f>+'2A (G)'!O27+'2B (G)'!O27</f>
        <v>4543</v>
      </c>
      <c r="P27" s="188">
        <f>+'2A (G)'!P27+'2B (G)'!P27</f>
        <v>2167</v>
      </c>
      <c r="Q27" s="188">
        <f>+'2A (G)'!Q27+'2B (G)'!Q27</f>
        <v>218</v>
      </c>
      <c r="R27" s="188">
        <f>+'2A (G)'!R27+'2B (G)'!R27</f>
        <v>100</v>
      </c>
      <c r="S27" s="188">
        <f>+'2A (G)'!S27+'2B (G)'!S27</f>
        <v>1796</v>
      </c>
      <c r="T27" s="302">
        <f>+'2A (G)'!T27+'2B (G)'!T27</f>
        <v>1223</v>
      </c>
      <c r="U27" s="189">
        <f>+'2A (G)'!U27+'2B (G)'!U27</f>
        <v>945891</v>
      </c>
      <c r="V27" s="47"/>
    </row>
    <row r="28" spans="1:22" ht="10.5" customHeight="1" x14ac:dyDescent="0.3">
      <c r="A28" s="37"/>
      <c r="B28" s="38">
        <v>29</v>
      </c>
      <c r="C28" s="38"/>
      <c r="D28" s="38"/>
      <c r="E28" s="300">
        <f>+'2A (G)'!E28+'2B (G)'!E28</f>
        <v>0</v>
      </c>
      <c r="F28" s="216">
        <f>+'2A (G)'!F28+'2B (G)'!F28</f>
        <v>0</v>
      </c>
      <c r="G28" s="300">
        <f>+'2A (G)'!G28+'2B (G)'!G28</f>
        <v>486531</v>
      </c>
      <c r="H28" s="184">
        <f>+'2A (G)'!H28+'2B (G)'!H28</f>
        <v>346106</v>
      </c>
      <c r="I28" s="184">
        <f>+'2A (G)'!I28+'2B (G)'!I28</f>
        <v>38805</v>
      </c>
      <c r="J28" s="184">
        <f>+'2A (G)'!J28+'2B (G)'!J28</f>
        <v>32698</v>
      </c>
      <c r="K28" s="184">
        <f>+'2A (G)'!K28+'2B (G)'!K28</f>
        <v>24528</v>
      </c>
      <c r="L28" s="184">
        <f>+'2A (G)'!L28+'2B (G)'!L28</f>
        <v>11756</v>
      </c>
      <c r="M28" s="184">
        <f>+'2A (G)'!M28+'2B (G)'!M28</f>
        <v>10558</v>
      </c>
      <c r="N28" s="184">
        <f>+'2A (G)'!N28+'2B (G)'!N28</f>
        <v>6085</v>
      </c>
      <c r="O28" s="184">
        <f>+'2A (G)'!O28+'2B (G)'!O28</f>
        <v>5241</v>
      </c>
      <c r="P28" s="184">
        <f>+'2A (G)'!P28+'2B (G)'!P28</f>
        <v>2830</v>
      </c>
      <c r="Q28" s="184">
        <f>+'2A (G)'!Q28+'2B (G)'!Q28</f>
        <v>280</v>
      </c>
      <c r="R28" s="184">
        <f>+'2A (G)'!R28+'2B (G)'!R28</f>
        <v>126</v>
      </c>
      <c r="S28" s="184">
        <f>+'2A (G)'!S28+'2B (G)'!S28</f>
        <v>1928</v>
      </c>
      <c r="T28" s="303">
        <f>+'2A (G)'!T28+'2B (G)'!T28</f>
        <v>1347</v>
      </c>
      <c r="U28" s="293">
        <f>+'2A (G)'!U28+'2B (G)'!U28</f>
        <v>968819</v>
      </c>
      <c r="V28" s="47"/>
    </row>
    <row r="29" spans="1:22" ht="10.5" customHeight="1" x14ac:dyDescent="0.3">
      <c r="A29" s="40"/>
      <c r="B29" s="24">
        <v>30</v>
      </c>
      <c r="C29" s="24"/>
      <c r="D29" s="24"/>
      <c r="E29" s="298">
        <f>+'2A (G)'!E29+'2B (G)'!E29</f>
        <v>0</v>
      </c>
      <c r="F29" s="215">
        <f>+'2A (G)'!F29+'2B (G)'!F29</f>
        <v>0</v>
      </c>
      <c r="G29" s="298">
        <f>+'2A (G)'!G29+'2B (G)'!G29</f>
        <v>494005</v>
      </c>
      <c r="H29" s="188">
        <f>+'2A (G)'!H29+'2B (G)'!H29</f>
        <v>357093</v>
      </c>
      <c r="I29" s="188">
        <f>+'2A (G)'!I29+'2B (G)'!I29</f>
        <v>40013</v>
      </c>
      <c r="J29" s="188">
        <f>+'2A (G)'!J29+'2B (G)'!J29</f>
        <v>33722</v>
      </c>
      <c r="K29" s="188">
        <f>+'2A (G)'!K29+'2B (G)'!K29</f>
        <v>26461</v>
      </c>
      <c r="L29" s="188">
        <f>+'2A (G)'!L29+'2B (G)'!L29</f>
        <v>13028</v>
      </c>
      <c r="M29" s="188">
        <f>+'2A (G)'!M29+'2B (G)'!M29</f>
        <v>11781</v>
      </c>
      <c r="N29" s="188">
        <f>+'2A (G)'!N29+'2B (G)'!N29</f>
        <v>6919</v>
      </c>
      <c r="O29" s="188">
        <f>+'2A (G)'!O29+'2B (G)'!O29</f>
        <v>5912</v>
      </c>
      <c r="P29" s="188">
        <f>+'2A (G)'!P29+'2B (G)'!P29</f>
        <v>3263</v>
      </c>
      <c r="Q29" s="188">
        <f>+'2A (G)'!Q29+'2B (G)'!Q29</f>
        <v>292</v>
      </c>
      <c r="R29" s="188">
        <f>+'2A (G)'!R29+'2B (G)'!R29</f>
        <v>149</v>
      </c>
      <c r="S29" s="188">
        <f>+'2A (G)'!S29+'2B (G)'!S29</f>
        <v>2090</v>
      </c>
      <c r="T29" s="302">
        <f>+'2A (G)'!T29+'2B (G)'!T29</f>
        <v>1447</v>
      </c>
      <c r="U29" s="189">
        <f>+'2A (G)'!U29+'2B (G)'!U29</f>
        <v>996175</v>
      </c>
      <c r="V29" s="47"/>
    </row>
    <row r="30" spans="1:22" ht="10.5" customHeight="1" x14ac:dyDescent="0.3">
      <c r="A30" s="37"/>
      <c r="B30" s="38">
        <v>31</v>
      </c>
      <c r="C30" s="38"/>
      <c r="D30" s="38"/>
      <c r="E30" s="300">
        <f>+'2A (G)'!E30+'2B (G)'!E30</f>
        <v>0</v>
      </c>
      <c r="F30" s="216">
        <f>+'2A (G)'!F30+'2B (G)'!F30</f>
        <v>0</v>
      </c>
      <c r="G30" s="300">
        <f>+'2A (G)'!G30+'2B (G)'!G30</f>
        <v>499089</v>
      </c>
      <c r="H30" s="184">
        <f>+'2A (G)'!H30+'2B (G)'!H30</f>
        <v>360417</v>
      </c>
      <c r="I30" s="184">
        <f>+'2A (G)'!I30+'2B (G)'!I30</f>
        <v>40483</v>
      </c>
      <c r="J30" s="184">
        <f>+'2A (G)'!J30+'2B (G)'!J30</f>
        <v>34015</v>
      </c>
      <c r="K30" s="184">
        <f>+'2A (G)'!K30+'2B (G)'!K30</f>
        <v>26221</v>
      </c>
      <c r="L30" s="184">
        <f>+'2A (G)'!L30+'2B (G)'!L30</f>
        <v>13018</v>
      </c>
      <c r="M30" s="184">
        <f>+'2A (G)'!M30+'2B (G)'!M30</f>
        <v>12349</v>
      </c>
      <c r="N30" s="184">
        <f>+'2A (G)'!N30+'2B (G)'!N30</f>
        <v>7059</v>
      </c>
      <c r="O30" s="184">
        <f>+'2A (G)'!O30+'2B (G)'!O30</f>
        <v>6230</v>
      </c>
      <c r="P30" s="184">
        <f>+'2A (G)'!P30+'2B (G)'!P30</f>
        <v>3599</v>
      </c>
      <c r="Q30" s="184">
        <f>+'2A (G)'!Q30+'2B (G)'!Q30</f>
        <v>344</v>
      </c>
      <c r="R30" s="184">
        <f>+'2A (G)'!R30+'2B (G)'!R30</f>
        <v>111</v>
      </c>
      <c r="S30" s="184">
        <f>+'2A (G)'!S30+'2B (G)'!S30</f>
        <v>2369</v>
      </c>
      <c r="T30" s="303">
        <f>+'2A (G)'!T30+'2B (G)'!T30</f>
        <v>1647</v>
      </c>
      <c r="U30" s="293">
        <f>+'2A (G)'!U30+'2B (G)'!U30</f>
        <v>1006951</v>
      </c>
      <c r="V30" s="47"/>
    </row>
    <row r="31" spans="1:22" ht="10.5" customHeight="1" x14ac:dyDescent="0.3">
      <c r="A31" s="40"/>
      <c r="B31" s="24">
        <v>32</v>
      </c>
      <c r="C31" s="24"/>
      <c r="D31" s="24"/>
      <c r="E31" s="298">
        <f>+'2A (G)'!E31+'2B (G)'!E31</f>
        <v>0</v>
      </c>
      <c r="F31" s="215">
        <f>+'2A (G)'!F31+'2B (G)'!F31</f>
        <v>0</v>
      </c>
      <c r="G31" s="298">
        <f>+'2A (G)'!G31+'2B (G)'!G31</f>
        <v>499327</v>
      </c>
      <c r="H31" s="188">
        <f>+'2A (G)'!H31+'2B (G)'!H31</f>
        <v>370632</v>
      </c>
      <c r="I31" s="188">
        <f>+'2A (G)'!I31+'2B (G)'!I31</f>
        <v>41702</v>
      </c>
      <c r="J31" s="188">
        <f>+'2A (G)'!J31+'2B (G)'!J31</f>
        <v>35442</v>
      </c>
      <c r="K31" s="188">
        <f>+'2A (G)'!K31+'2B (G)'!K31</f>
        <v>27161</v>
      </c>
      <c r="L31" s="188">
        <f>+'2A (G)'!L31+'2B (G)'!L31</f>
        <v>13735</v>
      </c>
      <c r="M31" s="188">
        <f>+'2A (G)'!M31+'2B (G)'!M31</f>
        <v>12683</v>
      </c>
      <c r="N31" s="188">
        <f>+'2A (G)'!N31+'2B (G)'!N31</f>
        <v>7609</v>
      </c>
      <c r="O31" s="188">
        <f>+'2A (G)'!O31+'2B (G)'!O31</f>
        <v>6560</v>
      </c>
      <c r="P31" s="188">
        <f>+'2A (G)'!P31+'2B (G)'!P31</f>
        <v>3845</v>
      </c>
      <c r="Q31" s="188">
        <f>+'2A (G)'!Q31+'2B (G)'!Q31</f>
        <v>384</v>
      </c>
      <c r="R31" s="188">
        <f>+'2A (G)'!R31+'2B (G)'!R31</f>
        <v>169</v>
      </c>
      <c r="S31" s="188">
        <f>+'2A (G)'!S31+'2B (G)'!S31</f>
        <v>2776</v>
      </c>
      <c r="T31" s="302">
        <f>+'2A (G)'!T31+'2B (G)'!T31</f>
        <v>1965</v>
      </c>
      <c r="U31" s="189">
        <f>+'2A (G)'!U31+'2B (G)'!U31</f>
        <v>1023990</v>
      </c>
      <c r="V31" s="47"/>
    </row>
    <row r="32" spans="1:22" ht="10.5" customHeight="1" thickBot="1" x14ac:dyDescent="0.35">
      <c r="A32" s="41"/>
      <c r="B32" s="42">
        <v>33</v>
      </c>
      <c r="C32" s="42"/>
      <c r="D32" s="42"/>
      <c r="E32" s="304">
        <f>+'2A (G)'!E32+'2B (G)'!E32</f>
        <v>0</v>
      </c>
      <c r="F32" s="308">
        <f>+'2A (G)'!F32+'2B (G)'!F32</f>
        <v>0</v>
      </c>
      <c r="G32" s="304">
        <f>+'2A (G)'!G32+'2B (G)'!G32</f>
        <v>507296</v>
      </c>
      <c r="H32" s="222">
        <f>+'2A (G)'!H32+'2B (G)'!H32</f>
        <v>367585</v>
      </c>
      <c r="I32" s="222">
        <f>+'2A (G)'!I32+'2B (G)'!I32</f>
        <v>42654</v>
      </c>
      <c r="J32" s="222">
        <f>+'2A (G)'!J32+'2B (G)'!J32</f>
        <v>35454</v>
      </c>
      <c r="K32" s="222">
        <f>+'2A (G)'!K32+'2B (G)'!K32</f>
        <v>29186</v>
      </c>
      <c r="L32" s="222">
        <f>+'2A (G)'!L32+'2B (G)'!L32</f>
        <v>14246</v>
      </c>
      <c r="M32" s="222">
        <f>+'2A (G)'!M32+'2B (G)'!M32</f>
        <v>13192</v>
      </c>
      <c r="N32" s="222">
        <f>+'2A (G)'!N32+'2B (G)'!N32</f>
        <v>8105</v>
      </c>
      <c r="O32" s="222">
        <f>+'2A (G)'!O32+'2B (G)'!O32</f>
        <v>6700</v>
      </c>
      <c r="P32" s="222">
        <f>+'2A (G)'!P32+'2B (G)'!P32</f>
        <v>3944</v>
      </c>
      <c r="Q32" s="222">
        <f>+'2A (G)'!Q32+'2B (G)'!Q32</f>
        <v>412</v>
      </c>
      <c r="R32" s="222">
        <f>+'2A (G)'!R32+'2B (G)'!R32</f>
        <v>156</v>
      </c>
      <c r="S32" s="222">
        <f>+'2A (G)'!S32+'2B (G)'!S32</f>
        <v>2766</v>
      </c>
      <c r="T32" s="305">
        <f>+'2A (G)'!T32+'2B (G)'!T32</f>
        <v>2057</v>
      </c>
      <c r="U32" s="294">
        <f>+'2A (G)'!U32+'2B (G)'!U32</f>
        <v>1033753</v>
      </c>
      <c r="V32" s="47"/>
    </row>
    <row r="33" spans="1:22" ht="10.5" customHeight="1" x14ac:dyDescent="0.3">
      <c r="A33" s="40"/>
      <c r="B33" s="24">
        <v>34</v>
      </c>
      <c r="C33" s="24"/>
      <c r="D33" s="24"/>
      <c r="E33" s="298">
        <f>+'2A (G)'!E33+'2B (G)'!E33</f>
        <v>0</v>
      </c>
      <c r="F33" s="215">
        <f>+'2A (G)'!F33+'2B (G)'!F33</f>
        <v>0</v>
      </c>
      <c r="G33" s="298">
        <f>+'2A (G)'!G33+'2B (G)'!G33</f>
        <v>507692</v>
      </c>
      <c r="H33" s="188">
        <f>+'2A (G)'!H33+'2B (G)'!H33</f>
        <v>370035</v>
      </c>
      <c r="I33" s="188">
        <f>+'2A (G)'!I33+'2B (G)'!I33</f>
        <v>43252</v>
      </c>
      <c r="J33" s="188">
        <f>+'2A (G)'!J33+'2B (G)'!J33</f>
        <v>35251</v>
      </c>
      <c r="K33" s="188">
        <f>+'2A (G)'!K33+'2B (G)'!K33</f>
        <v>28882</v>
      </c>
      <c r="L33" s="188">
        <f>+'2A (G)'!L33+'2B (G)'!L33</f>
        <v>14568</v>
      </c>
      <c r="M33" s="188">
        <f>+'2A (G)'!M33+'2B (G)'!M33</f>
        <v>13724</v>
      </c>
      <c r="N33" s="188">
        <f>+'2A (G)'!N33+'2B (G)'!N33</f>
        <v>8196</v>
      </c>
      <c r="O33" s="188">
        <f>+'2A (G)'!O33+'2B (G)'!O33</f>
        <v>6868</v>
      </c>
      <c r="P33" s="188">
        <f>+'2A (G)'!P33+'2B (G)'!P33</f>
        <v>4086</v>
      </c>
      <c r="Q33" s="188">
        <f>+'2A (G)'!Q33+'2B (G)'!Q33</f>
        <v>459</v>
      </c>
      <c r="R33" s="188">
        <f>+'2A (G)'!R33+'2B (G)'!R33</f>
        <v>188</v>
      </c>
      <c r="S33" s="188">
        <f>+'2A (G)'!S33+'2B (G)'!S33</f>
        <v>2941</v>
      </c>
      <c r="T33" s="299">
        <f>+'2A (G)'!T33+'2B (G)'!T33</f>
        <v>2144</v>
      </c>
      <c r="U33" s="189">
        <f>+'2A (G)'!U33+'2B (G)'!U33</f>
        <v>1038286</v>
      </c>
      <c r="V33" s="47"/>
    </row>
    <row r="34" spans="1:22" ht="10.5" customHeight="1" x14ac:dyDescent="0.3">
      <c r="A34" s="37"/>
      <c r="B34" s="38">
        <v>35</v>
      </c>
      <c r="C34" s="38"/>
      <c r="D34" s="38"/>
      <c r="E34" s="300">
        <f>+'2A (G)'!E34+'2B (G)'!E34</f>
        <v>0</v>
      </c>
      <c r="F34" s="216">
        <f>+'2A (G)'!F34+'2B (G)'!F34</f>
        <v>0</v>
      </c>
      <c r="G34" s="300">
        <f>+'2A (G)'!G34+'2B (G)'!G34</f>
        <v>506286</v>
      </c>
      <c r="H34" s="184">
        <f>+'2A (G)'!H34+'2B (G)'!H34</f>
        <v>371121</v>
      </c>
      <c r="I34" s="184">
        <f>+'2A (G)'!I34+'2B (G)'!I34</f>
        <v>43763</v>
      </c>
      <c r="J34" s="184">
        <f>+'2A (G)'!J34+'2B (G)'!J34</f>
        <v>35742</v>
      </c>
      <c r="K34" s="184">
        <f>+'2A (G)'!K34+'2B (G)'!K34</f>
        <v>30020</v>
      </c>
      <c r="L34" s="184">
        <f>+'2A (G)'!L34+'2B (G)'!L34</f>
        <v>15007</v>
      </c>
      <c r="M34" s="184">
        <f>+'2A (G)'!M34+'2B (G)'!M34</f>
        <v>13599</v>
      </c>
      <c r="N34" s="184">
        <f>+'2A (G)'!N34+'2B (G)'!N34</f>
        <v>8075</v>
      </c>
      <c r="O34" s="184">
        <f>+'2A (G)'!O34+'2B (G)'!O34</f>
        <v>7044</v>
      </c>
      <c r="P34" s="184">
        <f>+'2A (G)'!P34+'2B (G)'!P34</f>
        <v>3958</v>
      </c>
      <c r="Q34" s="184">
        <f>+'2A (G)'!Q34+'2B (G)'!Q34</f>
        <v>463</v>
      </c>
      <c r="R34" s="184">
        <f>+'2A (G)'!R34+'2B (G)'!R34</f>
        <v>175</v>
      </c>
      <c r="S34" s="184">
        <f>+'2A (G)'!S34+'2B (G)'!S34</f>
        <v>3021</v>
      </c>
      <c r="T34" s="301">
        <f>+'2A (G)'!T34+'2B (G)'!T34</f>
        <v>2371</v>
      </c>
      <c r="U34" s="293">
        <f>+'2A (G)'!U34+'2B (G)'!U34</f>
        <v>1040645</v>
      </c>
      <c r="V34" s="47"/>
    </row>
    <row r="35" spans="1:22" ht="10.5" customHeight="1" x14ac:dyDescent="0.3">
      <c r="A35" s="40"/>
      <c r="B35" s="24">
        <v>36</v>
      </c>
      <c r="C35" s="24"/>
      <c r="D35" s="24"/>
      <c r="E35" s="298">
        <f>+'2A (G)'!E35+'2B (G)'!E35</f>
        <v>0</v>
      </c>
      <c r="F35" s="215">
        <f>+'2A (G)'!F35+'2B (G)'!F35</f>
        <v>0</v>
      </c>
      <c r="G35" s="298">
        <f>+'2A (G)'!G35+'2B (G)'!G35</f>
        <v>510289</v>
      </c>
      <c r="H35" s="188">
        <f>+'2A (G)'!H35+'2B (G)'!H35</f>
        <v>376169</v>
      </c>
      <c r="I35" s="188">
        <f>+'2A (G)'!I35+'2B (G)'!I35</f>
        <v>44115</v>
      </c>
      <c r="J35" s="188">
        <f>+'2A (G)'!J35+'2B (G)'!J35</f>
        <v>35469</v>
      </c>
      <c r="K35" s="188">
        <f>+'2A (G)'!K35+'2B (G)'!K35</f>
        <v>29765</v>
      </c>
      <c r="L35" s="188">
        <f>+'2A (G)'!L35+'2B (G)'!L35</f>
        <v>14804</v>
      </c>
      <c r="M35" s="188">
        <f>+'2A (G)'!M35+'2B (G)'!M35</f>
        <v>13417</v>
      </c>
      <c r="N35" s="188">
        <f>+'2A (G)'!N35+'2B (G)'!N35</f>
        <v>7877</v>
      </c>
      <c r="O35" s="188">
        <f>+'2A (G)'!O35+'2B (G)'!O35</f>
        <v>6950</v>
      </c>
      <c r="P35" s="188">
        <f>+'2A (G)'!P35+'2B (G)'!P35</f>
        <v>3942</v>
      </c>
      <c r="Q35" s="188">
        <f>+'2A (G)'!Q35+'2B (G)'!Q35</f>
        <v>439</v>
      </c>
      <c r="R35" s="188">
        <f>+'2A (G)'!R35+'2B (G)'!R35</f>
        <v>226</v>
      </c>
      <c r="S35" s="188">
        <f>+'2A (G)'!S35+'2B (G)'!S35</f>
        <v>3062</v>
      </c>
      <c r="T35" s="299">
        <f>+'2A (G)'!T35+'2B (G)'!T35</f>
        <v>2294</v>
      </c>
      <c r="U35" s="189">
        <f>+'2A (G)'!U35+'2B (G)'!U35</f>
        <v>1048818</v>
      </c>
      <c r="V35" s="47"/>
    </row>
    <row r="36" spans="1:22" ht="10.5" customHeight="1" x14ac:dyDescent="0.3">
      <c r="A36" s="37"/>
      <c r="B36" s="38">
        <v>37</v>
      </c>
      <c r="C36" s="38"/>
      <c r="D36" s="38"/>
      <c r="E36" s="300">
        <f>+'2A (G)'!E36+'2B (G)'!E36</f>
        <v>0</v>
      </c>
      <c r="F36" s="216">
        <f>+'2A (G)'!F36+'2B (G)'!F36</f>
        <v>0</v>
      </c>
      <c r="G36" s="300">
        <f>+'2A (G)'!G36+'2B (G)'!G36</f>
        <v>498709</v>
      </c>
      <c r="H36" s="184">
        <f>+'2A (G)'!H36+'2B (G)'!H36</f>
        <v>370824</v>
      </c>
      <c r="I36" s="184">
        <f>+'2A (G)'!I36+'2B (G)'!I36</f>
        <v>42697</v>
      </c>
      <c r="J36" s="184">
        <f>+'2A (G)'!J36+'2B (G)'!J36</f>
        <v>35103</v>
      </c>
      <c r="K36" s="184">
        <f>+'2A (G)'!K36+'2B (G)'!K36</f>
        <v>29087</v>
      </c>
      <c r="L36" s="184">
        <f>+'2A (G)'!L36+'2B (G)'!L36</f>
        <v>14682</v>
      </c>
      <c r="M36" s="184">
        <f>+'2A (G)'!M36+'2B (G)'!M36</f>
        <v>13021</v>
      </c>
      <c r="N36" s="184">
        <f>+'2A (G)'!N36+'2B (G)'!N36</f>
        <v>7817</v>
      </c>
      <c r="O36" s="184">
        <f>+'2A (G)'!O36+'2B (G)'!O36</f>
        <v>6843</v>
      </c>
      <c r="P36" s="184">
        <f>+'2A (G)'!P36+'2B (G)'!P36</f>
        <v>3875</v>
      </c>
      <c r="Q36" s="184">
        <f>+'2A (G)'!Q36+'2B (G)'!Q36</f>
        <v>430</v>
      </c>
      <c r="R36" s="184">
        <f>+'2A (G)'!R36+'2B (G)'!R36</f>
        <v>170</v>
      </c>
      <c r="S36" s="184">
        <f>+'2A (G)'!S36+'2B (G)'!S36</f>
        <v>3068</v>
      </c>
      <c r="T36" s="301">
        <f>+'2A (G)'!T36+'2B (G)'!T36</f>
        <v>2344</v>
      </c>
      <c r="U36" s="293">
        <f>+'2A (G)'!U36+'2B (G)'!U36</f>
        <v>1028670</v>
      </c>
      <c r="V36" s="47"/>
    </row>
    <row r="37" spans="1:22" ht="10.5" customHeight="1" x14ac:dyDescent="0.3">
      <c r="A37" s="40"/>
      <c r="B37" s="24">
        <v>38</v>
      </c>
      <c r="C37" s="24"/>
      <c r="D37" s="24"/>
      <c r="E37" s="298">
        <f>+'2A (G)'!E37+'2B (G)'!E37</f>
        <v>0</v>
      </c>
      <c r="F37" s="215">
        <f>+'2A (G)'!F37+'2B (G)'!F37</f>
        <v>0</v>
      </c>
      <c r="G37" s="298">
        <f>+'2A (G)'!G37+'2B (G)'!G37</f>
        <v>510344</v>
      </c>
      <c r="H37" s="188">
        <f>+'2A (G)'!H37+'2B (G)'!H37</f>
        <v>375602</v>
      </c>
      <c r="I37" s="188">
        <f>+'2A (G)'!I37+'2B (G)'!I37</f>
        <v>43964</v>
      </c>
      <c r="J37" s="188">
        <f>+'2A (G)'!J37+'2B (G)'!J37</f>
        <v>35233</v>
      </c>
      <c r="K37" s="188">
        <f>+'2A (G)'!K37+'2B (G)'!K37</f>
        <v>29858</v>
      </c>
      <c r="L37" s="188">
        <f>+'2A (G)'!L37+'2B (G)'!L37</f>
        <v>14889</v>
      </c>
      <c r="M37" s="188">
        <f>+'2A (G)'!M37+'2B (G)'!M37</f>
        <v>12884</v>
      </c>
      <c r="N37" s="188">
        <f>+'2A (G)'!N37+'2B (G)'!N37</f>
        <v>7604</v>
      </c>
      <c r="O37" s="188">
        <f>+'2A (G)'!O37+'2B (G)'!O37</f>
        <v>7085</v>
      </c>
      <c r="P37" s="188">
        <f>+'2A (G)'!P37+'2B (G)'!P37</f>
        <v>3852</v>
      </c>
      <c r="Q37" s="188">
        <f>+'2A (G)'!Q37+'2B (G)'!Q37</f>
        <v>420</v>
      </c>
      <c r="R37" s="188">
        <f>+'2A (G)'!R37+'2B (G)'!R37</f>
        <v>186</v>
      </c>
      <c r="S37" s="188">
        <f>+'2A (G)'!S37+'2B (G)'!S37</f>
        <v>3046</v>
      </c>
      <c r="T37" s="299">
        <f>+'2A (G)'!T37+'2B (G)'!T37</f>
        <v>2139</v>
      </c>
      <c r="U37" s="189">
        <f>+'2A (G)'!U37+'2B (G)'!U37</f>
        <v>1047106</v>
      </c>
      <c r="V37" s="47"/>
    </row>
    <row r="38" spans="1:22" ht="10.5" customHeight="1" x14ac:dyDescent="0.3">
      <c r="A38" s="37"/>
      <c r="B38" s="38">
        <v>39</v>
      </c>
      <c r="C38" s="38"/>
      <c r="D38" s="38"/>
      <c r="E38" s="300">
        <f>+'2A (G)'!E38+'2B (G)'!E38</f>
        <v>0</v>
      </c>
      <c r="F38" s="216">
        <f>+'2A (G)'!F38+'2B (G)'!F38</f>
        <v>0</v>
      </c>
      <c r="G38" s="300">
        <f>+'2A (G)'!G38+'2B (G)'!G38</f>
        <v>481466</v>
      </c>
      <c r="H38" s="184">
        <f>+'2A (G)'!H38+'2B (G)'!H38</f>
        <v>364644</v>
      </c>
      <c r="I38" s="184">
        <f>+'2A (G)'!I38+'2B (G)'!I38</f>
        <v>42734</v>
      </c>
      <c r="J38" s="184">
        <f>+'2A (G)'!J38+'2B (G)'!J38</f>
        <v>34383</v>
      </c>
      <c r="K38" s="184">
        <f>+'2A (G)'!K38+'2B (G)'!K38</f>
        <v>28368</v>
      </c>
      <c r="L38" s="184">
        <f>+'2A (G)'!L38+'2B (G)'!L38</f>
        <v>14274</v>
      </c>
      <c r="M38" s="184">
        <f>+'2A (G)'!M38+'2B (G)'!M38</f>
        <v>12466</v>
      </c>
      <c r="N38" s="184">
        <f>+'2A (G)'!N38+'2B (G)'!N38</f>
        <v>7230</v>
      </c>
      <c r="O38" s="184">
        <f>+'2A (G)'!O38+'2B (G)'!O38</f>
        <v>6551</v>
      </c>
      <c r="P38" s="184">
        <f>+'2A (G)'!P38+'2B (G)'!P38</f>
        <v>3601</v>
      </c>
      <c r="Q38" s="184">
        <f>+'2A (G)'!Q38+'2B (G)'!Q38</f>
        <v>469</v>
      </c>
      <c r="R38" s="184">
        <f>+'2A (G)'!R38+'2B (G)'!R38</f>
        <v>146</v>
      </c>
      <c r="S38" s="184">
        <f>+'2A (G)'!S38+'2B (G)'!S38</f>
        <v>2901</v>
      </c>
      <c r="T38" s="301">
        <f>+'2A (G)'!T38+'2B (G)'!T38</f>
        <v>2130</v>
      </c>
      <c r="U38" s="293">
        <f>+'2A (G)'!U38+'2B (G)'!U38</f>
        <v>1001363</v>
      </c>
      <c r="V38" s="47"/>
    </row>
    <row r="39" spans="1:22" ht="10.5" customHeight="1" x14ac:dyDescent="0.3">
      <c r="A39" s="40"/>
      <c r="B39" s="24">
        <v>40</v>
      </c>
      <c r="C39" s="24"/>
      <c r="D39" s="24"/>
      <c r="E39" s="298">
        <f>+'2A (G)'!E39+'2B (G)'!E39</f>
        <v>0</v>
      </c>
      <c r="F39" s="215">
        <f>+'2A (G)'!F39+'2B (G)'!F39</f>
        <v>0</v>
      </c>
      <c r="G39" s="298">
        <f>+'2A (G)'!G39+'2B (G)'!G39</f>
        <v>794558</v>
      </c>
      <c r="H39" s="188">
        <f>+'2A (G)'!H39+'2B (G)'!H39</f>
        <v>656019</v>
      </c>
      <c r="I39" s="188">
        <f>+'2A (G)'!I39+'2B (G)'!I39</f>
        <v>66156</v>
      </c>
      <c r="J39" s="188">
        <f>+'2A (G)'!J39+'2B (G)'!J39</f>
        <v>37712</v>
      </c>
      <c r="K39" s="188">
        <f>+'2A (G)'!K39+'2B (G)'!K39</f>
        <v>28628</v>
      </c>
      <c r="L39" s="188">
        <f>+'2A (G)'!L39+'2B (G)'!L39</f>
        <v>14696</v>
      </c>
      <c r="M39" s="188">
        <f>+'2A (G)'!M39+'2B (G)'!M39</f>
        <v>12224</v>
      </c>
      <c r="N39" s="188">
        <f>+'2A (G)'!N39+'2B (G)'!N39</f>
        <v>7375</v>
      </c>
      <c r="O39" s="188">
        <f>+'2A (G)'!O39+'2B (G)'!O39</f>
        <v>6344</v>
      </c>
      <c r="P39" s="188">
        <f>+'2A (G)'!P39+'2B (G)'!P39</f>
        <v>3752</v>
      </c>
      <c r="Q39" s="188">
        <f>+'2A (G)'!Q39+'2B (G)'!Q39</f>
        <v>486</v>
      </c>
      <c r="R39" s="188">
        <f>+'2A (G)'!R39+'2B (G)'!R39</f>
        <v>192</v>
      </c>
      <c r="S39" s="188">
        <f>+'2A (G)'!S39+'2B (G)'!S39</f>
        <v>2944</v>
      </c>
      <c r="T39" s="299">
        <f>+'2A (G)'!T39+'2B (G)'!T39</f>
        <v>2052</v>
      </c>
      <c r="U39" s="189">
        <f>+'2A (G)'!U39+'2B (G)'!U39</f>
        <v>1633138</v>
      </c>
      <c r="V39" s="47"/>
    </row>
    <row r="40" spans="1:22" ht="10.5" customHeight="1" x14ac:dyDescent="0.3">
      <c r="A40" s="37"/>
      <c r="B40" s="38">
        <v>41</v>
      </c>
      <c r="C40" s="38"/>
      <c r="D40" s="38"/>
      <c r="E40" s="300">
        <f>+'2A (G)'!E40+'2B (G)'!E40</f>
        <v>0</v>
      </c>
      <c r="F40" s="216">
        <f>+'2A (G)'!F40+'2B (G)'!F40</f>
        <v>0</v>
      </c>
      <c r="G40" s="300">
        <f>+'2A (G)'!G40+'2B (G)'!G40</f>
        <v>480642</v>
      </c>
      <c r="H40" s="184">
        <f>+'2A (G)'!H40+'2B (G)'!H40</f>
        <v>368126</v>
      </c>
      <c r="I40" s="184">
        <f>+'2A (G)'!I40+'2B (G)'!I40</f>
        <v>42598</v>
      </c>
      <c r="J40" s="184">
        <f>+'2A (G)'!J40+'2B (G)'!J40</f>
        <v>35490</v>
      </c>
      <c r="K40" s="184">
        <f>+'2A (G)'!K40+'2B (G)'!K40</f>
        <v>28852</v>
      </c>
      <c r="L40" s="184">
        <f>+'2A (G)'!L40+'2B (G)'!L40</f>
        <v>14256</v>
      </c>
      <c r="M40" s="184">
        <f>+'2A (G)'!M40+'2B (G)'!M40</f>
        <v>12052</v>
      </c>
      <c r="N40" s="184">
        <f>+'2A (G)'!N40+'2B (G)'!N40</f>
        <v>7328</v>
      </c>
      <c r="O40" s="184">
        <f>+'2A (G)'!O40+'2B (G)'!O40</f>
        <v>6524</v>
      </c>
      <c r="P40" s="184">
        <f>+'2A (G)'!P40+'2B (G)'!P40</f>
        <v>3789</v>
      </c>
      <c r="Q40" s="184">
        <f>+'2A (G)'!Q40+'2B (G)'!Q40</f>
        <v>396</v>
      </c>
      <c r="R40" s="184">
        <f>+'2A (G)'!R40+'2B (G)'!R40</f>
        <v>163</v>
      </c>
      <c r="S40" s="184">
        <f>+'2A (G)'!S40+'2B (G)'!S40</f>
        <v>3087</v>
      </c>
      <c r="T40" s="301">
        <f>+'2A (G)'!T40+'2B (G)'!T40</f>
        <v>2120</v>
      </c>
      <c r="U40" s="293">
        <f>+'2A (G)'!U40+'2B (G)'!U40</f>
        <v>1005423</v>
      </c>
      <c r="V40" s="47"/>
    </row>
    <row r="41" spans="1:22" ht="10.5" customHeight="1" x14ac:dyDescent="0.3">
      <c r="A41" s="40"/>
      <c r="B41" s="24">
        <v>42</v>
      </c>
      <c r="C41" s="24"/>
      <c r="D41" s="24"/>
      <c r="E41" s="298">
        <f>+'2A (G)'!E41+'2B (G)'!E41</f>
        <v>0</v>
      </c>
      <c r="F41" s="215">
        <f>+'2A (G)'!F41+'2B (G)'!F41</f>
        <v>0</v>
      </c>
      <c r="G41" s="298">
        <f>+'2A (G)'!G41+'2B (G)'!G41</f>
        <v>481436</v>
      </c>
      <c r="H41" s="188">
        <f>+'2A (G)'!H41+'2B (G)'!H41</f>
        <v>368076</v>
      </c>
      <c r="I41" s="188">
        <f>+'2A (G)'!I41+'2B (G)'!I41</f>
        <v>42736</v>
      </c>
      <c r="J41" s="188">
        <f>+'2A (G)'!J41+'2B (G)'!J41</f>
        <v>34601</v>
      </c>
      <c r="K41" s="188">
        <f>+'2A (G)'!K41+'2B (G)'!K41</f>
        <v>28194</v>
      </c>
      <c r="L41" s="188">
        <f>+'2A (G)'!L41+'2B (G)'!L41</f>
        <v>14024</v>
      </c>
      <c r="M41" s="188">
        <f>+'2A (G)'!M41+'2B (G)'!M41</f>
        <v>11710</v>
      </c>
      <c r="N41" s="188">
        <f>+'2A (G)'!N41+'2B (G)'!N41</f>
        <v>6963</v>
      </c>
      <c r="O41" s="188">
        <f>+'2A (G)'!O41+'2B (G)'!O41</f>
        <v>6283</v>
      </c>
      <c r="P41" s="188">
        <f>+'2A (G)'!P41+'2B (G)'!P41</f>
        <v>3713</v>
      </c>
      <c r="Q41" s="188">
        <f>+'2A (G)'!Q41+'2B (G)'!Q41</f>
        <v>386</v>
      </c>
      <c r="R41" s="188">
        <f>+'2A (G)'!R41+'2B (G)'!R41</f>
        <v>141</v>
      </c>
      <c r="S41" s="188">
        <f>+'2A (G)'!S41+'2B (G)'!S41</f>
        <v>2754</v>
      </c>
      <c r="T41" s="299">
        <f>+'2A (G)'!T41+'2B (G)'!T41</f>
        <v>1921</v>
      </c>
      <c r="U41" s="189">
        <f>+'2A (G)'!U41+'2B (G)'!U41</f>
        <v>1002938</v>
      </c>
      <c r="V41" s="47"/>
    </row>
    <row r="42" spans="1:22" ht="10.5" customHeight="1" x14ac:dyDescent="0.3">
      <c r="A42" s="37"/>
      <c r="B42" s="38">
        <v>43</v>
      </c>
      <c r="C42" s="38"/>
      <c r="D42" s="38"/>
      <c r="E42" s="300">
        <f>+'2A (G)'!E42+'2B (G)'!E42</f>
        <v>0</v>
      </c>
      <c r="F42" s="216">
        <f>+'2A (G)'!F42+'2B (G)'!F42</f>
        <v>0</v>
      </c>
      <c r="G42" s="300">
        <f>+'2A (G)'!G42+'2B (G)'!G42</f>
        <v>476510</v>
      </c>
      <c r="H42" s="184">
        <f>+'2A (G)'!H42+'2B (G)'!H42</f>
        <v>370533</v>
      </c>
      <c r="I42" s="184">
        <f>+'2A (G)'!I42+'2B (G)'!I42</f>
        <v>43024</v>
      </c>
      <c r="J42" s="184">
        <f>+'2A (G)'!J42+'2B (G)'!J42</f>
        <v>34867</v>
      </c>
      <c r="K42" s="184">
        <f>+'2A (G)'!K42+'2B (G)'!K42</f>
        <v>29221</v>
      </c>
      <c r="L42" s="184">
        <f>+'2A (G)'!L42+'2B (G)'!L42</f>
        <v>14278</v>
      </c>
      <c r="M42" s="184">
        <f>+'2A (G)'!M42+'2B (G)'!M42</f>
        <v>11574</v>
      </c>
      <c r="N42" s="184">
        <f>+'2A (G)'!N42+'2B (G)'!N42</f>
        <v>7010</v>
      </c>
      <c r="O42" s="184">
        <f>+'2A (G)'!O42+'2B (G)'!O42</f>
        <v>6270</v>
      </c>
      <c r="P42" s="184">
        <f>+'2A (G)'!P42+'2B (G)'!P42</f>
        <v>3711</v>
      </c>
      <c r="Q42" s="184">
        <f>+'2A (G)'!Q42+'2B (G)'!Q42</f>
        <v>444</v>
      </c>
      <c r="R42" s="184">
        <f>+'2A (G)'!R42+'2B (G)'!R42</f>
        <v>184</v>
      </c>
      <c r="S42" s="184">
        <f>+'2A (G)'!S42+'2B (G)'!S42</f>
        <v>2751</v>
      </c>
      <c r="T42" s="301">
        <f>+'2A (G)'!T42+'2B (G)'!T42</f>
        <v>1945</v>
      </c>
      <c r="U42" s="293">
        <f>+'2A (G)'!U42+'2B (G)'!U42</f>
        <v>1002322</v>
      </c>
      <c r="V42" s="47"/>
    </row>
    <row r="43" spans="1:22" ht="10.5" customHeight="1" x14ac:dyDescent="0.3">
      <c r="A43" s="40"/>
      <c r="B43" s="24">
        <v>44</v>
      </c>
      <c r="C43" s="24"/>
      <c r="D43" s="24"/>
      <c r="E43" s="298">
        <f>+'2A (G)'!E43+'2B (G)'!E43</f>
        <v>0</v>
      </c>
      <c r="F43" s="215">
        <f>+'2A (G)'!F43+'2B (G)'!F43</f>
        <v>0</v>
      </c>
      <c r="G43" s="298">
        <f>+'2A (G)'!G43+'2B (G)'!G43</f>
        <v>490605</v>
      </c>
      <c r="H43" s="188">
        <f>+'2A (G)'!H43+'2B (G)'!H43</f>
        <v>373714</v>
      </c>
      <c r="I43" s="188">
        <f>+'2A (G)'!I43+'2B (G)'!I43</f>
        <v>43536</v>
      </c>
      <c r="J43" s="188">
        <f>+'2A (G)'!J43+'2B (G)'!J43</f>
        <v>35732</v>
      </c>
      <c r="K43" s="188">
        <f>+'2A (G)'!K43+'2B (G)'!K43</f>
        <v>29234</v>
      </c>
      <c r="L43" s="188">
        <f>+'2A (G)'!L43+'2B (G)'!L43</f>
        <v>14344</v>
      </c>
      <c r="M43" s="188">
        <f>+'2A (G)'!M43+'2B (G)'!M43</f>
        <v>11632</v>
      </c>
      <c r="N43" s="188">
        <f>+'2A (G)'!N43+'2B (G)'!N43</f>
        <v>7003</v>
      </c>
      <c r="O43" s="188">
        <f>+'2A (G)'!O43+'2B (G)'!O43</f>
        <v>6292</v>
      </c>
      <c r="P43" s="188">
        <f>+'2A (G)'!P43+'2B (G)'!P43</f>
        <v>3879</v>
      </c>
      <c r="Q43" s="188">
        <f>+'2A (G)'!Q43+'2B (G)'!Q43</f>
        <v>470</v>
      </c>
      <c r="R43" s="188">
        <f>+'2A (G)'!R43+'2B (G)'!R43</f>
        <v>179</v>
      </c>
      <c r="S43" s="188">
        <f>+'2A (G)'!S43+'2B (G)'!S43</f>
        <v>2908</v>
      </c>
      <c r="T43" s="299">
        <f>+'2A (G)'!T43+'2B (G)'!T43</f>
        <v>2147</v>
      </c>
      <c r="U43" s="189">
        <f>+'2A (G)'!U43+'2B (G)'!U43</f>
        <v>1021675</v>
      </c>
      <c r="V43" s="47"/>
    </row>
    <row r="44" spans="1:22" ht="10.5" customHeight="1" x14ac:dyDescent="0.3">
      <c r="A44" s="37"/>
      <c r="B44" s="38">
        <v>45</v>
      </c>
      <c r="C44" s="38"/>
      <c r="D44" s="38"/>
      <c r="E44" s="300">
        <f>+'2A (G)'!E44+'2B (G)'!E44</f>
        <v>0</v>
      </c>
      <c r="F44" s="216">
        <f>+'2A (G)'!F44+'2B (G)'!F44</f>
        <v>0</v>
      </c>
      <c r="G44" s="300">
        <f>+'2A (G)'!G44+'2B (G)'!G44</f>
        <v>486755</v>
      </c>
      <c r="H44" s="184">
        <f>+'2A (G)'!H44+'2B (G)'!H44</f>
        <v>367827</v>
      </c>
      <c r="I44" s="184">
        <f>+'2A (G)'!I44+'2B (G)'!I44</f>
        <v>42577</v>
      </c>
      <c r="J44" s="184">
        <f>+'2A (G)'!J44+'2B (G)'!J44</f>
        <v>35061</v>
      </c>
      <c r="K44" s="184">
        <f>+'2A (G)'!K44+'2B (G)'!K44</f>
        <v>29020</v>
      </c>
      <c r="L44" s="184">
        <f>+'2A (G)'!L44+'2B (G)'!L44</f>
        <v>14111</v>
      </c>
      <c r="M44" s="184">
        <f>+'2A (G)'!M44+'2B (G)'!M44</f>
        <v>11524</v>
      </c>
      <c r="N44" s="184">
        <f>+'2A (G)'!N44+'2B (G)'!N44</f>
        <v>6962</v>
      </c>
      <c r="O44" s="184">
        <f>+'2A (G)'!O44+'2B (G)'!O44</f>
        <v>6197</v>
      </c>
      <c r="P44" s="184">
        <f>+'2A (G)'!P44+'2B (G)'!P44</f>
        <v>3788</v>
      </c>
      <c r="Q44" s="184">
        <f>+'2A (G)'!Q44+'2B (G)'!Q44</f>
        <v>443</v>
      </c>
      <c r="R44" s="184">
        <f>+'2A (G)'!R44+'2B (G)'!R44</f>
        <v>152</v>
      </c>
      <c r="S44" s="184">
        <f>+'2A (G)'!S44+'2B (G)'!S44</f>
        <v>2917</v>
      </c>
      <c r="T44" s="301">
        <f>+'2A (G)'!T44+'2B (G)'!T44</f>
        <v>2075</v>
      </c>
      <c r="U44" s="293">
        <f>+'2A (G)'!U44+'2B (G)'!U44</f>
        <v>1009409</v>
      </c>
      <c r="V44" s="47"/>
    </row>
    <row r="45" spans="1:22" ht="10.5" customHeight="1" x14ac:dyDescent="0.3">
      <c r="A45" s="40"/>
      <c r="B45" s="24">
        <v>46</v>
      </c>
      <c r="C45" s="24"/>
      <c r="D45" s="24"/>
      <c r="E45" s="298">
        <f>+'2A (G)'!E45+'2B (G)'!E45</f>
        <v>0</v>
      </c>
      <c r="F45" s="215">
        <f>+'2A (G)'!F45+'2B (G)'!F45</f>
        <v>0</v>
      </c>
      <c r="G45" s="298">
        <f>+'2A (G)'!G45+'2B (G)'!G45</f>
        <v>471107</v>
      </c>
      <c r="H45" s="188">
        <f>+'2A (G)'!H45+'2B (G)'!H45</f>
        <v>361431</v>
      </c>
      <c r="I45" s="188">
        <f>+'2A (G)'!I45+'2B (G)'!I45</f>
        <v>41406</v>
      </c>
      <c r="J45" s="188">
        <f>+'2A (G)'!J45+'2B (G)'!J45</f>
        <v>34151</v>
      </c>
      <c r="K45" s="188">
        <f>+'2A (G)'!K45+'2B (G)'!K45</f>
        <v>28642</v>
      </c>
      <c r="L45" s="188">
        <f>+'2A (G)'!L45+'2B (G)'!L45</f>
        <v>14222</v>
      </c>
      <c r="M45" s="188">
        <f>+'2A (G)'!M45+'2B (G)'!M45</f>
        <v>11318</v>
      </c>
      <c r="N45" s="188">
        <f>+'2A (G)'!N45+'2B (G)'!N45</f>
        <v>6912</v>
      </c>
      <c r="O45" s="188">
        <f>+'2A (G)'!O45+'2B (G)'!O45</f>
        <v>6018</v>
      </c>
      <c r="P45" s="188">
        <f>+'2A (G)'!P45+'2B (G)'!P45</f>
        <v>3636</v>
      </c>
      <c r="Q45" s="188">
        <f>+'2A (G)'!Q45+'2B (G)'!Q45</f>
        <v>415</v>
      </c>
      <c r="R45" s="188">
        <f>+'2A (G)'!R45+'2B (G)'!R45</f>
        <v>191</v>
      </c>
      <c r="S45" s="188">
        <f>+'2A (G)'!S45+'2B (G)'!S45</f>
        <v>2768</v>
      </c>
      <c r="T45" s="299">
        <f>+'2A (G)'!T45+'2B (G)'!T45</f>
        <v>2077</v>
      </c>
      <c r="U45" s="189">
        <f>+'2A (G)'!U45+'2B (G)'!U45</f>
        <v>984294</v>
      </c>
      <c r="V45" s="47"/>
    </row>
    <row r="46" spans="1:22" ht="10.5" customHeight="1" x14ac:dyDescent="0.3">
      <c r="A46" s="37"/>
      <c r="B46" s="38">
        <v>47</v>
      </c>
      <c r="C46" s="38"/>
      <c r="D46" s="38"/>
      <c r="E46" s="300">
        <f>+'2A (G)'!E46+'2B (G)'!E46</f>
        <v>0</v>
      </c>
      <c r="F46" s="216">
        <f>+'2A (G)'!F46+'2B (G)'!F46</f>
        <v>0</v>
      </c>
      <c r="G46" s="300">
        <f>+'2A (G)'!G46+'2B (G)'!G46</f>
        <v>449431</v>
      </c>
      <c r="H46" s="184">
        <f>+'2A (G)'!H46+'2B (G)'!H46</f>
        <v>351930</v>
      </c>
      <c r="I46" s="184">
        <f>+'2A (G)'!I46+'2B (G)'!I46</f>
        <v>39787</v>
      </c>
      <c r="J46" s="184">
        <f>+'2A (G)'!J46+'2B (G)'!J46</f>
        <v>33130</v>
      </c>
      <c r="K46" s="184">
        <f>+'2A (G)'!K46+'2B (G)'!K46</f>
        <v>27317</v>
      </c>
      <c r="L46" s="184">
        <f>+'2A (G)'!L46+'2B (G)'!L46</f>
        <v>13804</v>
      </c>
      <c r="M46" s="184">
        <f>+'2A (G)'!M46+'2B (G)'!M46</f>
        <v>10781</v>
      </c>
      <c r="N46" s="184">
        <f>+'2A (G)'!N46+'2B (G)'!N46</f>
        <v>6588</v>
      </c>
      <c r="O46" s="184">
        <f>+'2A (G)'!O46+'2B (G)'!O46</f>
        <v>5910</v>
      </c>
      <c r="P46" s="184">
        <f>+'2A (G)'!P46+'2B (G)'!P46</f>
        <v>3596</v>
      </c>
      <c r="Q46" s="184">
        <f>+'2A (G)'!Q46+'2B (G)'!Q46</f>
        <v>397</v>
      </c>
      <c r="R46" s="184">
        <f>+'2A (G)'!R46+'2B (G)'!R46</f>
        <v>167</v>
      </c>
      <c r="S46" s="184">
        <f>+'2A (G)'!S46+'2B (G)'!S46</f>
        <v>2777</v>
      </c>
      <c r="T46" s="301">
        <f>+'2A (G)'!T46+'2B (G)'!T46</f>
        <v>1997</v>
      </c>
      <c r="U46" s="293">
        <f>+'2A (G)'!U46+'2B (G)'!U46</f>
        <v>947612</v>
      </c>
      <c r="V46" s="47"/>
    </row>
    <row r="47" spans="1:22" ht="10.5" customHeight="1" x14ac:dyDescent="0.3">
      <c r="A47" s="40"/>
      <c r="B47" s="24">
        <v>48</v>
      </c>
      <c r="C47" s="24"/>
      <c r="D47" s="24"/>
      <c r="E47" s="298">
        <f>+'2A (G)'!E47+'2B (G)'!E47</f>
        <v>0</v>
      </c>
      <c r="F47" s="215">
        <f>+'2A (G)'!F47+'2B (G)'!F47</f>
        <v>0</v>
      </c>
      <c r="G47" s="298">
        <f>+'2A (G)'!G47+'2B (G)'!G47</f>
        <v>473547</v>
      </c>
      <c r="H47" s="188">
        <f>+'2A (G)'!H47+'2B (G)'!H47</f>
        <v>338424</v>
      </c>
      <c r="I47" s="188">
        <f>+'2A (G)'!I47+'2B (G)'!I47</f>
        <v>40555</v>
      </c>
      <c r="J47" s="188">
        <f>+'2A (G)'!J47+'2B (G)'!J47</f>
        <v>33526</v>
      </c>
      <c r="K47" s="188">
        <f>+'2A (G)'!K47+'2B (G)'!K47</f>
        <v>26690</v>
      </c>
      <c r="L47" s="188">
        <f>+'2A (G)'!L47+'2B (G)'!L47</f>
        <v>13665</v>
      </c>
      <c r="M47" s="188">
        <f>+'2A (G)'!M47+'2B (G)'!M47</f>
        <v>10313</v>
      </c>
      <c r="N47" s="188">
        <f>+'2A (G)'!N47+'2B (G)'!N47</f>
        <v>6334</v>
      </c>
      <c r="O47" s="188">
        <f>+'2A (G)'!O47+'2B (G)'!O47</f>
        <v>5610</v>
      </c>
      <c r="P47" s="188">
        <f>+'2A (G)'!P47+'2B (G)'!P47</f>
        <v>3351</v>
      </c>
      <c r="Q47" s="188">
        <f>+'2A (G)'!Q47+'2B (G)'!Q47</f>
        <v>461</v>
      </c>
      <c r="R47" s="188">
        <f>+'2A (G)'!R47+'2B (G)'!R47</f>
        <v>135</v>
      </c>
      <c r="S47" s="188">
        <f>+'2A (G)'!S47+'2B (G)'!S47</f>
        <v>2493</v>
      </c>
      <c r="T47" s="299">
        <f>+'2A (G)'!T47+'2B (G)'!T47</f>
        <v>1999</v>
      </c>
      <c r="U47" s="189">
        <f>+'2A (G)'!U47+'2B (G)'!U47</f>
        <v>957103</v>
      </c>
      <c r="V47" s="47"/>
    </row>
    <row r="48" spans="1:22" ht="10.5" customHeight="1" x14ac:dyDescent="0.3">
      <c r="A48" s="37"/>
      <c r="B48" s="38">
        <v>49</v>
      </c>
      <c r="C48" s="38"/>
      <c r="D48" s="38"/>
      <c r="E48" s="300">
        <f>+'2A (G)'!E48+'2B (G)'!E48</f>
        <v>0</v>
      </c>
      <c r="F48" s="216">
        <f>+'2A (G)'!F48+'2B (G)'!F48</f>
        <v>0</v>
      </c>
      <c r="G48" s="300">
        <f>+'2A (G)'!G48+'2B (G)'!G48</f>
        <v>419545</v>
      </c>
      <c r="H48" s="184">
        <f>+'2A (G)'!H48+'2B (G)'!H48</f>
        <v>328333</v>
      </c>
      <c r="I48" s="184">
        <f>+'2A (G)'!I48+'2B (G)'!I48</f>
        <v>37308</v>
      </c>
      <c r="J48" s="184">
        <f>+'2A (G)'!J48+'2B (G)'!J48</f>
        <v>31472</v>
      </c>
      <c r="K48" s="184">
        <f>+'2A (G)'!K48+'2B (G)'!K48</f>
        <v>25434</v>
      </c>
      <c r="L48" s="184">
        <f>+'2A (G)'!L48+'2B (G)'!L48</f>
        <v>13152</v>
      </c>
      <c r="M48" s="184">
        <f>+'2A (G)'!M48+'2B (G)'!M48</f>
        <v>9833</v>
      </c>
      <c r="N48" s="184">
        <f>+'2A (G)'!N48+'2B (G)'!N48</f>
        <v>6098</v>
      </c>
      <c r="O48" s="184">
        <f>+'2A (G)'!O48+'2B (G)'!O48</f>
        <v>5576</v>
      </c>
      <c r="P48" s="184">
        <f>+'2A (G)'!P48+'2B (G)'!P48</f>
        <v>3240</v>
      </c>
      <c r="Q48" s="184">
        <f>+'2A (G)'!Q48+'2B (G)'!Q48</f>
        <v>361</v>
      </c>
      <c r="R48" s="184">
        <f>+'2A (G)'!R48+'2B (G)'!R48</f>
        <v>178</v>
      </c>
      <c r="S48" s="184">
        <f>+'2A (G)'!S48+'2B (G)'!S48</f>
        <v>3439</v>
      </c>
      <c r="T48" s="301">
        <f>+'2A (G)'!T48+'2B (G)'!T48</f>
        <v>4034</v>
      </c>
      <c r="U48" s="293">
        <f>+'2A (G)'!U48+'2B (G)'!U48</f>
        <v>888003</v>
      </c>
      <c r="V48" s="47"/>
    </row>
    <row r="49" spans="1:22" ht="10.5" customHeight="1" x14ac:dyDescent="0.3">
      <c r="A49" s="40"/>
      <c r="B49" s="24">
        <v>50</v>
      </c>
      <c r="C49" s="24"/>
      <c r="D49" s="24"/>
      <c r="E49" s="298">
        <f>+'2A (G)'!E49+'2B (G)'!E49</f>
        <v>0</v>
      </c>
      <c r="F49" s="215">
        <f>+'2A (G)'!F49+'2B (G)'!F49</f>
        <v>0</v>
      </c>
      <c r="G49" s="298">
        <f>+'2A (G)'!G49+'2B (G)'!G49</f>
        <v>401956</v>
      </c>
      <c r="H49" s="188">
        <f>+'2A (G)'!H49+'2B (G)'!H49</f>
        <v>318550</v>
      </c>
      <c r="I49" s="188">
        <f>+'2A (G)'!I49+'2B (G)'!I49</f>
        <v>35782</v>
      </c>
      <c r="J49" s="188">
        <f>+'2A (G)'!J49+'2B (G)'!J49</f>
        <v>30326</v>
      </c>
      <c r="K49" s="188">
        <f>+'2A (G)'!K49+'2B (G)'!K49</f>
        <v>24454</v>
      </c>
      <c r="L49" s="188">
        <f>+'2A (G)'!L49+'2B (G)'!L49</f>
        <v>12784</v>
      </c>
      <c r="M49" s="188">
        <f>+'2A (G)'!M49+'2B (G)'!M49</f>
        <v>9425</v>
      </c>
      <c r="N49" s="188">
        <f>+'2A (G)'!N49+'2B (G)'!N49</f>
        <v>6188</v>
      </c>
      <c r="O49" s="188">
        <f>+'2A (G)'!O49+'2B (G)'!O49</f>
        <v>5372</v>
      </c>
      <c r="P49" s="188">
        <f>+'2A (G)'!P49+'2B (G)'!P49</f>
        <v>3278</v>
      </c>
      <c r="Q49" s="188">
        <f>+'2A (G)'!Q49+'2B (G)'!Q49</f>
        <v>402</v>
      </c>
      <c r="R49" s="188">
        <f>+'2A (G)'!R49+'2B (G)'!R49</f>
        <v>124</v>
      </c>
      <c r="S49" s="188">
        <f>+'2A (G)'!S49+'2B (G)'!S49</f>
        <v>2617</v>
      </c>
      <c r="T49" s="299">
        <f>+'2A (G)'!T49+'2B (G)'!T49</f>
        <v>1986</v>
      </c>
      <c r="U49" s="189">
        <f>+'2A (G)'!U49+'2B (G)'!U49</f>
        <v>853244</v>
      </c>
      <c r="V49" s="47"/>
    </row>
    <row r="50" spans="1:22" ht="10.5" customHeight="1" x14ac:dyDescent="0.3">
      <c r="A50" s="37"/>
      <c r="B50" s="38">
        <v>51</v>
      </c>
      <c r="C50" s="38"/>
      <c r="D50" s="38"/>
      <c r="E50" s="300">
        <f>+'2A (G)'!E50+'2B (G)'!E50</f>
        <v>0</v>
      </c>
      <c r="F50" s="216">
        <f>+'2A (G)'!F50+'2B (G)'!F50</f>
        <v>0</v>
      </c>
      <c r="G50" s="300">
        <f>+'2A (G)'!G50+'2B (G)'!G50</f>
        <v>389038</v>
      </c>
      <c r="H50" s="184">
        <f>+'2A (G)'!H50+'2B (G)'!H50</f>
        <v>312366</v>
      </c>
      <c r="I50" s="184">
        <f>+'2A (G)'!I50+'2B (G)'!I50</f>
        <v>34589</v>
      </c>
      <c r="J50" s="184">
        <f>+'2A (G)'!J50+'2B (G)'!J50</f>
        <v>29514</v>
      </c>
      <c r="K50" s="184">
        <f>+'2A (G)'!K50+'2B (G)'!K50</f>
        <v>23965</v>
      </c>
      <c r="L50" s="184">
        <f>+'2A (G)'!L50+'2B (G)'!L50</f>
        <v>12767</v>
      </c>
      <c r="M50" s="184">
        <f>+'2A (G)'!M50+'2B (G)'!M50</f>
        <v>9126</v>
      </c>
      <c r="N50" s="184">
        <f>+'2A (G)'!N50+'2B (G)'!N50</f>
        <v>5985</v>
      </c>
      <c r="O50" s="184">
        <f>+'2A (G)'!O50+'2B (G)'!O50</f>
        <v>5019</v>
      </c>
      <c r="P50" s="184">
        <f>+'2A (G)'!P50+'2B (G)'!P50</f>
        <v>3070</v>
      </c>
      <c r="Q50" s="184">
        <f>+'2A (G)'!Q50+'2B (G)'!Q50</f>
        <v>354</v>
      </c>
      <c r="R50" s="184">
        <f>+'2A (G)'!R50+'2B (G)'!R50</f>
        <v>142</v>
      </c>
      <c r="S50" s="184">
        <f>+'2A (G)'!S50+'2B (G)'!S50</f>
        <v>2462</v>
      </c>
      <c r="T50" s="301">
        <f>+'2A (G)'!T50+'2B (G)'!T50</f>
        <v>2041</v>
      </c>
      <c r="U50" s="293">
        <f>+'2A (G)'!U50+'2B (G)'!U50</f>
        <v>830438</v>
      </c>
      <c r="V50" s="47"/>
    </row>
    <row r="51" spans="1:22" ht="10.5" customHeight="1" x14ac:dyDescent="0.3">
      <c r="A51" s="40"/>
      <c r="B51" s="24">
        <v>52</v>
      </c>
      <c r="C51" s="24"/>
      <c r="D51" s="24"/>
      <c r="E51" s="298">
        <f>+'2A (G)'!E51+'2B (G)'!E51</f>
        <v>0</v>
      </c>
      <c r="F51" s="215">
        <f>+'2A (G)'!F51+'2B (G)'!F51</f>
        <v>0</v>
      </c>
      <c r="G51" s="298">
        <f>+'2A (G)'!G51+'2B (G)'!G51</f>
        <v>514880</v>
      </c>
      <c r="H51" s="188">
        <f>+'2A (G)'!H51+'2B (G)'!H51</f>
        <v>373538</v>
      </c>
      <c r="I51" s="188">
        <f>+'2A (G)'!I51+'2B (G)'!I51</f>
        <v>34033</v>
      </c>
      <c r="J51" s="188">
        <f>+'2A (G)'!J51+'2B (G)'!J51</f>
        <v>29094</v>
      </c>
      <c r="K51" s="188">
        <f>+'2A (G)'!K51+'2B (G)'!K51</f>
        <v>23605</v>
      </c>
      <c r="L51" s="188">
        <f>+'2A (G)'!L51+'2B (G)'!L51</f>
        <v>12537</v>
      </c>
      <c r="M51" s="188">
        <f>+'2A (G)'!M51+'2B (G)'!M51</f>
        <v>9044</v>
      </c>
      <c r="N51" s="188">
        <f>+'2A (G)'!N51+'2B (G)'!N51</f>
        <v>6024</v>
      </c>
      <c r="O51" s="188">
        <f>+'2A (G)'!O51+'2B (G)'!O51</f>
        <v>5030</v>
      </c>
      <c r="P51" s="188">
        <f>+'2A (G)'!P51+'2B (G)'!P51</f>
        <v>3067</v>
      </c>
      <c r="Q51" s="188">
        <f>+'2A (G)'!Q51+'2B (G)'!Q51</f>
        <v>391</v>
      </c>
      <c r="R51" s="188">
        <f>+'2A (G)'!R51+'2B (G)'!R51</f>
        <v>147</v>
      </c>
      <c r="S51" s="188">
        <f>+'2A (G)'!S51+'2B (G)'!S51</f>
        <v>2506</v>
      </c>
      <c r="T51" s="299">
        <f>+'2A (G)'!T51+'2B (G)'!T51</f>
        <v>1944</v>
      </c>
      <c r="U51" s="189">
        <f>+'2A (G)'!U51+'2B (G)'!U51</f>
        <v>1015840</v>
      </c>
      <c r="V51" s="47"/>
    </row>
    <row r="52" spans="1:22" ht="10.5" customHeight="1" x14ac:dyDescent="0.3">
      <c r="A52" s="37"/>
      <c r="B52" s="38">
        <v>53</v>
      </c>
      <c r="C52" s="38"/>
      <c r="D52" s="38"/>
      <c r="E52" s="300">
        <f>+'2A (G)'!E52+'2B (G)'!E52</f>
        <v>0</v>
      </c>
      <c r="F52" s="216">
        <f>+'2A (G)'!F52+'2B (G)'!F52</f>
        <v>0</v>
      </c>
      <c r="G52" s="300">
        <f>+'2A (G)'!G52+'2B (G)'!G52</f>
        <v>419643</v>
      </c>
      <c r="H52" s="184">
        <f>+'2A (G)'!H52+'2B (G)'!H52</f>
        <v>380556</v>
      </c>
      <c r="I52" s="184">
        <f>+'2A (G)'!I52+'2B (G)'!I52</f>
        <v>33155</v>
      </c>
      <c r="J52" s="184">
        <f>+'2A (G)'!J52+'2B (G)'!J52</f>
        <v>28997</v>
      </c>
      <c r="K52" s="184">
        <f>+'2A (G)'!K52+'2B (G)'!K52</f>
        <v>22759</v>
      </c>
      <c r="L52" s="184">
        <f>+'2A (G)'!L52+'2B (G)'!L52</f>
        <v>12340</v>
      </c>
      <c r="M52" s="184">
        <f>+'2A (G)'!M52+'2B (G)'!M52</f>
        <v>8992</v>
      </c>
      <c r="N52" s="184">
        <f>+'2A (G)'!N52+'2B (G)'!N52</f>
        <v>6068</v>
      </c>
      <c r="O52" s="184">
        <f>+'2A (G)'!O52+'2B (G)'!O52</f>
        <v>4865</v>
      </c>
      <c r="P52" s="184">
        <f>+'2A (G)'!P52+'2B (G)'!P52</f>
        <v>3057</v>
      </c>
      <c r="Q52" s="184">
        <f>+'2A (G)'!Q52+'2B (G)'!Q52</f>
        <v>323</v>
      </c>
      <c r="R52" s="184">
        <f>+'2A (G)'!R52+'2B (G)'!R52</f>
        <v>134</v>
      </c>
      <c r="S52" s="184">
        <f>+'2A (G)'!S52+'2B (G)'!S52</f>
        <v>2543</v>
      </c>
      <c r="T52" s="301">
        <f>+'2A (G)'!T52+'2B (G)'!T52</f>
        <v>2075</v>
      </c>
      <c r="U52" s="293">
        <f>+'2A (G)'!U52+'2B (G)'!U52</f>
        <v>925507</v>
      </c>
      <c r="V52" s="47"/>
    </row>
    <row r="53" spans="1:22" ht="10.5" customHeight="1" x14ac:dyDescent="0.3">
      <c r="A53" s="40"/>
      <c r="B53" s="24">
        <v>54</v>
      </c>
      <c r="C53" s="24"/>
      <c r="D53" s="24"/>
      <c r="E53" s="298">
        <f>+'2A (G)'!E53+'2B (G)'!E53</f>
        <v>0</v>
      </c>
      <c r="F53" s="215">
        <f>+'2A (G)'!F53+'2B (G)'!F53</f>
        <v>0</v>
      </c>
      <c r="G53" s="298">
        <f>+'2A (G)'!G53+'2B (G)'!G53</f>
        <v>358914</v>
      </c>
      <c r="H53" s="188">
        <f>+'2A (G)'!H53+'2B (G)'!H53</f>
        <v>267984</v>
      </c>
      <c r="I53" s="188">
        <f>+'2A (G)'!I53+'2B (G)'!I53</f>
        <v>32947</v>
      </c>
      <c r="J53" s="188">
        <f>+'2A (G)'!J53+'2B (G)'!J53</f>
        <v>28259</v>
      </c>
      <c r="K53" s="188">
        <f>+'2A (G)'!K53+'2B (G)'!K53</f>
        <v>22265</v>
      </c>
      <c r="L53" s="188">
        <f>+'2A (G)'!L53+'2B (G)'!L53</f>
        <v>12113</v>
      </c>
      <c r="M53" s="188">
        <f>+'2A (G)'!M53+'2B (G)'!M53</f>
        <v>8575</v>
      </c>
      <c r="N53" s="188">
        <f>+'2A (G)'!N53+'2B (G)'!N53</f>
        <v>5865</v>
      </c>
      <c r="O53" s="188">
        <f>+'2A (G)'!O53+'2B (G)'!O53</f>
        <v>4770</v>
      </c>
      <c r="P53" s="188">
        <f>+'2A (G)'!P53+'2B (G)'!P53</f>
        <v>2957</v>
      </c>
      <c r="Q53" s="188">
        <f>+'2A (G)'!Q53+'2B (G)'!Q53</f>
        <v>327</v>
      </c>
      <c r="R53" s="188">
        <f>+'2A (G)'!R53+'2B (G)'!R53</f>
        <v>114</v>
      </c>
      <c r="S53" s="188">
        <f>+'2A (G)'!S53+'2B (G)'!S53</f>
        <v>2551</v>
      </c>
      <c r="T53" s="299">
        <f>+'2A (G)'!T53+'2B (G)'!T53</f>
        <v>2111</v>
      </c>
      <c r="U53" s="189">
        <f>+'2A (G)'!U53+'2B (G)'!U53</f>
        <v>749752</v>
      </c>
      <c r="V53" s="47"/>
    </row>
    <row r="54" spans="1:22" ht="10.5" customHeight="1" x14ac:dyDescent="0.3">
      <c r="A54" s="37"/>
      <c r="B54" s="38">
        <v>55</v>
      </c>
      <c r="C54" s="38"/>
      <c r="D54" s="38"/>
      <c r="E54" s="300">
        <f>+'2A (G)'!E54+'2B (G)'!E54</f>
        <v>0</v>
      </c>
      <c r="F54" s="216">
        <f>+'2A (G)'!F54+'2B (G)'!F54</f>
        <v>0</v>
      </c>
      <c r="G54" s="300">
        <f>+'2A (G)'!G54+'2B (G)'!G54</f>
        <v>340002</v>
      </c>
      <c r="H54" s="184">
        <f>+'2A (G)'!H54+'2B (G)'!H54</f>
        <v>260459</v>
      </c>
      <c r="I54" s="184">
        <f>+'2A (G)'!I54+'2B (G)'!I54</f>
        <v>31671</v>
      </c>
      <c r="J54" s="184">
        <f>+'2A (G)'!J54+'2B (G)'!J54</f>
        <v>27849</v>
      </c>
      <c r="K54" s="184">
        <f>+'2A (G)'!K54+'2B (G)'!K54</f>
        <v>21023</v>
      </c>
      <c r="L54" s="184">
        <f>+'2A (G)'!L54+'2B (G)'!L54</f>
        <v>12424</v>
      </c>
      <c r="M54" s="184">
        <f>+'2A (G)'!M54+'2B (G)'!M54</f>
        <v>8284</v>
      </c>
      <c r="N54" s="184">
        <f>+'2A (G)'!N54+'2B (G)'!N54</f>
        <v>5597</v>
      </c>
      <c r="O54" s="184">
        <f>+'2A (G)'!O54+'2B (G)'!O54</f>
        <v>4706</v>
      </c>
      <c r="P54" s="184">
        <f>+'2A (G)'!P54+'2B (G)'!P54</f>
        <v>2901</v>
      </c>
      <c r="Q54" s="184">
        <f>+'2A (G)'!Q54+'2B (G)'!Q54</f>
        <v>307</v>
      </c>
      <c r="R54" s="184">
        <f>+'2A (G)'!R54+'2B (G)'!R54</f>
        <v>136</v>
      </c>
      <c r="S54" s="184">
        <f>+'2A (G)'!S54+'2B (G)'!S54</f>
        <v>2651</v>
      </c>
      <c r="T54" s="301">
        <f>+'2A (G)'!T54+'2B (G)'!T54</f>
        <v>2102</v>
      </c>
      <c r="U54" s="293">
        <f>+'2A (G)'!U54+'2B (G)'!U54</f>
        <v>720112</v>
      </c>
      <c r="V54" s="47"/>
    </row>
    <row r="55" spans="1:22" ht="10.5" customHeight="1" x14ac:dyDescent="0.3">
      <c r="A55" s="40"/>
      <c r="B55" s="24">
        <v>56</v>
      </c>
      <c r="C55" s="24"/>
      <c r="D55" s="24"/>
      <c r="E55" s="298">
        <f>+'2A (G)'!E55+'2B (G)'!E55</f>
        <v>0</v>
      </c>
      <c r="F55" s="215">
        <f>+'2A (G)'!F55+'2B (G)'!F55</f>
        <v>0</v>
      </c>
      <c r="G55" s="298">
        <f>+'2A (G)'!G55+'2B (G)'!G55</f>
        <v>339314</v>
      </c>
      <c r="H55" s="188">
        <f>+'2A (G)'!H55+'2B (G)'!H55</f>
        <v>251553</v>
      </c>
      <c r="I55" s="188">
        <f>+'2A (G)'!I55+'2B (G)'!I55</f>
        <v>30073</v>
      </c>
      <c r="J55" s="188">
        <f>+'2A (G)'!J55+'2B (G)'!J55</f>
        <v>25694</v>
      </c>
      <c r="K55" s="188">
        <f>+'2A (G)'!K55+'2B (G)'!K55</f>
        <v>20254</v>
      </c>
      <c r="L55" s="188">
        <f>+'2A (G)'!L55+'2B (G)'!L55</f>
        <v>11858</v>
      </c>
      <c r="M55" s="188">
        <f>+'2A (G)'!M55+'2B (G)'!M55</f>
        <v>8088</v>
      </c>
      <c r="N55" s="188">
        <f>+'2A (G)'!N55+'2B (G)'!N55</f>
        <v>5425</v>
      </c>
      <c r="O55" s="188">
        <f>+'2A (G)'!O55+'2B (G)'!O55</f>
        <v>4638</v>
      </c>
      <c r="P55" s="188">
        <f>+'2A (G)'!P55+'2B (G)'!P55</f>
        <v>2797</v>
      </c>
      <c r="Q55" s="188">
        <f>+'2A (G)'!Q55+'2B (G)'!Q55</f>
        <v>307</v>
      </c>
      <c r="R55" s="188">
        <f>+'2A (G)'!R55+'2B (G)'!R55</f>
        <v>138</v>
      </c>
      <c r="S55" s="188">
        <f>+'2A (G)'!S55+'2B (G)'!S55</f>
        <v>2488</v>
      </c>
      <c r="T55" s="299">
        <f>+'2A (G)'!T55+'2B (G)'!T55</f>
        <v>1997</v>
      </c>
      <c r="U55" s="189">
        <f>+'2A (G)'!U55+'2B (G)'!U55</f>
        <v>704624</v>
      </c>
      <c r="V55" s="47"/>
    </row>
    <row r="56" spans="1:22" ht="10.5" customHeight="1" x14ac:dyDescent="0.3">
      <c r="A56" s="37"/>
      <c r="B56" s="38">
        <v>57</v>
      </c>
      <c r="C56" s="38"/>
      <c r="D56" s="38"/>
      <c r="E56" s="300">
        <f>+'2A (G)'!E56+'2B (G)'!E56</f>
        <v>0</v>
      </c>
      <c r="F56" s="216">
        <f>+'2A (G)'!F56+'2B (G)'!F56</f>
        <v>0</v>
      </c>
      <c r="G56" s="300">
        <f>+'2A (G)'!G56+'2B (G)'!G56</f>
        <v>303462</v>
      </c>
      <c r="H56" s="184">
        <f>+'2A (G)'!H56+'2B (G)'!H56</f>
        <v>228298</v>
      </c>
      <c r="I56" s="184">
        <f>+'2A (G)'!I56+'2B (G)'!I56</f>
        <v>28761</v>
      </c>
      <c r="J56" s="184">
        <f>+'2A (G)'!J56+'2B (G)'!J56</f>
        <v>24647</v>
      </c>
      <c r="K56" s="184">
        <f>+'2A (G)'!K56+'2B (G)'!K56</f>
        <v>18990</v>
      </c>
      <c r="L56" s="184">
        <f>+'2A (G)'!L56+'2B (G)'!L56</f>
        <v>11480</v>
      </c>
      <c r="M56" s="184">
        <f>+'2A (G)'!M56+'2B (G)'!M56</f>
        <v>7618</v>
      </c>
      <c r="N56" s="184">
        <f>+'2A (G)'!N56+'2B (G)'!N56</f>
        <v>5091</v>
      </c>
      <c r="O56" s="184">
        <f>+'2A (G)'!O56+'2B (G)'!O56</f>
        <v>4196</v>
      </c>
      <c r="P56" s="184">
        <f>+'2A (G)'!P56+'2B (G)'!P56</f>
        <v>2481</v>
      </c>
      <c r="Q56" s="184">
        <f>+'2A (G)'!Q56+'2B (G)'!Q56</f>
        <v>305</v>
      </c>
      <c r="R56" s="184">
        <f>+'2A (G)'!R56+'2B (G)'!R56</f>
        <v>96</v>
      </c>
      <c r="S56" s="184">
        <f>+'2A (G)'!S56+'2B (G)'!S56</f>
        <v>2550</v>
      </c>
      <c r="T56" s="301">
        <f>+'2A (G)'!T56+'2B (G)'!T56</f>
        <v>2035</v>
      </c>
      <c r="U56" s="293">
        <f>+'2A (G)'!U56+'2B (G)'!U56</f>
        <v>640010</v>
      </c>
      <c r="V56" s="47"/>
    </row>
    <row r="57" spans="1:22" ht="10.5" customHeight="1" x14ac:dyDescent="0.3">
      <c r="A57" s="40"/>
      <c r="B57" s="24">
        <v>58</v>
      </c>
      <c r="C57" s="24"/>
      <c r="D57" s="24"/>
      <c r="E57" s="298">
        <f>+'2A (G)'!E57+'2B (G)'!E57</f>
        <v>0</v>
      </c>
      <c r="F57" s="215">
        <f>+'2A (G)'!F57+'2B (G)'!F57</f>
        <v>0</v>
      </c>
      <c r="G57" s="298">
        <f>+'2A (G)'!G57+'2B (G)'!G57</f>
        <v>289168</v>
      </c>
      <c r="H57" s="188">
        <f>+'2A (G)'!H57+'2B (G)'!H57</f>
        <v>215818</v>
      </c>
      <c r="I57" s="188">
        <f>+'2A (G)'!I57+'2B (G)'!I57</f>
        <v>29315</v>
      </c>
      <c r="J57" s="188">
        <f>+'2A (G)'!J57+'2B (G)'!J57</f>
        <v>24278</v>
      </c>
      <c r="K57" s="188">
        <f>+'2A (G)'!K57+'2B (G)'!K57</f>
        <v>18457</v>
      </c>
      <c r="L57" s="188">
        <f>+'2A (G)'!L57+'2B (G)'!L57</f>
        <v>11197</v>
      </c>
      <c r="M57" s="188">
        <f>+'2A (G)'!M57+'2B (G)'!M57</f>
        <v>7530</v>
      </c>
      <c r="N57" s="188">
        <f>+'2A (G)'!N57+'2B (G)'!N57</f>
        <v>4845</v>
      </c>
      <c r="O57" s="188">
        <f>+'2A (G)'!O57+'2B (G)'!O57</f>
        <v>4138</v>
      </c>
      <c r="P57" s="188">
        <f>+'2A (G)'!P57+'2B (G)'!P57</f>
        <v>2459</v>
      </c>
      <c r="Q57" s="188">
        <f>+'2A (G)'!Q57+'2B (G)'!Q57</f>
        <v>347</v>
      </c>
      <c r="R57" s="188">
        <f>+'2A (G)'!R57+'2B (G)'!R57</f>
        <v>116</v>
      </c>
      <c r="S57" s="188">
        <f>+'2A (G)'!S57+'2B (G)'!S57</f>
        <v>2551</v>
      </c>
      <c r="T57" s="299">
        <f>+'2A (G)'!T57+'2B (G)'!T57</f>
        <v>1982</v>
      </c>
      <c r="U57" s="189">
        <f>+'2A (G)'!U57+'2B (G)'!U57</f>
        <v>612201</v>
      </c>
      <c r="V57" s="47"/>
    </row>
    <row r="58" spans="1:22" ht="10.5" customHeight="1" x14ac:dyDescent="0.3">
      <c r="A58" s="37"/>
      <c r="B58" s="38">
        <v>59</v>
      </c>
      <c r="C58" s="38"/>
      <c r="D58" s="38"/>
      <c r="E58" s="300">
        <f>+'2A (G)'!E58+'2B (G)'!E58</f>
        <v>0</v>
      </c>
      <c r="F58" s="216">
        <f>+'2A (G)'!F58+'2B (G)'!F58</f>
        <v>0</v>
      </c>
      <c r="G58" s="300">
        <f>+'2A (G)'!G58+'2B (G)'!G58</f>
        <v>265241</v>
      </c>
      <c r="H58" s="184">
        <f>+'2A (G)'!H58+'2B (G)'!H58</f>
        <v>196188</v>
      </c>
      <c r="I58" s="184">
        <f>+'2A (G)'!I58+'2B (G)'!I58</f>
        <v>26763</v>
      </c>
      <c r="J58" s="184">
        <f>+'2A (G)'!J58+'2B (G)'!J58</f>
        <v>21839</v>
      </c>
      <c r="K58" s="184">
        <f>+'2A (G)'!K58+'2B (G)'!K58</f>
        <v>17342</v>
      </c>
      <c r="L58" s="184">
        <f>+'2A (G)'!L58+'2B (G)'!L58</f>
        <v>10553</v>
      </c>
      <c r="M58" s="184">
        <f>+'2A (G)'!M58+'2B (G)'!M58</f>
        <v>6861</v>
      </c>
      <c r="N58" s="184">
        <f>+'2A (G)'!N58+'2B (G)'!N58</f>
        <v>4468</v>
      </c>
      <c r="O58" s="184">
        <f>+'2A (G)'!O58+'2B (G)'!O58</f>
        <v>3725</v>
      </c>
      <c r="P58" s="184">
        <f>+'2A (G)'!P58+'2B (G)'!P58</f>
        <v>2257</v>
      </c>
      <c r="Q58" s="184">
        <f>+'2A (G)'!Q58+'2B (G)'!Q58</f>
        <v>274</v>
      </c>
      <c r="R58" s="184">
        <f>+'2A (G)'!R58+'2B (G)'!R58</f>
        <v>128</v>
      </c>
      <c r="S58" s="184">
        <f>+'2A (G)'!S58+'2B (G)'!S58</f>
        <v>2377</v>
      </c>
      <c r="T58" s="301">
        <f>+'2A (G)'!T58+'2B (G)'!T58</f>
        <v>1798</v>
      </c>
      <c r="U58" s="293">
        <f>+'2A (G)'!U58+'2B (G)'!U58</f>
        <v>559814</v>
      </c>
      <c r="V58" s="47"/>
    </row>
    <row r="59" spans="1:22" ht="10.5" customHeight="1" x14ac:dyDescent="0.3">
      <c r="A59" s="40"/>
      <c r="B59" s="24">
        <v>60</v>
      </c>
      <c r="C59" s="24"/>
      <c r="D59" s="24"/>
      <c r="E59" s="298">
        <f>+'2A (G)'!E59+'2B (G)'!E59</f>
        <v>0</v>
      </c>
      <c r="F59" s="215">
        <f>+'2A (G)'!F59+'2B (G)'!F59</f>
        <v>0</v>
      </c>
      <c r="G59" s="298">
        <f>+'2A (G)'!G59+'2B (G)'!G59</f>
        <v>243199</v>
      </c>
      <c r="H59" s="188">
        <f>+'2A (G)'!H59+'2B (G)'!H59</f>
        <v>175012</v>
      </c>
      <c r="I59" s="188">
        <f>+'2A (G)'!I59+'2B (G)'!I59</f>
        <v>24943</v>
      </c>
      <c r="J59" s="188">
        <f>+'2A (G)'!J59+'2B (G)'!J59</f>
        <v>20459</v>
      </c>
      <c r="K59" s="188">
        <f>+'2A (G)'!K59+'2B (G)'!K59</f>
        <v>16218</v>
      </c>
      <c r="L59" s="188">
        <f>+'2A (G)'!L59+'2B (G)'!L59</f>
        <v>9532</v>
      </c>
      <c r="M59" s="188">
        <f>+'2A (G)'!M59+'2B (G)'!M59</f>
        <v>6316</v>
      </c>
      <c r="N59" s="188">
        <f>+'2A (G)'!N59+'2B (G)'!N59</f>
        <v>4044</v>
      </c>
      <c r="O59" s="188">
        <f>+'2A (G)'!O59+'2B (G)'!O59</f>
        <v>3455</v>
      </c>
      <c r="P59" s="188">
        <f>+'2A (G)'!P59+'2B (G)'!P59</f>
        <v>2076</v>
      </c>
      <c r="Q59" s="188">
        <f>+'2A (G)'!Q59+'2B (G)'!Q59</f>
        <v>281</v>
      </c>
      <c r="R59" s="188">
        <f>+'2A (G)'!R59+'2B (G)'!R59</f>
        <v>97</v>
      </c>
      <c r="S59" s="188">
        <f>+'2A (G)'!S59+'2B (G)'!S59</f>
        <v>2226</v>
      </c>
      <c r="T59" s="299">
        <f>+'2A (G)'!T59+'2B (G)'!T59</f>
        <v>1639</v>
      </c>
      <c r="U59" s="189">
        <f>+'2A (G)'!U59+'2B (G)'!U59</f>
        <v>509497</v>
      </c>
      <c r="V59" s="47"/>
    </row>
    <row r="60" spans="1:22" ht="10.5" customHeight="1" x14ac:dyDescent="0.3">
      <c r="A60" s="37"/>
      <c r="B60" s="38">
        <v>61</v>
      </c>
      <c r="C60" s="38"/>
      <c r="D60" s="38"/>
      <c r="E60" s="300">
        <f>+'2A (G)'!E60+'2B (G)'!E60</f>
        <v>0</v>
      </c>
      <c r="F60" s="216">
        <f>+'2A (G)'!F60+'2B (G)'!F60</f>
        <v>0</v>
      </c>
      <c r="G60" s="300">
        <f>+'2A (G)'!G60+'2B (G)'!G60</f>
        <v>225349</v>
      </c>
      <c r="H60" s="184">
        <f>+'2A (G)'!H60+'2B (G)'!H60</f>
        <v>165571</v>
      </c>
      <c r="I60" s="184">
        <f>+'2A (G)'!I60+'2B (G)'!I60</f>
        <v>25522</v>
      </c>
      <c r="J60" s="184">
        <f>+'2A (G)'!J60+'2B (G)'!J60</f>
        <v>20410</v>
      </c>
      <c r="K60" s="184">
        <f>+'2A (G)'!K60+'2B (G)'!K60</f>
        <v>15728</v>
      </c>
      <c r="L60" s="184">
        <f>+'2A (G)'!L60+'2B (G)'!L60</f>
        <v>9251</v>
      </c>
      <c r="M60" s="184">
        <f>+'2A (G)'!M60+'2B (G)'!M60</f>
        <v>6029</v>
      </c>
      <c r="N60" s="184">
        <f>+'2A (G)'!N60+'2B (G)'!N60</f>
        <v>3816</v>
      </c>
      <c r="O60" s="184">
        <f>+'2A (G)'!O60+'2B (G)'!O60</f>
        <v>3346</v>
      </c>
      <c r="P60" s="184">
        <f>+'2A (G)'!P60+'2B (G)'!P60</f>
        <v>1967</v>
      </c>
      <c r="Q60" s="184">
        <f>+'2A (G)'!Q60+'2B (G)'!Q60</f>
        <v>280</v>
      </c>
      <c r="R60" s="184">
        <f>+'2A (G)'!R60+'2B (G)'!R60</f>
        <v>79</v>
      </c>
      <c r="S60" s="184">
        <f>+'2A (G)'!S60+'2B (G)'!S60</f>
        <v>2292</v>
      </c>
      <c r="T60" s="301">
        <f>+'2A (G)'!T60+'2B (G)'!T60</f>
        <v>1704</v>
      </c>
      <c r="U60" s="293">
        <f>+'2A (G)'!U60+'2B (G)'!U60</f>
        <v>481344</v>
      </c>
      <c r="V60" s="47"/>
    </row>
    <row r="61" spans="1:22" ht="10.5" customHeight="1" x14ac:dyDescent="0.3">
      <c r="A61" s="40"/>
      <c r="B61" s="24">
        <v>62</v>
      </c>
      <c r="C61" s="24"/>
      <c r="D61" s="24"/>
      <c r="E61" s="298">
        <f>+'2A (G)'!E61+'2B (G)'!E61</f>
        <v>0</v>
      </c>
      <c r="F61" s="215">
        <f>+'2A (G)'!F61+'2B (G)'!F61</f>
        <v>0</v>
      </c>
      <c r="G61" s="298">
        <f>+'2A (G)'!G61+'2B (G)'!G61</f>
        <v>197932</v>
      </c>
      <c r="H61" s="188">
        <f>+'2A (G)'!H61+'2B (G)'!H61</f>
        <v>143906</v>
      </c>
      <c r="I61" s="188">
        <f>+'2A (G)'!I61+'2B (G)'!I61</f>
        <v>23421</v>
      </c>
      <c r="J61" s="188">
        <f>+'2A (G)'!J61+'2B (G)'!J61</f>
        <v>17805</v>
      </c>
      <c r="K61" s="188">
        <f>+'2A (G)'!K61+'2B (G)'!K61</f>
        <v>14565</v>
      </c>
      <c r="L61" s="188">
        <f>+'2A (G)'!L61+'2B (G)'!L61</f>
        <v>8644</v>
      </c>
      <c r="M61" s="188">
        <f>+'2A (G)'!M61+'2B (G)'!M61</f>
        <v>5726</v>
      </c>
      <c r="N61" s="188">
        <f>+'2A (G)'!N61+'2B (G)'!N61</f>
        <v>3452</v>
      </c>
      <c r="O61" s="188">
        <f>+'2A (G)'!O61+'2B (G)'!O61</f>
        <v>3223</v>
      </c>
      <c r="P61" s="188">
        <f>+'2A (G)'!P61+'2B (G)'!P61</f>
        <v>1825</v>
      </c>
      <c r="Q61" s="188">
        <f>+'2A (G)'!Q61+'2B (G)'!Q61</f>
        <v>276</v>
      </c>
      <c r="R61" s="188">
        <f>+'2A (G)'!R61+'2B (G)'!R61</f>
        <v>91</v>
      </c>
      <c r="S61" s="188">
        <f>+'2A (G)'!S61+'2B (G)'!S61</f>
        <v>2205</v>
      </c>
      <c r="T61" s="299">
        <f>+'2A (G)'!T61+'2B (G)'!T61</f>
        <v>1465</v>
      </c>
      <c r="U61" s="189">
        <f>+'2A (G)'!U61+'2B (G)'!U61</f>
        <v>424536</v>
      </c>
      <c r="V61" s="47"/>
    </row>
    <row r="62" spans="1:22" ht="10.5" customHeight="1" x14ac:dyDescent="0.3">
      <c r="A62" s="37"/>
      <c r="B62" s="38">
        <v>63</v>
      </c>
      <c r="C62" s="38"/>
      <c r="D62" s="38"/>
      <c r="E62" s="300">
        <f>+'2A (G)'!E62+'2B (G)'!E62</f>
        <v>0</v>
      </c>
      <c r="F62" s="216">
        <f>+'2A (G)'!F62+'2B (G)'!F62</f>
        <v>0</v>
      </c>
      <c r="G62" s="300">
        <f>+'2A (G)'!G62+'2B (G)'!G62</f>
        <v>185915</v>
      </c>
      <c r="H62" s="184">
        <f>+'2A (G)'!H62+'2B (G)'!H62</f>
        <v>133429</v>
      </c>
      <c r="I62" s="184">
        <f>+'2A (G)'!I62+'2B (G)'!I62</f>
        <v>22097</v>
      </c>
      <c r="J62" s="184">
        <f>+'2A (G)'!J62+'2B (G)'!J62</f>
        <v>16890</v>
      </c>
      <c r="K62" s="184">
        <f>+'2A (G)'!K62+'2B (G)'!K62</f>
        <v>17267</v>
      </c>
      <c r="L62" s="184">
        <f>+'2A (G)'!L62+'2B (G)'!L62</f>
        <v>8794</v>
      </c>
      <c r="M62" s="184">
        <f>+'2A (G)'!M62+'2B (G)'!M62</f>
        <v>5334</v>
      </c>
      <c r="N62" s="184">
        <f>+'2A (G)'!N62+'2B (G)'!N62</f>
        <v>3202</v>
      </c>
      <c r="O62" s="184">
        <f>+'2A (G)'!O62+'2B (G)'!O62</f>
        <v>2923</v>
      </c>
      <c r="P62" s="184">
        <f>+'2A (G)'!P62+'2B (G)'!P62</f>
        <v>1664</v>
      </c>
      <c r="Q62" s="184">
        <f>+'2A (G)'!Q62+'2B (G)'!Q62</f>
        <v>234</v>
      </c>
      <c r="R62" s="184">
        <f>+'2A (G)'!R62+'2B (G)'!R62</f>
        <v>118</v>
      </c>
      <c r="S62" s="184">
        <f>+'2A (G)'!S62+'2B (G)'!S62</f>
        <v>2064</v>
      </c>
      <c r="T62" s="301">
        <f>+'2A (G)'!T62+'2B (G)'!T62</f>
        <v>1585</v>
      </c>
      <c r="U62" s="293">
        <f>+'2A (G)'!U62+'2B (G)'!U62</f>
        <v>401516</v>
      </c>
      <c r="V62" s="47"/>
    </row>
    <row r="63" spans="1:22" ht="10.5" customHeight="1" x14ac:dyDescent="0.3">
      <c r="A63" s="40"/>
      <c r="B63" s="24">
        <v>64</v>
      </c>
      <c r="C63" s="24"/>
      <c r="D63" s="24"/>
      <c r="E63" s="298">
        <f>+'2A (G)'!E63+'2B (G)'!E63</f>
        <v>0</v>
      </c>
      <c r="F63" s="215">
        <f>+'2A (G)'!F63+'2B (G)'!F63</f>
        <v>0</v>
      </c>
      <c r="G63" s="298">
        <f>+'2A (G)'!G63+'2B (G)'!G63</f>
        <v>169213</v>
      </c>
      <c r="H63" s="188">
        <f>+'2A (G)'!H63+'2B (G)'!H63</f>
        <v>120451</v>
      </c>
      <c r="I63" s="188">
        <f>+'2A (G)'!I63+'2B (G)'!I63</f>
        <v>19869</v>
      </c>
      <c r="J63" s="188">
        <f>+'2A (G)'!J63+'2B (G)'!J63</f>
        <v>14889</v>
      </c>
      <c r="K63" s="188">
        <f>+'2A (G)'!K63+'2B (G)'!K63</f>
        <v>13778</v>
      </c>
      <c r="L63" s="188">
        <f>+'2A (G)'!L63+'2B (G)'!L63</f>
        <v>7758</v>
      </c>
      <c r="M63" s="188">
        <f>+'2A (G)'!M63+'2B (G)'!M63</f>
        <v>4954</v>
      </c>
      <c r="N63" s="188">
        <f>+'2A (G)'!N63+'2B (G)'!N63</f>
        <v>2974</v>
      </c>
      <c r="O63" s="188">
        <f>+'2A (G)'!O63+'2B (G)'!O63</f>
        <v>2933</v>
      </c>
      <c r="P63" s="188">
        <f>+'2A (G)'!P63+'2B (G)'!P63</f>
        <v>1492</v>
      </c>
      <c r="Q63" s="188">
        <f>+'2A (G)'!Q63+'2B (G)'!Q63</f>
        <v>190</v>
      </c>
      <c r="R63" s="188">
        <f>+'2A (G)'!R63+'2B (G)'!R63</f>
        <v>81</v>
      </c>
      <c r="S63" s="188">
        <f>+'2A (G)'!S63+'2B (G)'!S63</f>
        <v>2060</v>
      </c>
      <c r="T63" s="299">
        <f>+'2A (G)'!T63+'2B (G)'!T63</f>
        <v>1356</v>
      </c>
      <c r="U63" s="189">
        <f>+'2A (G)'!U63+'2B (G)'!U63</f>
        <v>361998</v>
      </c>
      <c r="V63" s="47"/>
    </row>
    <row r="64" spans="1:22" ht="10.5" customHeight="1" x14ac:dyDescent="0.3">
      <c r="A64" s="37"/>
      <c r="B64" s="38">
        <v>65</v>
      </c>
      <c r="C64" s="38"/>
      <c r="D64" s="38"/>
      <c r="E64" s="300">
        <f>+'2A (G)'!E64+'2B (G)'!E64</f>
        <v>0</v>
      </c>
      <c r="F64" s="216">
        <f>+'2A (G)'!F64+'2B (G)'!F64</f>
        <v>0</v>
      </c>
      <c r="G64" s="300">
        <f>+'2A (G)'!G64+'2B (G)'!G64</f>
        <v>150892</v>
      </c>
      <c r="H64" s="184">
        <f>+'2A (G)'!H64+'2B (G)'!H64</f>
        <v>107224</v>
      </c>
      <c r="I64" s="184">
        <f>+'2A (G)'!I64+'2B (G)'!I64</f>
        <v>17958</v>
      </c>
      <c r="J64" s="184">
        <f>+'2A (G)'!J64+'2B (G)'!J64</f>
        <v>13016</v>
      </c>
      <c r="K64" s="184">
        <f>+'2A (G)'!K64+'2B (G)'!K64</f>
        <v>12268</v>
      </c>
      <c r="L64" s="184">
        <f>+'2A (G)'!L64+'2B (G)'!L64</f>
        <v>7104</v>
      </c>
      <c r="M64" s="184">
        <f>+'2A (G)'!M64+'2B (G)'!M64</f>
        <v>4185</v>
      </c>
      <c r="N64" s="184">
        <f>+'2A (G)'!N64+'2B (G)'!N64</f>
        <v>2505</v>
      </c>
      <c r="O64" s="184">
        <f>+'2A (G)'!O64+'2B (G)'!O64</f>
        <v>2747</v>
      </c>
      <c r="P64" s="184">
        <f>+'2A (G)'!P64+'2B (G)'!P64</f>
        <v>1393</v>
      </c>
      <c r="Q64" s="184">
        <f>+'2A (G)'!Q64+'2B (G)'!Q64</f>
        <v>241</v>
      </c>
      <c r="R64" s="184">
        <f>+'2A (G)'!R64+'2B (G)'!R64</f>
        <v>84</v>
      </c>
      <c r="S64" s="184">
        <f>+'2A (G)'!S64+'2B (G)'!S64</f>
        <v>1778</v>
      </c>
      <c r="T64" s="303">
        <f>+'2A (G)'!T64+'2B (G)'!T64</f>
        <v>1247</v>
      </c>
      <c r="U64" s="293">
        <f>+'2A (G)'!U64+'2B (G)'!U64</f>
        <v>322642</v>
      </c>
      <c r="V64" s="47"/>
    </row>
    <row r="65" spans="1:22" ht="10.5" customHeight="1" x14ac:dyDescent="0.3">
      <c r="A65" s="40"/>
      <c r="B65" s="24">
        <v>66</v>
      </c>
      <c r="C65" s="24"/>
      <c r="D65" s="24"/>
      <c r="E65" s="298">
        <f>+'2A (G)'!E65+'2B (G)'!E65</f>
        <v>0</v>
      </c>
      <c r="F65" s="215">
        <f>+'2A (G)'!F65+'2B (G)'!F65</f>
        <v>0</v>
      </c>
      <c r="G65" s="298">
        <f>+'2A (G)'!G65+'2B (G)'!G65</f>
        <v>133673</v>
      </c>
      <c r="H65" s="188">
        <f>+'2A (G)'!H65+'2B (G)'!H65</f>
        <v>95080</v>
      </c>
      <c r="I65" s="188">
        <f>+'2A (G)'!I65+'2B (G)'!I65</f>
        <v>16861</v>
      </c>
      <c r="J65" s="188">
        <f>+'2A (G)'!J65+'2B (G)'!J65</f>
        <v>11970</v>
      </c>
      <c r="K65" s="188">
        <f>+'2A (G)'!K65+'2B (G)'!K65</f>
        <v>11351</v>
      </c>
      <c r="L65" s="188">
        <f>+'2A (G)'!L65+'2B (G)'!L65</f>
        <v>6433</v>
      </c>
      <c r="M65" s="188">
        <f>+'2A (G)'!M65+'2B (G)'!M65</f>
        <v>3937</v>
      </c>
      <c r="N65" s="188">
        <f>+'2A (G)'!N65+'2B (G)'!N65</f>
        <v>2307</v>
      </c>
      <c r="O65" s="188">
        <f>+'2A (G)'!O65+'2B (G)'!O65</f>
        <v>2497</v>
      </c>
      <c r="P65" s="188">
        <f>+'2A (G)'!P65+'2B (G)'!P65</f>
        <v>1252</v>
      </c>
      <c r="Q65" s="188">
        <f>+'2A (G)'!Q65+'2B (G)'!Q65</f>
        <v>179</v>
      </c>
      <c r="R65" s="188">
        <f>+'2A (G)'!R65+'2B (G)'!R65</f>
        <v>53</v>
      </c>
      <c r="S65" s="188">
        <f>+'2A (G)'!S65+'2B (G)'!S65</f>
        <v>1699</v>
      </c>
      <c r="T65" s="302">
        <f>+'2A (G)'!T65+'2B (G)'!T65</f>
        <v>1160</v>
      </c>
      <c r="U65" s="189">
        <f>+'2A (G)'!U65+'2B (G)'!U65</f>
        <v>288452</v>
      </c>
      <c r="V65" s="47"/>
    </row>
    <row r="66" spans="1:22" ht="10.5" customHeight="1" thickBot="1" x14ac:dyDescent="0.35">
      <c r="A66" s="41"/>
      <c r="B66" s="42">
        <v>67</v>
      </c>
      <c r="C66" s="42"/>
      <c r="D66" s="42"/>
      <c r="E66" s="304">
        <f>+'2A (G)'!E66+'2B (G)'!E66</f>
        <v>0</v>
      </c>
      <c r="F66" s="308">
        <f>+'2A (G)'!F66+'2B (G)'!F66</f>
        <v>0</v>
      </c>
      <c r="G66" s="304">
        <f>+'2A (G)'!G66+'2B (G)'!G66</f>
        <v>118653</v>
      </c>
      <c r="H66" s="222">
        <f>+'2A (G)'!H66+'2B (G)'!H66</f>
        <v>83905</v>
      </c>
      <c r="I66" s="222">
        <f>+'2A (G)'!I66+'2B (G)'!I66</f>
        <v>16025</v>
      </c>
      <c r="J66" s="222">
        <f>+'2A (G)'!J66+'2B (G)'!J66</f>
        <v>10819</v>
      </c>
      <c r="K66" s="222">
        <f>+'2A (G)'!K66+'2B (G)'!K66</f>
        <v>11111</v>
      </c>
      <c r="L66" s="222">
        <f>+'2A (G)'!L66+'2B (G)'!L66</f>
        <v>6115</v>
      </c>
      <c r="M66" s="222">
        <f>+'2A (G)'!M66+'2B (G)'!M66</f>
        <v>3651</v>
      </c>
      <c r="N66" s="222">
        <f>+'2A (G)'!N66+'2B (G)'!N66</f>
        <v>2052</v>
      </c>
      <c r="O66" s="222">
        <f>+'2A (G)'!O66+'2B (G)'!O66</f>
        <v>2085</v>
      </c>
      <c r="P66" s="222">
        <f>+'2A (G)'!P66+'2B (G)'!P66</f>
        <v>1076</v>
      </c>
      <c r="Q66" s="222">
        <f>+'2A (G)'!Q66+'2B (G)'!Q66</f>
        <v>124</v>
      </c>
      <c r="R66" s="222">
        <f>+'2A (G)'!R66+'2B (G)'!R66</f>
        <v>37</v>
      </c>
      <c r="S66" s="222">
        <f>+'2A (G)'!S66+'2B (G)'!S66</f>
        <v>1557</v>
      </c>
      <c r="T66" s="305">
        <f>+'2A (G)'!T66+'2B (G)'!T66</f>
        <v>1114</v>
      </c>
      <c r="U66" s="294">
        <f>+'2A (G)'!U66+'2B (G)'!U66</f>
        <v>258324</v>
      </c>
      <c r="V66" s="47"/>
    </row>
    <row r="67" spans="1:22" ht="10.5" customHeight="1" x14ac:dyDescent="0.3">
      <c r="A67" s="43"/>
      <c r="B67" s="44">
        <v>68</v>
      </c>
      <c r="C67" s="44"/>
      <c r="D67" s="44"/>
      <c r="E67" s="306">
        <f>+'2A (G)'!E67+'2B (G)'!E67</f>
        <v>0</v>
      </c>
      <c r="F67" s="309">
        <f>+'2A (G)'!F67+'2B (G)'!F67</f>
        <v>0</v>
      </c>
      <c r="G67" s="306">
        <f>+'2A (G)'!G67+'2B (G)'!G67</f>
        <v>108136</v>
      </c>
      <c r="H67" s="180">
        <f>+'2A (G)'!H67+'2B (G)'!H67</f>
        <v>75038</v>
      </c>
      <c r="I67" s="180">
        <f>+'2A (G)'!I67+'2B (G)'!I67</f>
        <v>14816</v>
      </c>
      <c r="J67" s="180">
        <f>+'2A (G)'!J67+'2B (G)'!J67</f>
        <v>10135</v>
      </c>
      <c r="K67" s="180">
        <f>+'2A (G)'!K67+'2B (G)'!K67</f>
        <v>10595</v>
      </c>
      <c r="L67" s="180">
        <f>+'2A (G)'!L67+'2B (G)'!L67</f>
        <v>5816</v>
      </c>
      <c r="M67" s="180">
        <f>+'2A (G)'!M67+'2B (G)'!M67</f>
        <v>3315</v>
      </c>
      <c r="N67" s="180">
        <f>+'2A (G)'!N67+'2B (G)'!N67</f>
        <v>1937</v>
      </c>
      <c r="O67" s="180">
        <f>+'2A (G)'!O67+'2B (G)'!O67</f>
        <v>1917</v>
      </c>
      <c r="P67" s="180">
        <f>+'2A (G)'!P67+'2B (G)'!P67</f>
        <v>1035</v>
      </c>
      <c r="Q67" s="180">
        <f>+'2A (G)'!Q67+'2B (G)'!Q67</f>
        <v>107</v>
      </c>
      <c r="R67" s="180">
        <f>+'2A (G)'!R67+'2B (G)'!R67</f>
        <v>43</v>
      </c>
      <c r="S67" s="180">
        <f>+'2A (G)'!S67+'2B (G)'!S67</f>
        <v>1426</v>
      </c>
      <c r="T67" s="299">
        <f>+'2A (G)'!T67+'2B (G)'!T67</f>
        <v>1014</v>
      </c>
      <c r="U67" s="189">
        <f>+'2A (G)'!U67+'2B (G)'!U67</f>
        <v>235330</v>
      </c>
      <c r="V67" s="47"/>
    </row>
    <row r="68" spans="1:22" ht="10.5" customHeight="1" x14ac:dyDescent="0.3">
      <c r="A68" s="37"/>
      <c r="B68" s="38">
        <v>69</v>
      </c>
      <c r="C68" s="38"/>
      <c r="D68" s="38"/>
      <c r="E68" s="300">
        <f>+'2A (G)'!E68+'2B (G)'!E68</f>
        <v>0</v>
      </c>
      <c r="F68" s="216">
        <f>+'2A (G)'!F68+'2B (G)'!F68</f>
        <v>0</v>
      </c>
      <c r="G68" s="300">
        <f>+'2A (G)'!G68+'2B (G)'!G68</f>
        <v>95173</v>
      </c>
      <c r="H68" s="184">
        <f>+'2A (G)'!H68+'2B (G)'!H68</f>
        <v>65809</v>
      </c>
      <c r="I68" s="184">
        <f>+'2A (G)'!I68+'2B (G)'!I68</f>
        <v>13589</v>
      </c>
      <c r="J68" s="184">
        <f>+'2A (G)'!J68+'2B (G)'!J68</f>
        <v>8936</v>
      </c>
      <c r="K68" s="184">
        <f>+'2A (G)'!K68+'2B (G)'!K68</f>
        <v>9964</v>
      </c>
      <c r="L68" s="184">
        <f>+'2A (G)'!L68+'2B (G)'!L68</f>
        <v>5357</v>
      </c>
      <c r="M68" s="184">
        <f>+'2A (G)'!M68+'2B (G)'!M68</f>
        <v>3054</v>
      </c>
      <c r="N68" s="184">
        <f>+'2A (G)'!N68+'2B (G)'!N68</f>
        <v>1747</v>
      </c>
      <c r="O68" s="184">
        <f>+'2A (G)'!O68+'2B (G)'!O68</f>
        <v>1633</v>
      </c>
      <c r="P68" s="184">
        <f>+'2A (G)'!P68+'2B (G)'!P68</f>
        <v>897</v>
      </c>
      <c r="Q68" s="184">
        <f>+'2A (G)'!Q68+'2B (G)'!Q68</f>
        <v>66</v>
      </c>
      <c r="R68" s="184">
        <f>+'2A (G)'!R68+'2B (G)'!R68</f>
        <v>32</v>
      </c>
      <c r="S68" s="184">
        <f>+'2A (G)'!S68+'2B (G)'!S68</f>
        <v>1291</v>
      </c>
      <c r="T68" s="301">
        <f>+'2A (G)'!T68+'2B (G)'!T68</f>
        <v>896</v>
      </c>
      <c r="U68" s="293">
        <f>+'2A (G)'!U68+'2B (G)'!U68</f>
        <v>208444</v>
      </c>
      <c r="V68" s="47"/>
    </row>
    <row r="69" spans="1:22" ht="10.5" customHeight="1" x14ac:dyDescent="0.3">
      <c r="A69" s="40"/>
      <c r="B69" s="24">
        <v>70</v>
      </c>
      <c r="C69" s="24"/>
      <c r="D69" s="24"/>
      <c r="E69" s="298">
        <f>+'2A (G)'!E69+'2B (G)'!E69</f>
        <v>0</v>
      </c>
      <c r="F69" s="215">
        <f>+'2A (G)'!F69+'2B (G)'!F69</f>
        <v>0</v>
      </c>
      <c r="G69" s="298">
        <f>+'2A (G)'!G69+'2B (G)'!G69</f>
        <v>82052</v>
      </c>
      <c r="H69" s="188">
        <f>+'2A (G)'!H69+'2B (G)'!H69</f>
        <v>57142</v>
      </c>
      <c r="I69" s="188">
        <f>+'2A (G)'!I69+'2B (G)'!I69</f>
        <v>12417</v>
      </c>
      <c r="J69" s="188">
        <f>+'2A (G)'!J69+'2B (G)'!J69</f>
        <v>8060</v>
      </c>
      <c r="K69" s="188">
        <f>+'2A (G)'!K69+'2B (G)'!K69</f>
        <v>8857</v>
      </c>
      <c r="L69" s="188">
        <f>+'2A (G)'!L69+'2B (G)'!L69</f>
        <v>4987</v>
      </c>
      <c r="M69" s="188">
        <f>+'2A (G)'!M69+'2B (G)'!M69</f>
        <v>2738</v>
      </c>
      <c r="N69" s="188">
        <f>+'2A (G)'!N69+'2B (G)'!N69</f>
        <v>1587</v>
      </c>
      <c r="O69" s="188">
        <f>+'2A (G)'!O69+'2B (G)'!O69</f>
        <v>1512</v>
      </c>
      <c r="P69" s="188">
        <f>+'2A (G)'!P69+'2B (G)'!P69</f>
        <v>820</v>
      </c>
      <c r="Q69" s="188">
        <f>+'2A (G)'!Q69+'2B (G)'!Q69</f>
        <v>51</v>
      </c>
      <c r="R69" s="188">
        <f>+'2A (G)'!R69+'2B (G)'!R69</f>
        <v>18</v>
      </c>
      <c r="S69" s="188">
        <f>+'2A (G)'!S69+'2B (G)'!S69</f>
        <v>1186</v>
      </c>
      <c r="T69" s="299">
        <f>+'2A (G)'!T69+'2B (G)'!T69</f>
        <v>844</v>
      </c>
      <c r="U69" s="189">
        <f>+'2A (G)'!U69+'2B (G)'!U69</f>
        <v>182271</v>
      </c>
      <c r="V69" s="47"/>
    </row>
    <row r="70" spans="1:22" ht="10.5" customHeight="1" x14ac:dyDescent="0.3">
      <c r="A70" s="37"/>
      <c r="B70" s="38">
        <v>71</v>
      </c>
      <c r="C70" s="38"/>
      <c r="D70" s="38"/>
      <c r="E70" s="300">
        <f>+'2A (G)'!E70+'2B (G)'!E70</f>
        <v>0</v>
      </c>
      <c r="F70" s="216">
        <f>+'2A (G)'!F70+'2B (G)'!F70</f>
        <v>0</v>
      </c>
      <c r="G70" s="300">
        <f>+'2A (G)'!G70+'2B (G)'!G70</f>
        <v>69691</v>
      </c>
      <c r="H70" s="184">
        <f>+'2A (G)'!H70+'2B (G)'!H70</f>
        <v>49129</v>
      </c>
      <c r="I70" s="184">
        <f>+'2A (G)'!I70+'2B (G)'!I70</f>
        <v>10707</v>
      </c>
      <c r="J70" s="184">
        <f>+'2A (G)'!J70+'2B (G)'!J70</f>
        <v>6932</v>
      </c>
      <c r="K70" s="184">
        <f>+'2A (G)'!K70+'2B (G)'!K70</f>
        <v>7654</v>
      </c>
      <c r="L70" s="184">
        <f>+'2A (G)'!L70+'2B (G)'!L70</f>
        <v>4701</v>
      </c>
      <c r="M70" s="184">
        <f>+'2A (G)'!M70+'2B (G)'!M70</f>
        <v>2739</v>
      </c>
      <c r="N70" s="184">
        <f>+'2A (G)'!N70+'2B (G)'!N70</f>
        <v>1526</v>
      </c>
      <c r="O70" s="184">
        <f>+'2A (G)'!O70+'2B (G)'!O70</f>
        <v>1436</v>
      </c>
      <c r="P70" s="184">
        <f>+'2A (G)'!P70+'2B (G)'!P70</f>
        <v>782</v>
      </c>
      <c r="Q70" s="184">
        <f>+'2A (G)'!Q70+'2B (G)'!Q70</f>
        <v>38</v>
      </c>
      <c r="R70" s="184">
        <f>+'2A (G)'!R70+'2B (G)'!R70</f>
        <v>16</v>
      </c>
      <c r="S70" s="184">
        <f>+'2A (G)'!S70+'2B (G)'!S70</f>
        <v>1065</v>
      </c>
      <c r="T70" s="301">
        <f>+'2A (G)'!T70+'2B (G)'!T70</f>
        <v>781</v>
      </c>
      <c r="U70" s="293">
        <f>+'2A (G)'!U70+'2B (G)'!U70</f>
        <v>157197</v>
      </c>
      <c r="V70" s="47"/>
    </row>
    <row r="71" spans="1:22" ht="10.5" customHeight="1" x14ac:dyDescent="0.3">
      <c r="A71" s="40"/>
      <c r="B71" s="24">
        <v>72</v>
      </c>
      <c r="C71" s="24"/>
      <c r="D71" s="24"/>
      <c r="E71" s="298">
        <f>+'2A (G)'!E71+'2B (G)'!E71</f>
        <v>0</v>
      </c>
      <c r="F71" s="215">
        <f>+'2A (G)'!F71+'2B (G)'!F71</f>
        <v>0</v>
      </c>
      <c r="G71" s="298">
        <f>+'2A (G)'!G71+'2B (G)'!G71</f>
        <v>57221</v>
      </c>
      <c r="H71" s="188">
        <f>+'2A (G)'!H71+'2B (G)'!H71</f>
        <v>41287</v>
      </c>
      <c r="I71" s="188">
        <f>+'2A (G)'!I71+'2B (G)'!I71</f>
        <v>7834</v>
      </c>
      <c r="J71" s="188">
        <f>+'2A (G)'!J71+'2B (G)'!J71</f>
        <v>5170</v>
      </c>
      <c r="K71" s="188">
        <f>+'2A (G)'!K71+'2B (G)'!K71</f>
        <v>5947</v>
      </c>
      <c r="L71" s="188">
        <f>+'2A (G)'!L71+'2B (G)'!L71</f>
        <v>3538</v>
      </c>
      <c r="M71" s="188">
        <f>+'2A (G)'!M71+'2B (G)'!M71</f>
        <v>2353</v>
      </c>
      <c r="N71" s="188">
        <f>+'2A (G)'!N71+'2B (G)'!N71</f>
        <v>1336</v>
      </c>
      <c r="O71" s="188">
        <f>+'2A (G)'!O71+'2B (G)'!O71</f>
        <v>1272</v>
      </c>
      <c r="P71" s="188">
        <f>+'2A (G)'!P71+'2B (G)'!P71</f>
        <v>690</v>
      </c>
      <c r="Q71" s="188">
        <f>+'2A (G)'!Q71+'2B (G)'!Q71</f>
        <v>30</v>
      </c>
      <c r="R71" s="188">
        <f>+'2A (G)'!R71+'2B (G)'!R71</f>
        <v>12</v>
      </c>
      <c r="S71" s="188">
        <f>+'2A (G)'!S71+'2B (G)'!S71</f>
        <v>869</v>
      </c>
      <c r="T71" s="299">
        <f>+'2A (G)'!T71+'2B (G)'!T71</f>
        <v>617</v>
      </c>
      <c r="U71" s="189">
        <f>+'2A (G)'!U71+'2B (G)'!U71</f>
        <v>128176</v>
      </c>
      <c r="V71" s="47"/>
    </row>
    <row r="72" spans="1:22" ht="10.5" customHeight="1" x14ac:dyDescent="0.3">
      <c r="A72" s="37"/>
      <c r="B72" s="38">
        <v>73</v>
      </c>
      <c r="C72" s="38"/>
      <c r="D72" s="38"/>
      <c r="E72" s="300">
        <f>+'2A (G)'!E72+'2B (G)'!E72</f>
        <v>0</v>
      </c>
      <c r="F72" s="216">
        <f>+'2A (G)'!F72+'2B (G)'!F72</f>
        <v>0</v>
      </c>
      <c r="G72" s="300">
        <f>+'2A (G)'!G72+'2B (G)'!G72</f>
        <v>50897</v>
      </c>
      <c r="H72" s="184">
        <f>+'2A (G)'!H72+'2B (G)'!H72</f>
        <v>37128</v>
      </c>
      <c r="I72" s="184">
        <f>+'2A (G)'!I72+'2B (G)'!I72</f>
        <v>6347</v>
      </c>
      <c r="J72" s="184">
        <f>+'2A (G)'!J72+'2B (G)'!J72</f>
        <v>4078</v>
      </c>
      <c r="K72" s="184">
        <f>+'2A (G)'!K72+'2B (G)'!K72</f>
        <v>3695</v>
      </c>
      <c r="L72" s="184">
        <f>+'2A (G)'!L72+'2B (G)'!L72</f>
        <v>2303</v>
      </c>
      <c r="M72" s="184">
        <f>+'2A (G)'!M72+'2B (G)'!M72</f>
        <v>1864</v>
      </c>
      <c r="N72" s="184">
        <f>+'2A (G)'!N72+'2B (G)'!N72</f>
        <v>1012</v>
      </c>
      <c r="O72" s="184">
        <f>+'2A (G)'!O72+'2B (G)'!O72</f>
        <v>1149</v>
      </c>
      <c r="P72" s="184">
        <f>+'2A (G)'!P72+'2B (G)'!P72</f>
        <v>612</v>
      </c>
      <c r="Q72" s="184">
        <f>+'2A (G)'!Q72+'2B (G)'!Q72</f>
        <v>17</v>
      </c>
      <c r="R72" s="184">
        <f>+'2A (G)'!R72+'2B (G)'!R72</f>
        <v>8</v>
      </c>
      <c r="S72" s="184">
        <f>+'2A (G)'!S72+'2B (G)'!S72</f>
        <v>691</v>
      </c>
      <c r="T72" s="301">
        <f>+'2A (G)'!T72+'2B (G)'!T72</f>
        <v>475</v>
      </c>
      <c r="U72" s="293">
        <f>+'2A (G)'!U72+'2B (G)'!U72</f>
        <v>110276</v>
      </c>
      <c r="V72" s="47"/>
    </row>
    <row r="73" spans="1:22" ht="10.5" customHeight="1" x14ac:dyDescent="0.3">
      <c r="A73" s="40"/>
      <c r="B73" s="24">
        <v>74</v>
      </c>
      <c r="C73" s="24"/>
      <c r="D73" s="24"/>
      <c r="E73" s="298">
        <f>+'2A (G)'!E73+'2B (G)'!E73</f>
        <v>0</v>
      </c>
      <c r="F73" s="215">
        <f>+'2A (G)'!F73+'2B (G)'!F73</f>
        <v>0</v>
      </c>
      <c r="G73" s="298">
        <f>+'2A (G)'!G73+'2B (G)'!G73</f>
        <v>41858</v>
      </c>
      <c r="H73" s="188">
        <f>+'2A (G)'!H73+'2B (G)'!H73</f>
        <v>31356</v>
      </c>
      <c r="I73" s="188">
        <f>+'2A (G)'!I73+'2B (G)'!I73</f>
        <v>4887</v>
      </c>
      <c r="J73" s="188">
        <f>+'2A (G)'!J73+'2B (G)'!J73</f>
        <v>2851</v>
      </c>
      <c r="K73" s="188">
        <f>+'2A (G)'!K73+'2B (G)'!K73</f>
        <v>2463</v>
      </c>
      <c r="L73" s="188">
        <f>+'2A (G)'!L73+'2B (G)'!L73</f>
        <v>1394</v>
      </c>
      <c r="M73" s="188">
        <f>+'2A (G)'!M73+'2B (G)'!M73</f>
        <v>836</v>
      </c>
      <c r="N73" s="188">
        <f>+'2A (G)'!N73+'2B (G)'!N73</f>
        <v>384</v>
      </c>
      <c r="O73" s="188">
        <f>+'2A (G)'!O73+'2B (G)'!O73</f>
        <v>551</v>
      </c>
      <c r="P73" s="188">
        <f>+'2A (G)'!P73+'2B (G)'!P73</f>
        <v>320</v>
      </c>
      <c r="Q73" s="188">
        <f>+'2A (G)'!Q73+'2B (G)'!Q73</f>
        <v>10</v>
      </c>
      <c r="R73" s="188">
        <f>+'2A (G)'!R73+'2B (G)'!R73</f>
        <v>13</v>
      </c>
      <c r="S73" s="188">
        <f>+'2A (G)'!S73+'2B (G)'!S73</f>
        <v>557</v>
      </c>
      <c r="T73" s="299">
        <f>+'2A (G)'!T73+'2B (G)'!T73</f>
        <v>444</v>
      </c>
      <c r="U73" s="189">
        <f>+'2A (G)'!U73+'2B (G)'!U73</f>
        <v>87924</v>
      </c>
      <c r="V73" s="47"/>
    </row>
    <row r="74" spans="1:22" ht="10.5" customHeight="1" x14ac:dyDescent="0.3">
      <c r="A74" s="37"/>
      <c r="B74" s="38">
        <v>75</v>
      </c>
      <c r="C74" s="38"/>
      <c r="D74" s="38"/>
      <c r="E74" s="300">
        <f>+'2A (G)'!E74+'2B (G)'!E74</f>
        <v>0</v>
      </c>
      <c r="F74" s="216">
        <f>+'2A (G)'!F74+'2B (G)'!F74</f>
        <v>0</v>
      </c>
      <c r="G74" s="300">
        <f>+'2A (G)'!G74+'2B (G)'!G74</f>
        <v>34896</v>
      </c>
      <c r="H74" s="184">
        <f>+'2A (G)'!H74+'2B (G)'!H74</f>
        <v>25653</v>
      </c>
      <c r="I74" s="184">
        <f>+'2A (G)'!I74+'2B (G)'!I74</f>
        <v>3900</v>
      </c>
      <c r="J74" s="184">
        <f>+'2A (G)'!J74+'2B (G)'!J74</f>
        <v>2223</v>
      </c>
      <c r="K74" s="184">
        <f>+'2A (G)'!K74+'2B (G)'!K74</f>
        <v>1232</v>
      </c>
      <c r="L74" s="184">
        <f>+'2A (G)'!L74+'2B (G)'!L74</f>
        <v>726</v>
      </c>
      <c r="M74" s="184">
        <f>+'2A (G)'!M74+'2B (G)'!M74</f>
        <v>324</v>
      </c>
      <c r="N74" s="184">
        <f>+'2A (G)'!N74+'2B (G)'!N74</f>
        <v>140</v>
      </c>
      <c r="O74" s="184">
        <f>+'2A (G)'!O74+'2B (G)'!O74</f>
        <v>111</v>
      </c>
      <c r="P74" s="184">
        <f>+'2A (G)'!P74+'2B (G)'!P74</f>
        <v>52</v>
      </c>
      <c r="Q74" s="184">
        <f>+'2A (G)'!Q74+'2B (G)'!Q74</f>
        <v>26</v>
      </c>
      <c r="R74" s="184">
        <f>+'2A (G)'!R74+'2B (G)'!R74</f>
        <v>15</v>
      </c>
      <c r="S74" s="184">
        <f>+'2A (G)'!S74+'2B (G)'!S74</f>
        <v>509</v>
      </c>
      <c r="T74" s="301">
        <f>+'2A (G)'!T74+'2B (G)'!T74</f>
        <v>409</v>
      </c>
      <c r="U74" s="293">
        <f>+'2A (G)'!U74+'2B (G)'!U74</f>
        <v>70216</v>
      </c>
      <c r="V74" s="47"/>
    </row>
    <row r="75" spans="1:22" ht="10.5" customHeight="1" x14ac:dyDescent="0.3">
      <c r="A75" s="40"/>
      <c r="B75" s="24">
        <v>76</v>
      </c>
      <c r="C75" s="24"/>
      <c r="D75" s="24"/>
      <c r="E75" s="298">
        <f>+'2A (G)'!E75+'2B (G)'!E75</f>
        <v>0</v>
      </c>
      <c r="F75" s="215">
        <f>+'2A (G)'!F75+'2B (G)'!F75</f>
        <v>0</v>
      </c>
      <c r="G75" s="298">
        <f>+'2A (G)'!G75+'2B (G)'!G75</f>
        <v>28023</v>
      </c>
      <c r="H75" s="188">
        <f>+'2A (G)'!H75+'2B (G)'!H75</f>
        <v>21095</v>
      </c>
      <c r="I75" s="188">
        <f>+'2A (G)'!I75+'2B (G)'!I75</f>
        <v>3118</v>
      </c>
      <c r="J75" s="188">
        <f>+'2A (G)'!J75+'2B (G)'!J75</f>
        <v>1989</v>
      </c>
      <c r="K75" s="188">
        <f>+'2A (G)'!K75+'2B (G)'!K75</f>
        <v>743</v>
      </c>
      <c r="L75" s="188">
        <f>+'2A (G)'!L75+'2B (G)'!L75</f>
        <v>408</v>
      </c>
      <c r="M75" s="188">
        <f>+'2A (G)'!M75+'2B (G)'!M75</f>
        <v>292</v>
      </c>
      <c r="N75" s="188">
        <f>+'2A (G)'!N75+'2B (G)'!N75</f>
        <v>111</v>
      </c>
      <c r="O75" s="188">
        <f>+'2A (G)'!O75+'2B (G)'!O75</f>
        <v>33</v>
      </c>
      <c r="P75" s="188">
        <f>+'2A (G)'!P75+'2B (G)'!P75</f>
        <v>11</v>
      </c>
      <c r="Q75" s="188">
        <f>+'2A (G)'!Q75+'2B (G)'!Q75</f>
        <v>18</v>
      </c>
      <c r="R75" s="188">
        <f>+'2A (G)'!R75+'2B (G)'!R75</f>
        <v>24</v>
      </c>
      <c r="S75" s="188">
        <f>+'2A (G)'!S75+'2B (G)'!S75</f>
        <v>521</v>
      </c>
      <c r="T75" s="299">
        <f>+'2A (G)'!T75+'2B (G)'!T75</f>
        <v>370</v>
      </c>
      <c r="U75" s="189">
        <f>+'2A (G)'!U75+'2B (G)'!U75</f>
        <v>56756</v>
      </c>
      <c r="V75" s="47"/>
    </row>
    <row r="76" spans="1:22" ht="10.5" customHeight="1" x14ac:dyDescent="0.3">
      <c r="A76" s="37"/>
      <c r="B76" s="38">
        <v>77</v>
      </c>
      <c r="C76" s="38"/>
      <c r="D76" s="38"/>
      <c r="E76" s="300">
        <f>+'2A (G)'!E76+'2B (G)'!E76</f>
        <v>0</v>
      </c>
      <c r="F76" s="216">
        <f>+'2A (G)'!F76+'2B (G)'!F76</f>
        <v>0</v>
      </c>
      <c r="G76" s="300">
        <f>+'2A (G)'!G76+'2B (G)'!G76</f>
        <v>21783</v>
      </c>
      <c r="H76" s="184">
        <f>+'2A (G)'!H76+'2B (G)'!H76</f>
        <v>16645</v>
      </c>
      <c r="I76" s="184">
        <f>+'2A (G)'!I76+'2B (G)'!I76</f>
        <v>1871</v>
      </c>
      <c r="J76" s="184">
        <f>+'2A (G)'!J76+'2B (G)'!J76</f>
        <v>960</v>
      </c>
      <c r="K76" s="184">
        <f>+'2A (G)'!K76+'2B (G)'!K76</f>
        <v>666</v>
      </c>
      <c r="L76" s="184">
        <f>+'2A (G)'!L76+'2B (G)'!L76</f>
        <v>356</v>
      </c>
      <c r="M76" s="184">
        <f>+'2A (G)'!M76+'2B (G)'!M76</f>
        <v>198</v>
      </c>
      <c r="N76" s="184">
        <f>+'2A (G)'!N76+'2B (G)'!N76</f>
        <v>79</v>
      </c>
      <c r="O76" s="184">
        <f>+'2A (G)'!O76+'2B (G)'!O76</f>
        <v>13</v>
      </c>
      <c r="P76" s="184">
        <f>+'2A (G)'!P76+'2B (G)'!P76</f>
        <v>8</v>
      </c>
      <c r="Q76" s="184">
        <f>+'2A (G)'!Q76+'2B (G)'!Q76</f>
        <v>14</v>
      </c>
      <c r="R76" s="184">
        <f>+'2A (G)'!R76+'2B (G)'!R76</f>
        <v>20</v>
      </c>
      <c r="S76" s="184">
        <f>+'2A (G)'!S76+'2B (G)'!S76</f>
        <v>377</v>
      </c>
      <c r="T76" s="301">
        <f>+'2A (G)'!T76+'2B (G)'!T76</f>
        <v>309</v>
      </c>
      <c r="U76" s="293">
        <f>+'2A (G)'!U76+'2B (G)'!U76</f>
        <v>43299</v>
      </c>
      <c r="V76" s="47"/>
    </row>
    <row r="77" spans="1:22" ht="10.5" customHeight="1" x14ac:dyDescent="0.3">
      <c r="A77" s="40"/>
      <c r="B77" s="24">
        <v>78</v>
      </c>
      <c r="C77" s="24"/>
      <c r="D77" s="24"/>
      <c r="E77" s="298">
        <f>+'2A (G)'!E77+'2B (G)'!E77</f>
        <v>0</v>
      </c>
      <c r="F77" s="215">
        <f>+'2A (G)'!F77+'2B (G)'!F77</f>
        <v>0</v>
      </c>
      <c r="G77" s="298">
        <f>+'2A (G)'!G77+'2B (G)'!G77</f>
        <v>19563</v>
      </c>
      <c r="H77" s="188">
        <f>+'2A (G)'!H77+'2B (G)'!H77</f>
        <v>15153</v>
      </c>
      <c r="I77" s="188">
        <f>+'2A (G)'!I77+'2B (G)'!I77</f>
        <v>1057</v>
      </c>
      <c r="J77" s="188">
        <f>+'2A (G)'!J77+'2B (G)'!J77</f>
        <v>486</v>
      </c>
      <c r="K77" s="188">
        <f>+'2A (G)'!K77+'2B (G)'!K77</f>
        <v>302</v>
      </c>
      <c r="L77" s="188">
        <f>+'2A (G)'!L77+'2B (G)'!L77</f>
        <v>162</v>
      </c>
      <c r="M77" s="188">
        <f>+'2A (G)'!M77+'2B (G)'!M77</f>
        <v>186</v>
      </c>
      <c r="N77" s="188">
        <f>+'2A (G)'!N77+'2B (G)'!N77</f>
        <v>87</v>
      </c>
      <c r="O77" s="188">
        <f>+'2A (G)'!O77+'2B (G)'!O77</f>
        <v>12</v>
      </c>
      <c r="P77" s="188">
        <f>+'2A (G)'!P77+'2B (G)'!P77</f>
        <v>3</v>
      </c>
      <c r="Q77" s="188">
        <f>+'2A (G)'!Q77+'2B (G)'!Q77</f>
        <v>15</v>
      </c>
      <c r="R77" s="188">
        <f>+'2A (G)'!R77+'2B (G)'!R77</f>
        <v>16</v>
      </c>
      <c r="S77" s="188">
        <f>+'2A (G)'!S77+'2B (G)'!S77</f>
        <v>325</v>
      </c>
      <c r="T77" s="299">
        <f>+'2A (G)'!T77+'2B (G)'!T77</f>
        <v>248</v>
      </c>
      <c r="U77" s="189">
        <f>+'2A (G)'!U77+'2B (G)'!U77</f>
        <v>37615</v>
      </c>
      <c r="V77" s="47"/>
    </row>
    <row r="78" spans="1:22" ht="10.5" customHeight="1" x14ac:dyDescent="0.3">
      <c r="A78" s="37"/>
      <c r="B78" s="38">
        <v>79</v>
      </c>
      <c r="C78" s="38"/>
      <c r="D78" s="38"/>
      <c r="E78" s="300">
        <f>+'2A (G)'!E78+'2B (G)'!E78</f>
        <v>0</v>
      </c>
      <c r="F78" s="216">
        <f>+'2A (G)'!F78+'2B (G)'!F78</f>
        <v>0</v>
      </c>
      <c r="G78" s="300">
        <f>+'2A (G)'!G78+'2B (G)'!G78</f>
        <v>16644</v>
      </c>
      <c r="H78" s="184">
        <f>+'2A (G)'!H78+'2B (G)'!H78</f>
        <v>12982</v>
      </c>
      <c r="I78" s="184">
        <f>+'2A (G)'!I78+'2B (G)'!I78</f>
        <v>860</v>
      </c>
      <c r="J78" s="184">
        <f>+'2A (G)'!J78+'2B (G)'!J78</f>
        <v>352</v>
      </c>
      <c r="K78" s="184">
        <f>+'2A (G)'!K78+'2B (G)'!K78</f>
        <v>205</v>
      </c>
      <c r="L78" s="184">
        <f>+'2A (G)'!L78+'2B (G)'!L78</f>
        <v>108</v>
      </c>
      <c r="M78" s="184">
        <f>+'2A (G)'!M78+'2B (G)'!M78</f>
        <v>125</v>
      </c>
      <c r="N78" s="184">
        <f>+'2A (G)'!N78+'2B (G)'!N78</f>
        <v>54</v>
      </c>
      <c r="O78" s="184">
        <f>+'2A (G)'!O78+'2B (G)'!O78</f>
        <v>14</v>
      </c>
      <c r="P78" s="184">
        <f>+'2A (G)'!P78+'2B (G)'!P78</f>
        <v>6</v>
      </c>
      <c r="Q78" s="184">
        <f>+'2A (G)'!Q78+'2B (G)'!Q78</f>
        <v>9</v>
      </c>
      <c r="R78" s="184">
        <f>+'2A (G)'!R78+'2B (G)'!R78</f>
        <v>8</v>
      </c>
      <c r="S78" s="184">
        <f>+'2A (G)'!S78+'2B (G)'!S78</f>
        <v>304</v>
      </c>
      <c r="T78" s="301">
        <f>+'2A (G)'!T78+'2B (G)'!T78</f>
        <v>247</v>
      </c>
      <c r="U78" s="293">
        <f>+'2A (G)'!U78+'2B (G)'!U78</f>
        <v>31918</v>
      </c>
      <c r="V78" s="47"/>
    </row>
    <row r="79" spans="1:22" ht="10.5" customHeight="1" x14ac:dyDescent="0.3">
      <c r="A79" s="40"/>
      <c r="B79" s="24">
        <v>80</v>
      </c>
      <c r="C79" s="24"/>
      <c r="D79" s="24"/>
      <c r="E79" s="298">
        <f>+'2A (G)'!E79+'2B (G)'!E79</f>
        <v>0</v>
      </c>
      <c r="F79" s="215">
        <f>+'2A (G)'!F79+'2B (G)'!F79</f>
        <v>0</v>
      </c>
      <c r="G79" s="298">
        <f>+'2A (G)'!G79+'2B (G)'!G79</f>
        <v>14555</v>
      </c>
      <c r="H79" s="188">
        <f>+'2A (G)'!H79+'2B (G)'!H79</f>
        <v>10964</v>
      </c>
      <c r="I79" s="188">
        <f>+'2A (G)'!I79+'2B (G)'!I79</f>
        <v>895</v>
      </c>
      <c r="J79" s="188">
        <f>+'2A (G)'!J79+'2B (G)'!J79</f>
        <v>492</v>
      </c>
      <c r="K79" s="188">
        <f>+'2A (G)'!K79+'2B (G)'!K79</f>
        <v>199</v>
      </c>
      <c r="L79" s="188">
        <f>+'2A (G)'!L79+'2B (G)'!L79</f>
        <v>97</v>
      </c>
      <c r="M79" s="188">
        <f>+'2A (G)'!M79+'2B (G)'!M79</f>
        <v>92</v>
      </c>
      <c r="N79" s="188">
        <f>+'2A (G)'!N79+'2B (G)'!N79</f>
        <v>59</v>
      </c>
      <c r="O79" s="188">
        <f>+'2A (G)'!O79+'2B (G)'!O79</f>
        <v>7</v>
      </c>
      <c r="P79" s="188">
        <f>+'2A (G)'!P79+'2B (G)'!P79</f>
        <v>1</v>
      </c>
      <c r="Q79" s="188">
        <f>+'2A (G)'!Q79+'2B (G)'!Q79</f>
        <v>9</v>
      </c>
      <c r="R79" s="188">
        <f>+'2A (G)'!R79+'2B (G)'!R79</f>
        <v>9</v>
      </c>
      <c r="S79" s="188">
        <f>+'2A (G)'!S79+'2B (G)'!S79</f>
        <v>149</v>
      </c>
      <c r="T79" s="299">
        <f>+'2A (G)'!T79+'2B (G)'!T79</f>
        <v>148</v>
      </c>
      <c r="U79" s="189">
        <f>+'2A (G)'!U79+'2B (G)'!U79</f>
        <v>27676</v>
      </c>
      <c r="V79" s="47"/>
    </row>
    <row r="80" spans="1:22" ht="10.5" customHeight="1" x14ac:dyDescent="0.3">
      <c r="A80" s="37"/>
      <c r="B80" s="38">
        <v>81</v>
      </c>
      <c r="C80" s="38"/>
      <c r="D80" s="38"/>
      <c r="E80" s="300">
        <f>+'2A (G)'!E80+'2B (G)'!E80</f>
        <v>0</v>
      </c>
      <c r="F80" s="216">
        <f>+'2A (G)'!F80+'2B (G)'!F80</f>
        <v>0</v>
      </c>
      <c r="G80" s="300">
        <f>+'2A (G)'!G80+'2B (G)'!G80</f>
        <v>12372</v>
      </c>
      <c r="H80" s="184">
        <f>+'2A (G)'!H80+'2B (G)'!H80</f>
        <v>9085</v>
      </c>
      <c r="I80" s="184">
        <f>+'2A (G)'!I80+'2B (G)'!I80</f>
        <v>712</v>
      </c>
      <c r="J80" s="184">
        <f>+'2A (G)'!J80+'2B (G)'!J80</f>
        <v>389</v>
      </c>
      <c r="K80" s="184">
        <f>+'2A (G)'!K80+'2B (G)'!K80</f>
        <v>174</v>
      </c>
      <c r="L80" s="184">
        <f>+'2A (G)'!L80+'2B (G)'!L80</f>
        <v>130</v>
      </c>
      <c r="M80" s="184">
        <f>+'2A (G)'!M80+'2B (G)'!M80</f>
        <v>99</v>
      </c>
      <c r="N80" s="184">
        <f>+'2A (G)'!N80+'2B (G)'!N80</f>
        <v>62</v>
      </c>
      <c r="O80" s="184">
        <f>+'2A (G)'!O80+'2B (G)'!O80</f>
        <v>11</v>
      </c>
      <c r="P80" s="184">
        <f>+'2A (G)'!P80+'2B (G)'!P80</f>
        <v>3</v>
      </c>
      <c r="Q80" s="184">
        <f>+'2A (G)'!Q80+'2B (G)'!Q80</f>
        <v>4</v>
      </c>
      <c r="R80" s="184">
        <f>+'2A (G)'!R80+'2B (G)'!R80</f>
        <v>5</v>
      </c>
      <c r="S80" s="184">
        <f>+'2A (G)'!S80+'2B (G)'!S80</f>
        <v>144</v>
      </c>
      <c r="T80" s="301">
        <f>+'2A (G)'!T80+'2B (G)'!T80</f>
        <v>147</v>
      </c>
      <c r="U80" s="293">
        <f>+'2A (G)'!U80+'2B (G)'!U80</f>
        <v>23337</v>
      </c>
      <c r="V80" s="47"/>
    </row>
    <row r="81" spans="1:22" ht="10.5" customHeight="1" x14ac:dyDescent="0.3">
      <c r="A81" s="40"/>
      <c r="B81" s="24">
        <v>82</v>
      </c>
      <c r="C81" s="24"/>
      <c r="D81" s="24"/>
      <c r="E81" s="298">
        <f>+'2A (G)'!E81+'2B (G)'!E81</f>
        <v>0</v>
      </c>
      <c r="F81" s="215">
        <f>+'2A (G)'!F81+'2B (G)'!F81</f>
        <v>0</v>
      </c>
      <c r="G81" s="298">
        <f>+'2A (G)'!G81+'2B (G)'!G81</f>
        <v>10303</v>
      </c>
      <c r="H81" s="188">
        <f>+'2A (G)'!H81+'2B (G)'!H81</f>
        <v>7327</v>
      </c>
      <c r="I81" s="188">
        <f>+'2A (G)'!I81+'2B (G)'!I81</f>
        <v>534</v>
      </c>
      <c r="J81" s="188">
        <f>+'2A (G)'!J81+'2B (G)'!J81</f>
        <v>294</v>
      </c>
      <c r="K81" s="188">
        <f>+'2A (G)'!K81+'2B (G)'!K81</f>
        <v>203</v>
      </c>
      <c r="L81" s="188">
        <f>+'2A (G)'!L81+'2B (G)'!L81</f>
        <v>159</v>
      </c>
      <c r="M81" s="188">
        <f>+'2A (G)'!M81+'2B (G)'!M81</f>
        <v>114</v>
      </c>
      <c r="N81" s="188">
        <f>+'2A (G)'!N81+'2B (G)'!N81</f>
        <v>79</v>
      </c>
      <c r="O81" s="188">
        <f>+'2A (G)'!O81+'2B (G)'!O81</f>
        <v>11</v>
      </c>
      <c r="P81" s="188">
        <f>+'2A (G)'!P81+'2B (G)'!P81</f>
        <v>6</v>
      </c>
      <c r="Q81" s="188">
        <f>+'2A (G)'!Q81+'2B (G)'!Q81</f>
        <v>4</v>
      </c>
      <c r="R81" s="188">
        <f>+'2A (G)'!R81+'2B (G)'!R81</f>
        <v>5</v>
      </c>
      <c r="S81" s="188">
        <f>+'2A (G)'!S81+'2B (G)'!S81</f>
        <v>151</v>
      </c>
      <c r="T81" s="299">
        <f>+'2A (G)'!T81+'2B (G)'!T81</f>
        <v>119</v>
      </c>
      <c r="U81" s="189">
        <f>+'2A (G)'!U81+'2B (G)'!U81</f>
        <v>19309</v>
      </c>
      <c r="V81" s="47"/>
    </row>
    <row r="82" spans="1:22" ht="10.5" customHeight="1" x14ac:dyDescent="0.3">
      <c r="A82" s="37"/>
      <c r="B82" s="38">
        <v>83</v>
      </c>
      <c r="C82" s="38"/>
      <c r="D82" s="38"/>
      <c r="E82" s="300">
        <f>+'2A (G)'!E82+'2B (G)'!E82</f>
        <v>0</v>
      </c>
      <c r="F82" s="216">
        <f>+'2A (G)'!F82+'2B (G)'!F82</f>
        <v>0</v>
      </c>
      <c r="G82" s="300">
        <f>+'2A (G)'!G82+'2B (G)'!G82</f>
        <v>9007</v>
      </c>
      <c r="H82" s="184">
        <f>+'2A (G)'!H82+'2B (G)'!H82</f>
        <v>6351</v>
      </c>
      <c r="I82" s="184">
        <f>+'2A (G)'!I82+'2B (G)'!I82</f>
        <v>274</v>
      </c>
      <c r="J82" s="184">
        <f>+'2A (G)'!J82+'2B (G)'!J82</f>
        <v>97</v>
      </c>
      <c r="K82" s="184">
        <f>+'2A (G)'!K82+'2B (G)'!K82</f>
        <v>108</v>
      </c>
      <c r="L82" s="184">
        <f>+'2A (G)'!L82+'2B (G)'!L82</f>
        <v>46</v>
      </c>
      <c r="M82" s="184">
        <f>+'2A (G)'!M82+'2B (G)'!M82</f>
        <v>124</v>
      </c>
      <c r="N82" s="184">
        <f>+'2A (G)'!N82+'2B (G)'!N82</f>
        <v>88</v>
      </c>
      <c r="O82" s="184">
        <f>+'2A (G)'!O82+'2B (G)'!O82</f>
        <v>12</v>
      </c>
      <c r="P82" s="184">
        <f>+'2A (G)'!P82+'2B (G)'!P82</f>
        <v>3</v>
      </c>
      <c r="Q82" s="184">
        <f>+'2A (G)'!Q82+'2B (G)'!Q82</f>
        <v>3</v>
      </c>
      <c r="R82" s="184">
        <f>+'2A (G)'!R82+'2B (G)'!R82</f>
        <v>5</v>
      </c>
      <c r="S82" s="184">
        <f>+'2A (G)'!S82+'2B (G)'!S82</f>
        <v>127</v>
      </c>
      <c r="T82" s="301">
        <f>+'2A (G)'!T82+'2B (G)'!T82</f>
        <v>106</v>
      </c>
      <c r="U82" s="293">
        <f>+'2A (G)'!U82+'2B (G)'!U82</f>
        <v>16351</v>
      </c>
      <c r="V82" s="47"/>
    </row>
    <row r="83" spans="1:22" ht="10.5" customHeight="1" x14ac:dyDescent="0.3">
      <c r="A83" s="40"/>
      <c r="B83" s="24">
        <v>84</v>
      </c>
      <c r="C83" s="24"/>
      <c r="D83" s="24"/>
      <c r="E83" s="298">
        <f>+'2A (G)'!E83+'2B (G)'!E83</f>
        <v>0</v>
      </c>
      <c r="F83" s="215">
        <f>+'2A (G)'!F83+'2B (G)'!F83</f>
        <v>0</v>
      </c>
      <c r="G83" s="298">
        <f>+'2A (G)'!G83+'2B (G)'!G83</f>
        <v>7393</v>
      </c>
      <c r="H83" s="188">
        <f>+'2A (G)'!H83+'2B (G)'!H83</f>
        <v>5351</v>
      </c>
      <c r="I83" s="188">
        <f>+'2A (G)'!I83+'2B (G)'!I83</f>
        <v>237</v>
      </c>
      <c r="J83" s="188">
        <f>+'2A (G)'!J83+'2B (G)'!J83</f>
        <v>122</v>
      </c>
      <c r="K83" s="188">
        <f>+'2A (G)'!K83+'2B (G)'!K83</f>
        <v>100</v>
      </c>
      <c r="L83" s="188">
        <f>+'2A (G)'!L83+'2B (G)'!L83</f>
        <v>6</v>
      </c>
      <c r="M83" s="188">
        <f>+'2A (G)'!M83+'2B (G)'!M83</f>
        <v>65</v>
      </c>
      <c r="N83" s="188">
        <f>+'2A (G)'!N83+'2B (G)'!N83</f>
        <v>41</v>
      </c>
      <c r="O83" s="188">
        <f>+'2A (G)'!O83+'2B (G)'!O83</f>
        <v>12</v>
      </c>
      <c r="P83" s="188">
        <f>+'2A (G)'!P83+'2B (G)'!P83</f>
        <v>4</v>
      </c>
      <c r="Q83" s="188">
        <f>+'2A (G)'!Q83+'2B (G)'!Q83</f>
        <v>7</v>
      </c>
      <c r="R83" s="188">
        <f>+'2A (G)'!R83+'2B (G)'!R83</f>
        <v>2</v>
      </c>
      <c r="S83" s="188">
        <f>+'2A (G)'!S83+'2B (G)'!S83</f>
        <v>109</v>
      </c>
      <c r="T83" s="299">
        <f>+'2A (G)'!T83+'2B (G)'!T83</f>
        <v>87</v>
      </c>
      <c r="U83" s="189">
        <f>+'2A (G)'!U83+'2B (G)'!U83</f>
        <v>13536</v>
      </c>
      <c r="V83" s="47"/>
    </row>
    <row r="84" spans="1:22" ht="10.5" customHeight="1" x14ac:dyDescent="0.3">
      <c r="A84" s="37"/>
      <c r="B84" s="38">
        <v>85</v>
      </c>
      <c r="C84" s="38"/>
      <c r="D84" s="38"/>
      <c r="E84" s="300">
        <f>+'2A (G)'!E84+'2B (G)'!E84</f>
        <v>0</v>
      </c>
      <c r="F84" s="216">
        <f>+'2A (G)'!F84+'2B (G)'!F84</f>
        <v>0</v>
      </c>
      <c r="G84" s="300">
        <f>+'2A (G)'!G84+'2B (G)'!G84</f>
        <v>6206</v>
      </c>
      <c r="H84" s="184">
        <f>+'2A (G)'!H84+'2B (G)'!H84</f>
        <v>4446</v>
      </c>
      <c r="I84" s="184">
        <f>+'2A (G)'!I84+'2B (G)'!I84</f>
        <v>199</v>
      </c>
      <c r="J84" s="184">
        <f>+'2A (G)'!J84+'2B (G)'!J84</f>
        <v>105</v>
      </c>
      <c r="K84" s="184">
        <f>+'2A (G)'!K84+'2B (G)'!K84</f>
        <v>9</v>
      </c>
      <c r="L84" s="184">
        <f>+'2A (G)'!L84+'2B (G)'!L84</f>
        <v>7</v>
      </c>
      <c r="M84" s="184">
        <f>+'2A (G)'!M84+'2B (G)'!M84</f>
        <v>17</v>
      </c>
      <c r="N84" s="184">
        <f>+'2A (G)'!N84+'2B (G)'!N84</f>
        <v>9</v>
      </c>
      <c r="O84" s="184">
        <f>+'2A (G)'!O84+'2B (G)'!O84</f>
        <v>1</v>
      </c>
      <c r="P84" s="184">
        <f>+'2A (G)'!P84+'2B (G)'!P84</f>
        <v>3</v>
      </c>
      <c r="Q84" s="184">
        <f>+'2A (G)'!Q84+'2B (G)'!Q84</f>
        <v>3</v>
      </c>
      <c r="R84" s="184">
        <f>+'2A (G)'!R84+'2B (G)'!R84</f>
        <v>3</v>
      </c>
      <c r="S84" s="184">
        <f>+'2A (G)'!S84+'2B (G)'!S84</f>
        <v>96</v>
      </c>
      <c r="T84" s="301">
        <f>+'2A (G)'!T84+'2B (G)'!T84</f>
        <v>94</v>
      </c>
      <c r="U84" s="293">
        <f>+'2A (G)'!U84+'2B (G)'!U84</f>
        <v>11198</v>
      </c>
      <c r="V84" s="47"/>
    </row>
    <row r="85" spans="1:22" ht="10.5" customHeight="1" x14ac:dyDescent="0.3">
      <c r="A85" s="40"/>
      <c r="B85" s="24">
        <v>86</v>
      </c>
      <c r="C85" s="24"/>
      <c r="D85" s="24"/>
      <c r="E85" s="298">
        <f>+'2A (G)'!E85+'2B (G)'!E85</f>
        <v>0</v>
      </c>
      <c r="F85" s="215">
        <f>+'2A (G)'!F85+'2B (G)'!F85</f>
        <v>0</v>
      </c>
      <c r="G85" s="298">
        <f>+'2A (G)'!G85+'2B (G)'!G85</f>
        <v>5468</v>
      </c>
      <c r="H85" s="188">
        <f>+'2A (G)'!H85+'2B (G)'!H85</f>
        <v>3969</v>
      </c>
      <c r="I85" s="188">
        <f>+'2A (G)'!I85+'2B (G)'!I85</f>
        <v>182</v>
      </c>
      <c r="J85" s="188">
        <f>+'2A (G)'!J85+'2B (G)'!J85</f>
        <v>110</v>
      </c>
      <c r="K85" s="188">
        <f>+'2A (G)'!K85+'2B (G)'!K85</f>
        <v>8</v>
      </c>
      <c r="L85" s="188">
        <f>+'2A (G)'!L85+'2B (G)'!L85</f>
        <v>1</v>
      </c>
      <c r="M85" s="188">
        <f>+'2A (G)'!M85+'2B (G)'!M85</f>
        <v>5</v>
      </c>
      <c r="N85" s="188">
        <f>+'2A (G)'!N85+'2B (G)'!N85</f>
        <v>1</v>
      </c>
      <c r="O85" s="188">
        <f>+'2A (G)'!O85+'2B (G)'!O85</f>
        <v>2</v>
      </c>
      <c r="P85" s="188">
        <f>+'2A (G)'!P85+'2B (G)'!P85</f>
        <v>1</v>
      </c>
      <c r="Q85" s="188">
        <f>+'2A (G)'!Q85+'2B (G)'!Q85</f>
        <v>4</v>
      </c>
      <c r="R85" s="188">
        <f>+'2A (G)'!R85+'2B (G)'!R85</f>
        <v>3</v>
      </c>
      <c r="S85" s="188">
        <f>+'2A (G)'!S85+'2B (G)'!S85</f>
        <v>91</v>
      </c>
      <c r="T85" s="299">
        <f>+'2A (G)'!T85+'2B (G)'!T85</f>
        <v>62</v>
      </c>
      <c r="U85" s="189">
        <f>+'2A (G)'!U85+'2B (G)'!U85</f>
        <v>9907</v>
      </c>
      <c r="V85" s="47"/>
    </row>
    <row r="86" spans="1:22" ht="10.5" customHeight="1" x14ac:dyDescent="0.3">
      <c r="A86" s="37"/>
      <c r="B86" s="38">
        <v>87</v>
      </c>
      <c r="C86" s="38"/>
      <c r="D86" s="38"/>
      <c r="E86" s="300">
        <f>+'2A (G)'!E86+'2B (G)'!E86</f>
        <v>0</v>
      </c>
      <c r="F86" s="216">
        <f>+'2A (G)'!F86+'2B (G)'!F86</f>
        <v>0</v>
      </c>
      <c r="G86" s="300">
        <f>+'2A (G)'!G86+'2B (G)'!G86</f>
        <v>4517</v>
      </c>
      <c r="H86" s="184">
        <f>+'2A (G)'!H86+'2B (G)'!H86</f>
        <v>3370</v>
      </c>
      <c r="I86" s="184">
        <f>+'2A (G)'!I86+'2B (G)'!I86</f>
        <v>113</v>
      </c>
      <c r="J86" s="184">
        <f>+'2A (G)'!J86+'2B (G)'!J86</f>
        <v>44</v>
      </c>
      <c r="K86" s="184">
        <f>+'2A (G)'!K86+'2B (G)'!K86</f>
        <v>8</v>
      </c>
      <c r="L86" s="184">
        <f>+'2A (G)'!L86+'2B (G)'!L86</f>
        <v>1</v>
      </c>
      <c r="M86" s="184">
        <f>+'2A (G)'!M86+'2B (G)'!M86</f>
        <v>4</v>
      </c>
      <c r="N86" s="184">
        <f>+'2A (G)'!N86+'2B (G)'!N86</f>
        <v>2</v>
      </c>
      <c r="O86" s="184">
        <f>+'2A (G)'!O86+'2B (G)'!O86</f>
        <v>3</v>
      </c>
      <c r="P86" s="184">
        <f>+'2A (G)'!P86+'2B (G)'!P86</f>
        <v>1</v>
      </c>
      <c r="Q86" s="184">
        <f>+'2A (G)'!Q86+'2B (G)'!Q86</f>
        <v>2</v>
      </c>
      <c r="R86" s="184">
        <f>+'2A (G)'!R86+'2B (G)'!R86</f>
        <v>1</v>
      </c>
      <c r="S86" s="184">
        <f>+'2A (G)'!S86+'2B (G)'!S86</f>
        <v>68</v>
      </c>
      <c r="T86" s="301">
        <f>+'2A (G)'!T86+'2B (G)'!T86</f>
        <v>59</v>
      </c>
      <c r="U86" s="293">
        <f>+'2A (G)'!U86+'2B (G)'!U86</f>
        <v>8193</v>
      </c>
      <c r="V86" s="47"/>
    </row>
    <row r="87" spans="1:22" ht="10.5" customHeight="1" x14ac:dyDescent="0.3">
      <c r="A87" s="40"/>
      <c r="B87" s="24">
        <v>88</v>
      </c>
      <c r="C87" s="24"/>
      <c r="D87" s="24"/>
      <c r="E87" s="298">
        <f>+'2A (G)'!E87+'2B (G)'!E87</f>
        <v>0</v>
      </c>
      <c r="F87" s="215">
        <f>+'2A (G)'!F87+'2B (G)'!F87</f>
        <v>0</v>
      </c>
      <c r="G87" s="298">
        <f>+'2A (G)'!G87+'2B (G)'!G87</f>
        <v>3964</v>
      </c>
      <c r="H87" s="188">
        <f>+'2A (G)'!H87+'2B (G)'!H87</f>
        <v>2852</v>
      </c>
      <c r="I87" s="188">
        <f>+'2A (G)'!I87+'2B (G)'!I87</f>
        <v>111</v>
      </c>
      <c r="J87" s="188">
        <f>+'2A (G)'!J87+'2B (G)'!J87</f>
        <v>52</v>
      </c>
      <c r="K87" s="188">
        <f>+'2A (G)'!K87+'2B (G)'!K87</f>
        <v>4</v>
      </c>
      <c r="L87" s="188">
        <f>+'2A (G)'!L87+'2B (G)'!L87</f>
        <v>4</v>
      </c>
      <c r="M87" s="188">
        <f>+'2A (G)'!M87+'2B (G)'!M87</f>
        <v>1</v>
      </c>
      <c r="N87" s="188">
        <f>+'2A (G)'!N87+'2B (G)'!N87</f>
        <v>0</v>
      </c>
      <c r="O87" s="188">
        <f>+'2A (G)'!O87+'2B (G)'!O87</f>
        <v>0</v>
      </c>
      <c r="P87" s="188">
        <f>+'2A (G)'!P87+'2B (G)'!P87</f>
        <v>1</v>
      </c>
      <c r="Q87" s="188">
        <f>+'2A (G)'!Q87+'2B (G)'!Q87</f>
        <v>2</v>
      </c>
      <c r="R87" s="188">
        <f>+'2A (G)'!R87+'2B (G)'!R87</f>
        <v>0</v>
      </c>
      <c r="S87" s="188">
        <f>+'2A (G)'!S87+'2B (G)'!S87</f>
        <v>76</v>
      </c>
      <c r="T87" s="299">
        <f>+'2A (G)'!T87+'2B (G)'!T87</f>
        <v>59</v>
      </c>
      <c r="U87" s="189">
        <f>+'2A (G)'!U87+'2B (G)'!U87</f>
        <v>7126</v>
      </c>
      <c r="V87" s="47"/>
    </row>
    <row r="88" spans="1:22" ht="10.5" customHeight="1" x14ac:dyDescent="0.3">
      <c r="A88" s="37"/>
      <c r="B88" s="38">
        <v>89</v>
      </c>
      <c r="C88" s="38"/>
      <c r="D88" s="38"/>
      <c r="E88" s="300">
        <f>+'2A (G)'!E88+'2B (G)'!E88</f>
        <v>0</v>
      </c>
      <c r="F88" s="216">
        <f>+'2A (G)'!F88+'2B (G)'!F88</f>
        <v>0</v>
      </c>
      <c r="G88" s="300">
        <f>+'2A (G)'!G88+'2B (G)'!G88</f>
        <v>3014</v>
      </c>
      <c r="H88" s="184">
        <f>+'2A (G)'!H88+'2B (G)'!H88</f>
        <v>2310</v>
      </c>
      <c r="I88" s="184">
        <f>+'2A (G)'!I88+'2B (G)'!I88</f>
        <v>181</v>
      </c>
      <c r="J88" s="184">
        <f>+'2A (G)'!J88+'2B (G)'!J88</f>
        <v>127</v>
      </c>
      <c r="K88" s="184">
        <f>+'2A (G)'!K88+'2B (G)'!K88</f>
        <v>3</v>
      </c>
      <c r="L88" s="184">
        <f>+'2A (G)'!L88+'2B (G)'!L88</f>
        <v>2</v>
      </c>
      <c r="M88" s="184">
        <f>+'2A (G)'!M88+'2B (G)'!M88</f>
        <v>0</v>
      </c>
      <c r="N88" s="184">
        <f>+'2A (G)'!N88+'2B (G)'!N88</f>
        <v>2</v>
      </c>
      <c r="O88" s="184">
        <f>+'2A (G)'!O88+'2B (G)'!O88</f>
        <v>0</v>
      </c>
      <c r="P88" s="184">
        <f>+'2A (G)'!P88+'2B (G)'!P88</f>
        <v>1</v>
      </c>
      <c r="Q88" s="184">
        <f>+'2A (G)'!Q88+'2B (G)'!Q88</f>
        <v>0</v>
      </c>
      <c r="R88" s="184">
        <f>+'2A (G)'!R88+'2B (G)'!R88</f>
        <v>0</v>
      </c>
      <c r="S88" s="184">
        <f>+'2A (G)'!S88+'2B (G)'!S88</f>
        <v>57</v>
      </c>
      <c r="T88" s="301">
        <f>+'2A (G)'!T88+'2B (G)'!T88</f>
        <v>63</v>
      </c>
      <c r="U88" s="293">
        <f>+'2A (G)'!U88+'2B (G)'!U88</f>
        <v>5760</v>
      </c>
      <c r="V88" s="47"/>
    </row>
    <row r="89" spans="1:22" ht="10.5" customHeight="1" x14ac:dyDescent="0.3">
      <c r="A89" s="40"/>
      <c r="B89" s="24">
        <v>90</v>
      </c>
      <c r="C89" s="24"/>
      <c r="D89" s="24"/>
      <c r="E89" s="298">
        <f>+'2A (G)'!E89+'2B (G)'!E89</f>
        <v>0</v>
      </c>
      <c r="F89" s="215">
        <f>+'2A (G)'!F89+'2B (G)'!F89</f>
        <v>0</v>
      </c>
      <c r="G89" s="298">
        <f>+'2A (G)'!G89+'2B (G)'!G89</f>
        <v>2377</v>
      </c>
      <c r="H89" s="188">
        <f>+'2A (G)'!H89+'2B (G)'!H89</f>
        <v>1878</v>
      </c>
      <c r="I89" s="188">
        <f>+'2A (G)'!I89+'2B (G)'!I89</f>
        <v>59</v>
      </c>
      <c r="J89" s="188">
        <f>+'2A (G)'!J89+'2B (G)'!J89</f>
        <v>18</v>
      </c>
      <c r="K89" s="188">
        <f>+'2A (G)'!K89+'2B (G)'!K89</f>
        <v>1</v>
      </c>
      <c r="L89" s="188">
        <f>+'2A (G)'!L89+'2B (G)'!L89</f>
        <v>1</v>
      </c>
      <c r="M89" s="188">
        <f>+'2A (G)'!M89+'2B (G)'!M89</f>
        <v>1</v>
      </c>
      <c r="N89" s="188">
        <f>+'2A (G)'!N89+'2B (G)'!N89</f>
        <v>2</v>
      </c>
      <c r="O89" s="188">
        <f>+'2A (G)'!O89+'2B (G)'!O89</f>
        <v>0</v>
      </c>
      <c r="P89" s="188">
        <f>+'2A (G)'!P89+'2B (G)'!P89</f>
        <v>0</v>
      </c>
      <c r="Q89" s="188">
        <f>+'2A (G)'!Q89+'2B (G)'!Q89</f>
        <v>0</v>
      </c>
      <c r="R89" s="188">
        <f>+'2A (G)'!R89+'2B (G)'!R89</f>
        <v>3</v>
      </c>
      <c r="S89" s="188">
        <f>+'2A (G)'!S89+'2B (G)'!S89</f>
        <v>65</v>
      </c>
      <c r="T89" s="299">
        <f>+'2A (G)'!T89+'2B (G)'!T89</f>
        <v>43</v>
      </c>
      <c r="U89" s="189">
        <f>+'2A (G)'!U89+'2B (G)'!U89</f>
        <v>4448</v>
      </c>
      <c r="V89" s="47"/>
    </row>
    <row r="90" spans="1:22" ht="10.5" customHeight="1" x14ac:dyDescent="0.3">
      <c r="A90" s="37"/>
      <c r="B90" s="38">
        <v>91</v>
      </c>
      <c r="C90" s="38"/>
      <c r="D90" s="38"/>
      <c r="E90" s="300">
        <f>+'2A (G)'!E90+'2B (G)'!E90</f>
        <v>0</v>
      </c>
      <c r="F90" s="216">
        <f>+'2A (G)'!F90+'2B (G)'!F90</f>
        <v>0</v>
      </c>
      <c r="G90" s="300">
        <f>+'2A (G)'!G90+'2B (G)'!G90</f>
        <v>1936</v>
      </c>
      <c r="H90" s="184">
        <f>+'2A (G)'!H90+'2B (G)'!H90</f>
        <v>1582</v>
      </c>
      <c r="I90" s="184">
        <f>+'2A (G)'!I90+'2B (G)'!I90</f>
        <v>62</v>
      </c>
      <c r="J90" s="184">
        <f>+'2A (G)'!J90+'2B (G)'!J90</f>
        <v>19</v>
      </c>
      <c r="K90" s="184">
        <f>+'2A (G)'!K90+'2B (G)'!K90</f>
        <v>2</v>
      </c>
      <c r="L90" s="184">
        <f>+'2A (G)'!L90+'2B (G)'!L90</f>
        <v>0</v>
      </c>
      <c r="M90" s="184">
        <f>+'2A (G)'!M90+'2B (G)'!M90</f>
        <v>0</v>
      </c>
      <c r="N90" s="184">
        <f>+'2A (G)'!N90+'2B (G)'!N90</f>
        <v>0</v>
      </c>
      <c r="O90" s="184">
        <f>+'2A (G)'!O90+'2B (G)'!O90</f>
        <v>0</v>
      </c>
      <c r="P90" s="184">
        <f>+'2A (G)'!P90+'2B (G)'!P90</f>
        <v>0</v>
      </c>
      <c r="Q90" s="184">
        <f>+'2A (G)'!Q90+'2B (G)'!Q90</f>
        <v>0</v>
      </c>
      <c r="R90" s="184">
        <f>+'2A (G)'!R90+'2B (G)'!R90</f>
        <v>2</v>
      </c>
      <c r="S90" s="184">
        <f>+'2A (G)'!S90+'2B (G)'!S90</f>
        <v>39</v>
      </c>
      <c r="T90" s="301">
        <f>+'2A (G)'!T90+'2B (G)'!T90</f>
        <v>32</v>
      </c>
      <c r="U90" s="293">
        <f>+'2A (G)'!U90+'2B (G)'!U90</f>
        <v>3674</v>
      </c>
      <c r="V90" s="47"/>
    </row>
    <row r="91" spans="1:22" ht="10.5" customHeight="1" x14ac:dyDescent="0.3">
      <c r="A91" s="40"/>
      <c r="B91" s="24">
        <v>92</v>
      </c>
      <c r="C91" s="24"/>
      <c r="D91" s="24"/>
      <c r="E91" s="298">
        <f>+'2A (G)'!E91+'2B (G)'!E91</f>
        <v>0</v>
      </c>
      <c r="F91" s="215">
        <f>+'2A (G)'!F91+'2B (G)'!F91</f>
        <v>0</v>
      </c>
      <c r="G91" s="298">
        <f>+'2A (G)'!G91+'2B (G)'!G91</f>
        <v>1507</v>
      </c>
      <c r="H91" s="188">
        <f>+'2A (G)'!H91+'2B (G)'!H91</f>
        <v>1314</v>
      </c>
      <c r="I91" s="188">
        <f>+'2A (G)'!I91+'2B (G)'!I91</f>
        <v>146</v>
      </c>
      <c r="J91" s="188">
        <f>+'2A (G)'!J91+'2B (G)'!J91</f>
        <v>116</v>
      </c>
      <c r="K91" s="188">
        <f>+'2A (G)'!K91+'2B (G)'!K91</f>
        <v>4</v>
      </c>
      <c r="L91" s="188">
        <f>+'2A (G)'!L91+'2B (G)'!L91</f>
        <v>0</v>
      </c>
      <c r="M91" s="188">
        <f>+'2A (G)'!M91+'2B (G)'!M91</f>
        <v>0</v>
      </c>
      <c r="N91" s="188">
        <f>+'2A (G)'!N91+'2B (G)'!N91</f>
        <v>0</v>
      </c>
      <c r="O91" s="188">
        <f>+'2A (G)'!O91+'2B (G)'!O91</f>
        <v>0</v>
      </c>
      <c r="P91" s="188">
        <f>+'2A (G)'!P91+'2B (G)'!P91</f>
        <v>0</v>
      </c>
      <c r="Q91" s="188">
        <f>+'2A (G)'!Q91+'2B (G)'!Q91</f>
        <v>0</v>
      </c>
      <c r="R91" s="188">
        <f>+'2A (G)'!R91+'2B (G)'!R91</f>
        <v>1</v>
      </c>
      <c r="S91" s="188">
        <f>+'2A (G)'!S91+'2B (G)'!S91</f>
        <v>51</v>
      </c>
      <c r="T91" s="299">
        <f>+'2A (G)'!T91+'2B (G)'!T91</f>
        <v>30</v>
      </c>
      <c r="U91" s="189">
        <f>+'2A (G)'!U91+'2B (G)'!U91</f>
        <v>3169</v>
      </c>
      <c r="V91" s="47"/>
    </row>
    <row r="92" spans="1:22" ht="10.5" customHeight="1" x14ac:dyDescent="0.3">
      <c r="A92" s="37"/>
      <c r="B92" s="38">
        <v>93</v>
      </c>
      <c r="C92" s="38"/>
      <c r="D92" s="38"/>
      <c r="E92" s="300">
        <f>+'2A (G)'!E92+'2B (G)'!E92</f>
        <v>0</v>
      </c>
      <c r="F92" s="216">
        <f>+'2A (G)'!F92+'2B (G)'!F92</f>
        <v>0</v>
      </c>
      <c r="G92" s="300">
        <f>+'2A (G)'!G92+'2B (G)'!G92</f>
        <v>1295</v>
      </c>
      <c r="H92" s="184">
        <f>+'2A (G)'!H92+'2B (G)'!H92</f>
        <v>1108</v>
      </c>
      <c r="I92" s="184">
        <f>+'2A (G)'!I92+'2B (G)'!I92</f>
        <v>38</v>
      </c>
      <c r="J92" s="184">
        <f>+'2A (G)'!J92+'2B (G)'!J92</f>
        <v>13</v>
      </c>
      <c r="K92" s="184">
        <f>+'2A (G)'!K92+'2B (G)'!K92</f>
        <v>2</v>
      </c>
      <c r="L92" s="184">
        <f>+'2A (G)'!L92+'2B (G)'!L92</f>
        <v>0</v>
      </c>
      <c r="M92" s="184">
        <f>+'2A (G)'!M92+'2B (G)'!M92</f>
        <v>0</v>
      </c>
      <c r="N92" s="184">
        <f>+'2A (G)'!N92+'2B (G)'!N92</f>
        <v>0</v>
      </c>
      <c r="O92" s="184">
        <f>+'2A (G)'!O92+'2B (G)'!O92</f>
        <v>0</v>
      </c>
      <c r="P92" s="184">
        <f>+'2A (G)'!P92+'2B (G)'!P92</f>
        <v>0</v>
      </c>
      <c r="Q92" s="184">
        <f>+'2A (G)'!Q92+'2B (G)'!Q92</f>
        <v>1</v>
      </c>
      <c r="R92" s="184">
        <f>+'2A (G)'!R92+'2B (G)'!R92</f>
        <v>0</v>
      </c>
      <c r="S92" s="184">
        <f>+'2A (G)'!S92+'2B (G)'!S92</f>
        <v>39</v>
      </c>
      <c r="T92" s="301">
        <f>+'2A (G)'!T92+'2B (G)'!T92</f>
        <v>26</v>
      </c>
      <c r="U92" s="293">
        <f>+'2A (G)'!U92+'2B (G)'!U92</f>
        <v>2522</v>
      </c>
      <c r="V92" s="47"/>
    </row>
    <row r="93" spans="1:22" ht="10.5" customHeight="1" x14ac:dyDescent="0.3">
      <c r="A93" s="40"/>
      <c r="B93" s="24">
        <v>94</v>
      </c>
      <c r="C93" s="24"/>
      <c r="D93" s="24"/>
      <c r="E93" s="298">
        <f>+'2A (G)'!E93+'2B (G)'!E93</f>
        <v>0</v>
      </c>
      <c r="F93" s="215">
        <f>+'2A (G)'!F93+'2B (G)'!F93</f>
        <v>0</v>
      </c>
      <c r="G93" s="298">
        <f>+'2A (G)'!G93+'2B (G)'!G93</f>
        <v>904</v>
      </c>
      <c r="H93" s="188">
        <f>+'2A (G)'!H93+'2B (G)'!H93</f>
        <v>823</v>
      </c>
      <c r="I93" s="188">
        <f>+'2A (G)'!I93+'2B (G)'!I93</f>
        <v>29</v>
      </c>
      <c r="J93" s="188">
        <f>+'2A (G)'!J93+'2B (G)'!J93</f>
        <v>14</v>
      </c>
      <c r="K93" s="188">
        <f>+'2A (G)'!K93+'2B (G)'!K93</f>
        <v>1</v>
      </c>
      <c r="L93" s="188">
        <f>+'2A (G)'!L93+'2B (G)'!L93</f>
        <v>0</v>
      </c>
      <c r="M93" s="188">
        <f>+'2A (G)'!M93+'2B (G)'!M93</f>
        <v>1</v>
      </c>
      <c r="N93" s="188">
        <f>+'2A (G)'!N93+'2B (G)'!N93</f>
        <v>0</v>
      </c>
      <c r="O93" s="188">
        <f>+'2A (G)'!O93+'2B (G)'!O93</f>
        <v>1</v>
      </c>
      <c r="P93" s="188">
        <f>+'2A (G)'!P93+'2B (G)'!P93</f>
        <v>0</v>
      </c>
      <c r="Q93" s="188">
        <f>+'2A (G)'!Q93+'2B (G)'!Q93</f>
        <v>0</v>
      </c>
      <c r="R93" s="188">
        <f>+'2A (G)'!R93+'2B (G)'!R93</f>
        <v>0</v>
      </c>
      <c r="S93" s="188">
        <f>+'2A (G)'!S93+'2B (G)'!S93</f>
        <v>32</v>
      </c>
      <c r="T93" s="299">
        <f>+'2A (G)'!T93+'2B (G)'!T93</f>
        <v>26</v>
      </c>
      <c r="U93" s="189">
        <f>+'2A (G)'!U93+'2B (G)'!U93</f>
        <v>1831</v>
      </c>
      <c r="V93" s="47"/>
    </row>
    <row r="94" spans="1:22" ht="10.5" customHeight="1" x14ac:dyDescent="0.3">
      <c r="A94" s="37"/>
      <c r="B94" s="38">
        <v>95</v>
      </c>
      <c r="C94" s="38"/>
      <c r="D94" s="38"/>
      <c r="E94" s="300">
        <f>+'2A (G)'!E94+'2B (G)'!E94</f>
        <v>0</v>
      </c>
      <c r="F94" s="216">
        <f>+'2A (G)'!F94+'2B (G)'!F94</f>
        <v>0</v>
      </c>
      <c r="G94" s="300">
        <f>+'2A (G)'!G94+'2B (G)'!G94</f>
        <v>806</v>
      </c>
      <c r="H94" s="184">
        <f>+'2A (G)'!H94+'2B (G)'!H94</f>
        <v>621</v>
      </c>
      <c r="I94" s="184">
        <f>+'2A (G)'!I94+'2B (G)'!I94</f>
        <v>23</v>
      </c>
      <c r="J94" s="184">
        <f>+'2A (G)'!J94+'2B (G)'!J94</f>
        <v>10</v>
      </c>
      <c r="K94" s="184">
        <f>+'2A (G)'!K94+'2B (G)'!K94</f>
        <v>0</v>
      </c>
      <c r="L94" s="184">
        <f>+'2A (G)'!L94+'2B (G)'!L94</f>
        <v>0</v>
      </c>
      <c r="M94" s="184">
        <f>+'2A (G)'!M94+'2B (G)'!M94</f>
        <v>0</v>
      </c>
      <c r="N94" s="184">
        <f>+'2A (G)'!N94+'2B (G)'!N94</f>
        <v>0</v>
      </c>
      <c r="O94" s="184">
        <f>+'2A (G)'!O94+'2B (G)'!O94</f>
        <v>0</v>
      </c>
      <c r="P94" s="184">
        <f>+'2A (G)'!P94+'2B (G)'!P94</f>
        <v>0</v>
      </c>
      <c r="Q94" s="184">
        <f>+'2A (G)'!Q94+'2B (G)'!Q94</f>
        <v>0</v>
      </c>
      <c r="R94" s="184">
        <f>+'2A (G)'!R94+'2B (G)'!R94</f>
        <v>1</v>
      </c>
      <c r="S94" s="184">
        <f>+'2A (G)'!S94+'2B (G)'!S94</f>
        <v>25</v>
      </c>
      <c r="T94" s="301">
        <f>+'2A (G)'!T94+'2B (G)'!T94</f>
        <v>25</v>
      </c>
      <c r="U94" s="293">
        <f>+'2A (G)'!U94+'2B (G)'!U94</f>
        <v>1511</v>
      </c>
      <c r="V94" s="47"/>
    </row>
    <row r="95" spans="1:22" ht="10.5" customHeight="1" x14ac:dyDescent="0.3">
      <c r="A95" s="40"/>
      <c r="B95" s="24">
        <v>96</v>
      </c>
      <c r="C95" s="24"/>
      <c r="D95" s="24"/>
      <c r="E95" s="298">
        <f>+'2A (G)'!E95+'2B (G)'!E95</f>
        <v>0</v>
      </c>
      <c r="F95" s="215">
        <f>+'2A (G)'!F95+'2B (G)'!F95</f>
        <v>0</v>
      </c>
      <c r="G95" s="298">
        <f>+'2A (G)'!G95+'2B (G)'!G95</f>
        <v>537</v>
      </c>
      <c r="H95" s="188">
        <f>+'2A (G)'!H95+'2B (G)'!H95</f>
        <v>567</v>
      </c>
      <c r="I95" s="188">
        <f>+'2A (G)'!I95+'2B (G)'!I95</f>
        <v>16</v>
      </c>
      <c r="J95" s="188">
        <f>+'2A (G)'!J95+'2B (G)'!J95</f>
        <v>8</v>
      </c>
      <c r="K95" s="188">
        <f>+'2A (G)'!K95+'2B (G)'!K95</f>
        <v>0</v>
      </c>
      <c r="L95" s="188">
        <f>+'2A (G)'!L95+'2B (G)'!L95</f>
        <v>0</v>
      </c>
      <c r="M95" s="188">
        <f>+'2A (G)'!M95+'2B (G)'!M95</f>
        <v>0</v>
      </c>
      <c r="N95" s="188">
        <f>+'2A (G)'!N95+'2B (G)'!N95</f>
        <v>0</v>
      </c>
      <c r="O95" s="188">
        <f>+'2A (G)'!O95+'2B (G)'!O95</f>
        <v>0</v>
      </c>
      <c r="P95" s="188">
        <f>+'2A (G)'!P95+'2B (G)'!P95</f>
        <v>0</v>
      </c>
      <c r="Q95" s="188">
        <f>+'2A (G)'!Q95+'2B (G)'!Q95</f>
        <v>0</v>
      </c>
      <c r="R95" s="188">
        <f>+'2A (G)'!R95+'2B (G)'!R95</f>
        <v>0</v>
      </c>
      <c r="S95" s="188">
        <f>+'2A (G)'!S95+'2B (G)'!S95</f>
        <v>21</v>
      </c>
      <c r="T95" s="299">
        <f>+'2A (G)'!T95+'2B (G)'!T95</f>
        <v>22</v>
      </c>
      <c r="U95" s="189">
        <f>+'2A (G)'!U95+'2B (G)'!U95</f>
        <v>1171</v>
      </c>
      <c r="V95" s="47"/>
    </row>
    <row r="96" spans="1:22" ht="10.5" customHeight="1" x14ac:dyDescent="0.3">
      <c r="A96" s="37"/>
      <c r="B96" s="38">
        <v>97</v>
      </c>
      <c r="C96" s="38"/>
      <c r="D96" s="38"/>
      <c r="E96" s="300">
        <f>+'2A (G)'!E96+'2B (G)'!E96</f>
        <v>0</v>
      </c>
      <c r="F96" s="216">
        <f>+'2A (G)'!F96+'2B (G)'!F96</f>
        <v>0</v>
      </c>
      <c r="G96" s="300">
        <f>+'2A (G)'!G96+'2B (G)'!G96</f>
        <v>365</v>
      </c>
      <c r="H96" s="184">
        <f>+'2A (G)'!H96+'2B (G)'!H96</f>
        <v>394</v>
      </c>
      <c r="I96" s="184">
        <f>+'2A (G)'!I96+'2B (G)'!I96</f>
        <v>7</v>
      </c>
      <c r="J96" s="184">
        <f>+'2A (G)'!J96+'2B (G)'!J96</f>
        <v>2</v>
      </c>
      <c r="K96" s="184">
        <f>+'2A (G)'!K96+'2B (G)'!K96</f>
        <v>0</v>
      </c>
      <c r="L96" s="184">
        <f>+'2A (G)'!L96+'2B (G)'!L96</f>
        <v>0</v>
      </c>
      <c r="M96" s="184">
        <f>+'2A (G)'!M96+'2B (G)'!M96</f>
        <v>0</v>
      </c>
      <c r="N96" s="184">
        <f>+'2A (G)'!N96+'2B (G)'!N96</f>
        <v>0</v>
      </c>
      <c r="O96" s="184">
        <f>+'2A (G)'!O96+'2B (G)'!O96</f>
        <v>0</v>
      </c>
      <c r="P96" s="184">
        <f>+'2A (G)'!P96+'2B (G)'!P96</f>
        <v>0</v>
      </c>
      <c r="Q96" s="184">
        <f>+'2A (G)'!Q96+'2B (G)'!Q96</f>
        <v>0</v>
      </c>
      <c r="R96" s="184">
        <f>+'2A (G)'!R96+'2B (G)'!R96</f>
        <v>0</v>
      </c>
      <c r="S96" s="184">
        <f>+'2A (G)'!S96+'2B (G)'!S96</f>
        <v>12</v>
      </c>
      <c r="T96" s="301">
        <f>+'2A (G)'!T96+'2B (G)'!T96</f>
        <v>5</v>
      </c>
      <c r="U96" s="216">
        <f>+'2A (G)'!U96+'2B (G)'!U96</f>
        <v>785</v>
      </c>
      <c r="V96" s="47"/>
    </row>
    <row r="97" spans="1:23" ht="10.5" customHeight="1" x14ac:dyDescent="0.3">
      <c r="A97" s="40"/>
      <c r="B97" s="24">
        <v>98</v>
      </c>
      <c r="C97" s="24"/>
      <c r="D97" s="24"/>
      <c r="E97" s="298">
        <f>+'2A (G)'!E97+'2B (G)'!E97</f>
        <v>0</v>
      </c>
      <c r="F97" s="215">
        <f>+'2A (G)'!F97+'2B (G)'!F97</f>
        <v>0</v>
      </c>
      <c r="G97" s="298">
        <f>+'2A (G)'!G97+'2B (G)'!G97</f>
        <v>271</v>
      </c>
      <c r="H97" s="188">
        <f>+'2A (G)'!H97+'2B (G)'!H97</f>
        <v>314</v>
      </c>
      <c r="I97" s="188">
        <f>+'2A (G)'!I97+'2B (G)'!I97</f>
        <v>52</v>
      </c>
      <c r="J97" s="188">
        <f>+'2A (G)'!J97+'2B (G)'!J97</f>
        <v>57</v>
      </c>
      <c r="K97" s="188">
        <f>+'2A (G)'!K97+'2B (G)'!K97</f>
        <v>0</v>
      </c>
      <c r="L97" s="188">
        <f>+'2A (G)'!L97+'2B (G)'!L97</f>
        <v>0</v>
      </c>
      <c r="M97" s="188">
        <f>+'2A (G)'!M97+'2B (G)'!M97</f>
        <v>0</v>
      </c>
      <c r="N97" s="188">
        <f>+'2A (G)'!N97+'2B (G)'!N97</f>
        <v>0</v>
      </c>
      <c r="O97" s="188">
        <f>+'2A (G)'!O97+'2B (G)'!O97</f>
        <v>0</v>
      </c>
      <c r="P97" s="188">
        <f>+'2A (G)'!P97+'2B (G)'!P97</f>
        <v>0</v>
      </c>
      <c r="Q97" s="188">
        <f>+'2A (G)'!Q97+'2B (G)'!Q97</f>
        <v>0</v>
      </c>
      <c r="R97" s="188">
        <f>+'2A (G)'!R97+'2B (G)'!R97</f>
        <v>0</v>
      </c>
      <c r="S97" s="188">
        <f>+'2A (G)'!S97+'2B (G)'!S97</f>
        <v>12</v>
      </c>
      <c r="T97" s="299">
        <f>+'2A (G)'!T97+'2B (G)'!T97</f>
        <v>8</v>
      </c>
      <c r="U97" s="189">
        <f>+'2A (G)'!U97+'2B (G)'!U97</f>
        <v>714</v>
      </c>
      <c r="V97" s="47"/>
    </row>
    <row r="98" spans="1:23" ht="10.5" customHeight="1" x14ac:dyDescent="0.3">
      <c r="A98" s="37"/>
      <c r="B98" s="38">
        <v>99</v>
      </c>
      <c r="C98" s="38"/>
      <c r="D98" s="38"/>
      <c r="E98" s="300">
        <f>+'2A (G)'!E98+'2B (G)'!E98</f>
        <v>0</v>
      </c>
      <c r="F98" s="216">
        <f>+'2A (G)'!F98+'2B (G)'!F98</f>
        <v>0</v>
      </c>
      <c r="G98" s="300">
        <f>+'2A (G)'!G98+'2B (G)'!G98</f>
        <v>341</v>
      </c>
      <c r="H98" s="184">
        <f>+'2A (G)'!H98+'2B (G)'!H98</f>
        <v>592</v>
      </c>
      <c r="I98" s="184">
        <f>+'2A (G)'!I98+'2B (G)'!I98</f>
        <v>9</v>
      </c>
      <c r="J98" s="184">
        <f>+'2A (G)'!J98+'2B (G)'!J98</f>
        <v>1</v>
      </c>
      <c r="K98" s="184">
        <f>+'2A (G)'!K98+'2B (G)'!K98</f>
        <v>0</v>
      </c>
      <c r="L98" s="184">
        <f>+'2A (G)'!L98+'2B (G)'!L98</f>
        <v>0</v>
      </c>
      <c r="M98" s="184">
        <f>+'2A (G)'!M98+'2B (G)'!M98</f>
        <v>0</v>
      </c>
      <c r="N98" s="184">
        <f>+'2A (G)'!N98+'2B (G)'!N98</f>
        <v>0</v>
      </c>
      <c r="O98" s="184">
        <f>+'2A (G)'!O98+'2B (G)'!O98</f>
        <v>0</v>
      </c>
      <c r="P98" s="184">
        <f>+'2A (G)'!P98+'2B (G)'!P98</f>
        <v>0</v>
      </c>
      <c r="Q98" s="184">
        <f>+'2A (G)'!Q98+'2B (G)'!Q98</f>
        <v>0</v>
      </c>
      <c r="R98" s="184">
        <f>+'2A (G)'!R98+'2B (G)'!R98</f>
        <v>0</v>
      </c>
      <c r="S98" s="184">
        <f>+'2A (G)'!S98+'2B (G)'!S98</f>
        <v>7</v>
      </c>
      <c r="T98" s="301">
        <f>+'2A (G)'!T98+'2B (G)'!T98</f>
        <v>5</v>
      </c>
      <c r="U98" s="216">
        <f>+'2A (G)'!U98+'2B (G)'!U98</f>
        <v>955</v>
      </c>
      <c r="V98" s="47"/>
    </row>
    <row r="99" spans="1:23" ht="10.5" customHeight="1" x14ac:dyDescent="0.3">
      <c r="A99" s="40" t="s">
        <v>53</v>
      </c>
      <c r="B99" s="24" t="s">
        <v>269</v>
      </c>
      <c r="C99" s="24" t="s">
        <v>55</v>
      </c>
      <c r="D99" s="24"/>
      <c r="E99" s="298">
        <f>+'2A (G)'!E99+'2B (G)'!E99</f>
        <v>0</v>
      </c>
      <c r="F99" s="215">
        <f>+'2A (G)'!F99+'2B (G)'!F99</f>
        <v>0</v>
      </c>
      <c r="G99" s="298">
        <f>+'2A (G)'!G99+'2B (G)'!G99</f>
        <v>257</v>
      </c>
      <c r="H99" s="188">
        <f>+'2A (G)'!H99+'2B (G)'!H99</f>
        <v>191</v>
      </c>
      <c r="I99" s="188">
        <f>+'2A (G)'!I99+'2B (G)'!I99</f>
        <v>2</v>
      </c>
      <c r="J99" s="188">
        <f>+'2A (G)'!J99+'2B (G)'!J99</f>
        <v>5</v>
      </c>
      <c r="K99" s="188">
        <f>+'2A (G)'!K99+'2B (G)'!K99</f>
        <v>0</v>
      </c>
      <c r="L99" s="188">
        <f>+'2A (G)'!L99+'2B (G)'!L99</f>
        <v>0</v>
      </c>
      <c r="M99" s="188">
        <f>+'2A (G)'!M99+'2B (G)'!M99</f>
        <v>0</v>
      </c>
      <c r="N99" s="188">
        <f>+'2A (G)'!N99+'2B (G)'!N99</f>
        <v>0</v>
      </c>
      <c r="O99" s="188">
        <f>+'2A (G)'!O99+'2B (G)'!O99</f>
        <v>0</v>
      </c>
      <c r="P99" s="188">
        <f>+'2A (G)'!P99+'2B (G)'!P99</f>
        <v>0</v>
      </c>
      <c r="Q99" s="188">
        <f>+'2A (G)'!Q99+'2B (G)'!Q99</f>
        <v>0</v>
      </c>
      <c r="R99" s="188">
        <f>+'2A (G)'!R99+'2B (G)'!R99</f>
        <v>0</v>
      </c>
      <c r="S99" s="188">
        <f>+'2A (G)'!S99+'2B (G)'!S99</f>
        <v>17</v>
      </c>
      <c r="T99" s="299">
        <f>+'2A (G)'!T99+'2B (G)'!T99</f>
        <v>24</v>
      </c>
      <c r="U99" s="189">
        <f>+'2A (G)'!U99+'2B (G)'!U99</f>
        <v>496</v>
      </c>
      <c r="V99" s="47"/>
    </row>
    <row r="100" spans="1:23" ht="10.5" customHeight="1" x14ac:dyDescent="0.3">
      <c r="A100" s="37" t="s">
        <v>299</v>
      </c>
      <c r="B100" s="38"/>
      <c r="C100" s="38"/>
      <c r="D100" s="38"/>
      <c r="E100" s="300">
        <f>+'2A (G)'!E100+'2B (G)'!E100</f>
        <v>0</v>
      </c>
      <c r="F100" s="216">
        <f>+'2A (G)'!F100+'2B (G)'!F100</f>
        <v>0</v>
      </c>
      <c r="G100" s="300">
        <f>+'2A (G)'!G100+'2B (G)'!G100</f>
        <v>16262339</v>
      </c>
      <c r="H100" s="184">
        <f>+'2A (G)'!H100+'2B (G)'!H100</f>
        <v>964593</v>
      </c>
      <c r="I100" s="184">
        <f>+'2A (G)'!I100+'2B (G)'!I100</f>
        <v>382461</v>
      </c>
      <c r="J100" s="184">
        <f>+'2A (G)'!J100+'2B (G)'!J100</f>
        <v>153283</v>
      </c>
      <c r="K100" s="184">
        <f>+'2A (G)'!K100+'2B (G)'!K100</f>
        <v>241312</v>
      </c>
      <c r="L100" s="184">
        <f>+'2A (G)'!L100+'2B (G)'!L100</f>
        <v>0</v>
      </c>
      <c r="M100" s="184">
        <f>+'2A (G)'!M100+'2B (G)'!M100</f>
        <v>20024</v>
      </c>
      <c r="N100" s="184">
        <f>+'2A (G)'!N100+'2B (G)'!N100</f>
        <v>0</v>
      </c>
      <c r="O100" s="184">
        <f>+'2A (G)'!O100+'2B (G)'!O100</f>
        <v>0</v>
      </c>
      <c r="P100" s="184">
        <f>+'2A (G)'!P100+'2B (G)'!P100</f>
        <v>48</v>
      </c>
      <c r="Q100" s="184">
        <f>+'2A (G)'!Q100+'2B (G)'!Q100</f>
        <v>0</v>
      </c>
      <c r="R100" s="184">
        <f>+'2A (G)'!R100+'2B (G)'!R100</f>
        <v>0</v>
      </c>
      <c r="S100" s="184">
        <f>+'2A (G)'!S100+'2B (G)'!S100</f>
        <v>22470</v>
      </c>
      <c r="T100" s="301">
        <f>+'2A (G)'!T100+'2B (G)'!T100</f>
        <v>4</v>
      </c>
      <c r="U100" s="216">
        <f>+'2A (G)'!U100+'2B (G)'!U100</f>
        <v>18046534</v>
      </c>
      <c r="V100" s="47"/>
    </row>
    <row r="101" spans="1:23" s="328" customFormat="1" ht="10.5" customHeight="1" thickBot="1" x14ac:dyDescent="0.35">
      <c r="A101" s="394" t="s">
        <v>8</v>
      </c>
      <c r="B101" s="395"/>
      <c r="C101" s="395"/>
      <c r="D101" s="395"/>
      <c r="E101" s="396">
        <f t="shared" ref="E101:F101" si="0">SUM(E14:E99)</f>
        <v>0</v>
      </c>
      <c r="F101" s="397">
        <f t="shared" si="0"/>
        <v>0</v>
      </c>
      <c r="G101" s="396">
        <f>SUM(G14:G100)</f>
        <v>36015802</v>
      </c>
      <c r="H101" s="398">
        <f>SUM(H14:H100)</f>
        <v>15588979</v>
      </c>
      <c r="I101" s="398">
        <f t="shared" ref="I101:T101" si="1">SUM(I14:I100)</f>
        <v>2077095</v>
      </c>
      <c r="J101" s="398">
        <f t="shared" si="1"/>
        <v>1525017</v>
      </c>
      <c r="K101" s="398">
        <f t="shared" si="1"/>
        <v>1325606</v>
      </c>
      <c r="L101" s="398">
        <f t="shared" si="1"/>
        <v>547680</v>
      </c>
      <c r="M101" s="398">
        <f t="shared" si="1"/>
        <v>445834</v>
      </c>
      <c r="N101" s="398">
        <f t="shared" si="1"/>
        <v>256270</v>
      </c>
      <c r="O101" s="398">
        <f t="shared" si="1"/>
        <v>226911</v>
      </c>
      <c r="P101" s="398">
        <f t="shared" si="1"/>
        <v>129479</v>
      </c>
      <c r="Q101" s="398">
        <f t="shared" si="1"/>
        <v>14984</v>
      </c>
      <c r="R101" s="398">
        <f t="shared" si="1"/>
        <v>6006</v>
      </c>
      <c r="S101" s="398">
        <f t="shared" si="1"/>
        <v>140637</v>
      </c>
      <c r="T101" s="399">
        <f t="shared" si="1"/>
        <v>88450</v>
      </c>
      <c r="U101" s="400">
        <f>SUM(E101:T101)</f>
        <v>58388750</v>
      </c>
      <c r="V101" s="401"/>
    </row>
    <row r="102" spans="1:23" ht="5.25" customHeight="1" x14ac:dyDescent="0.3">
      <c r="A102" s="44"/>
      <c r="B102" s="44"/>
      <c r="C102" s="44"/>
      <c r="D102" s="44"/>
      <c r="U102" s="45"/>
    </row>
    <row r="103" spans="1:23" ht="11.15" customHeight="1" thickBot="1" x14ac:dyDescent="0.35">
      <c r="A103" s="46" t="s">
        <v>315</v>
      </c>
      <c r="B103" s="24"/>
      <c r="C103" s="24"/>
      <c r="D103" s="24"/>
    </row>
    <row r="104" spans="1:23" ht="9" customHeight="1" thickBot="1" x14ac:dyDescent="0.35">
      <c r="A104" s="546" t="s">
        <v>268</v>
      </c>
      <c r="B104" s="547"/>
      <c r="C104" s="547"/>
      <c r="D104" s="546"/>
      <c r="E104" s="550">
        <f>E101-E100</f>
        <v>0</v>
      </c>
      <c r="F104" s="548">
        <f t="shared" ref="F104:U104" si="2">F101-F100</f>
        <v>0</v>
      </c>
      <c r="G104" s="550">
        <f t="shared" si="2"/>
        <v>19753463</v>
      </c>
      <c r="H104" s="551">
        <f t="shared" si="2"/>
        <v>14624386</v>
      </c>
      <c r="I104" s="551">
        <f t="shared" si="2"/>
        <v>1694634</v>
      </c>
      <c r="J104" s="551">
        <f t="shared" si="2"/>
        <v>1371734</v>
      </c>
      <c r="K104" s="551">
        <f t="shared" si="2"/>
        <v>1084294</v>
      </c>
      <c r="L104" s="551">
        <f t="shared" si="2"/>
        <v>547680</v>
      </c>
      <c r="M104" s="551">
        <f t="shared" si="2"/>
        <v>425810</v>
      </c>
      <c r="N104" s="551">
        <f t="shared" si="2"/>
        <v>256270</v>
      </c>
      <c r="O104" s="551">
        <f t="shared" si="2"/>
        <v>226911</v>
      </c>
      <c r="P104" s="551">
        <f t="shared" si="2"/>
        <v>129431</v>
      </c>
      <c r="Q104" s="551">
        <f t="shared" si="2"/>
        <v>14984</v>
      </c>
      <c r="R104" s="551">
        <f t="shared" si="2"/>
        <v>6006</v>
      </c>
      <c r="S104" s="551">
        <f t="shared" si="2"/>
        <v>118167</v>
      </c>
      <c r="T104" s="549">
        <f t="shared" si="2"/>
        <v>88446</v>
      </c>
      <c r="U104" s="549">
        <f t="shared" si="2"/>
        <v>40342216</v>
      </c>
    </row>
    <row r="105" spans="1:23" x14ac:dyDescent="0.3">
      <c r="U105" s="26"/>
      <c r="V105" s="26"/>
      <c r="W105" s="26"/>
    </row>
    <row r="106" spans="1:23" ht="9" customHeight="1" x14ac:dyDescent="0.3">
      <c r="A106" s="24"/>
      <c r="B106" s="24"/>
      <c r="C106" s="24"/>
      <c r="D106" s="26"/>
      <c r="E106" s="26"/>
      <c r="F106" s="26"/>
      <c r="G106" s="26"/>
      <c r="H106" s="26"/>
      <c r="I106" s="26"/>
      <c r="J106" s="26"/>
      <c r="K106" s="26"/>
      <c r="L106" s="26"/>
      <c r="M106" s="26"/>
      <c r="N106" s="26"/>
      <c r="O106" s="26"/>
      <c r="P106" s="26"/>
      <c r="Q106" s="26"/>
      <c r="R106" s="26"/>
      <c r="S106" s="26"/>
      <c r="T106" s="26"/>
      <c r="U106" s="26"/>
      <c r="V106" s="26"/>
      <c r="W106" s="26"/>
    </row>
    <row r="107" spans="1:23" ht="9" customHeight="1" x14ac:dyDescent="0.3">
      <c r="A107" s="24"/>
      <c r="B107" s="24"/>
      <c r="C107" s="24"/>
      <c r="D107" s="26"/>
      <c r="E107" s="26"/>
      <c r="F107" s="26"/>
      <c r="G107" s="26"/>
      <c r="H107" s="26"/>
      <c r="I107" s="26"/>
      <c r="J107" s="26"/>
      <c r="K107" s="26"/>
      <c r="L107" s="26"/>
      <c r="M107" s="26"/>
      <c r="N107" s="26"/>
      <c r="O107" s="26"/>
      <c r="P107" s="26"/>
      <c r="Q107" s="26"/>
      <c r="R107" s="26"/>
      <c r="S107" s="26"/>
      <c r="T107" s="279"/>
      <c r="U107" s="26"/>
      <c r="V107" s="26"/>
      <c r="W107" s="26"/>
    </row>
    <row r="108" spans="1:23" ht="9" customHeight="1" x14ac:dyDescent="0.3">
      <c r="A108" s="24"/>
      <c r="B108" s="24"/>
      <c r="C108" s="24"/>
      <c r="D108" s="24"/>
      <c r="U108" s="26"/>
      <c r="V108" s="26"/>
      <c r="W108" s="26"/>
    </row>
    <row r="109" spans="1:23" ht="9" customHeight="1" x14ac:dyDescent="0.3">
      <c r="A109" s="24"/>
      <c r="B109" s="24"/>
      <c r="C109" s="24"/>
      <c r="D109" s="24"/>
    </row>
    <row r="110" spans="1:23" ht="9" customHeight="1" x14ac:dyDescent="0.3">
      <c r="A110" s="24"/>
      <c r="B110" s="24"/>
      <c r="C110" s="24"/>
      <c r="D110" s="24"/>
      <c r="E110" s="47"/>
      <c r="F110" s="47"/>
      <c r="G110" s="47"/>
      <c r="H110" s="47"/>
      <c r="I110" s="47"/>
      <c r="J110" s="47"/>
      <c r="K110" s="47"/>
      <c r="L110" s="47"/>
      <c r="M110" s="47"/>
      <c r="N110" s="47"/>
      <c r="O110" s="47"/>
      <c r="P110" s="47"/>
      <c r="Q110" s="47"/>
      <c r="R110" s="47"/>
      <c r="S110" s="47"/>
      <c r="T110" s="47"/>
      <c r="U110" s="47"/>
    </row>
    <row r="111" spans="1:23" ht="11.15" customHeight="1" x14ac:dyDescent="0.3">
      <c r="A111" s="24"/>
      <c r="B111" s="24"/>
      <c r="C111" s="24"/>
      <c r="D111" s="24"/>
    </row>
    <row r="112" spans="1:23" ht="9" customHeight="1" x14ac:dyDescent="0.3">
      <c r="A112" s="24"/>
      <c r="B112" s="24"/>
      <c r="C112" s="24"/>
      <c r="D112" s="24"/>
    </row>
    <row r="113" spans="1:21" ht="9" customHeight="1" x14ac:dyDescent="0.3">
      <c r="A113" s="24"/>
      <c r="B113" s="24"/>
      <c r="C113" s="24"/>
      <c r="D113" s="24"/>
      <c r="I113" s="48"/>
      <c r="K113" s="48"/>
    </row>
    <row r="114" spans="1:21" ht="10" customHeight="1" x14ac:dyDescent="0.3">
      <c r="A114" s="49"/>
      <c r="B114" s="49"/>
      <c r="C114" s="49"/>
      <c r="D114" s="49"/>
      <c r="E114" s="49"/>
      <c r="F114" s="49"/>
      <c r="G114" s="49"/>
      <c r="H114" s="49"/>
      <c r="I114" s="49"/>
      <c r="J114" s="49"/>
      <c r="K114" s="26"/>
      <c r="L114" s="26"/>
      <c r="M114" s="26"/>
      <c r="N114" s="26"/>
      <c r="O114" s="26"/>
      <c r="P114" s="26"/>
      <c r="Q114" s="26"/>
      <c r="R114" s="26"/>
      <c r="S114" s="26"/>
      <c r="T114" s="26"/>
      <c r="U114" s="26"/>
    </row>
    <row r="115" spans="1:21" ht="9" customHeight="1" x14ac:dyDescent="0.3">
      <c r="A115" s="49"/>
      <c r="B115" s="49"/>
      <c r="C115" s="49"/>
      <c r="D115" s="49"/>
      <c r="E115" s="49"/>
      <c r="F115" s="49"/>
      <c r="G115" s="49"/>
      <c r="H115" s="49"/>
      <c r="I115" s="49"/>
      <c r="J115" s="49"/>
      <c r="K115" s="26"/>
      <c r="L115" s="26"/>
      <c r="M115" s="26"/>
      <c r="N115" s="26"/>
      <c r="O115" s="26"/>
      <c r="P115" s="26"/>
      <c r="Q115" s="26"/>
      <c r="R115" s="26"/>
      <c r="S115" s="26"/>
      <c r="T115" s="26"/>
      <c r="U115" s="26"/>
    </row>
    <row r="116" spans="1:21" ht="9" customHeight="1" x14ac:dyDescent="0.3">
      <c r="A116" s="49"/>
      <c r="B116" s="49"/>
      <c r="C116" s="49"/>
      <c r="D116" s="49"/>
      <c r="E116" s="49"/>
      <c r="F116" s="49"/>
      <c r="G116" s="49"/>
      <c r="H116" s="49"/>
      <c r="I116" s="49"/>
      <c r="J116" s="49"/>
      <c r="K116" s="26"/>
      <c r="L116" s="26"/>
      <c r="M116" s="26"/>
      <c r="N116" s="26"/>
      <c r="O116" s="26"/>
      <c r="P116" s="26"/>
      <c r="Q116" s="26"/>
      <c r="R116" s="26"/>
      <c r="S116" s="26"/>
      <c r="T116" s="26"/>
      <c r="U116" s="26"/>
    </row>
    <row r="117" spans="1:21" x14ac:dyDescent="0.3">
      <c r="A117" s="49"/>
      <c r="B117" s="49"/>
      <c r="C117" s="49"/>
      <c r="D117" s="49"/>
      <c r="E117" s="49"/>
      <c r="F117" s="49"/>
      <c r="G117" s="49"/>
      <c r="H117" s="49"/>
      <c r="I117" s="49"/>
      <c r="J117" s="49"/>
      <c r="K117" s="26"/>
      <c r="L117" s="26"/>
      <c r="M117" s="26"/>
      <c r="N117" s="26"/>
      <c r="O117" s="26"/>
      <c r="P117" s="26"/>
      <c r="Q117" s="26"/>
      <c r="R117" s="26"/>
      <c r="S117" s="26"/>
      <c r="T117" s="26"/>
      <c r="U117" s="26"/>
    </row>
    <row r="118" spans="1:21" ht="9" customHeight="1" x14ac:dyDescent="0.3">
      <c r="A118" s="24"/>
      <c r="B118" s="24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</row>
    <row r="119" spans="1:21" ht="9" customHeight="1" x14ac:dyDescent="0.3">
      <c r="A119" s="24"/>
      <c r="B119" s="24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</row>
    <row r="120" spans="1:21" ht="9" customHeight="1" x14ac:dyDescent="0.3">
      <c r="A120" s="24"/>
      <c r="B120" s="24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</row>
    <row r="121" spans="1:21" ht="9" customHeight="1" x14ac:dyDescent="0.3">
      <c r="A121" s="24"/>
      <c r="B121" s="24"/>
      <c r="C121" s="24"/>
      <c r="D121" s="24"/>
      <c r="E121" s="24"/>
      <c r="F121" s="24"/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</row>
    <row r="122" spans="1:21" ht="9" customHeight="1" x14ac:dyDescent="0.3">
      <c r="A122" s="24"/>
      <c r="B122" s="24"/>
      <c r="C122" s="24"/>
      <c r="D122" s="24"/>
      <c r="E122" s="24"/>
      <c r="F122" s="24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</row>
    <row r="123" spans="1:21" ht="9" customHeight="1" x14ac:dyDescent="0.3">
      <c r="A123" s="24"/>
      <c r="B123" s="24"/>
      <c r="C123" s="24"/>
      <c r="D123" s="24"/>
      <c r="E123" s="24"/>
      <c r="F123" s="24"/>
      <c r="G123" s="24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</row>
    <row r="124" spans="1:21" ht="9" customHeight="1" x14ac:dyDescent="0.3">
      <c r="A124" s="24"/>
      <c r="B124" s="24"/>
      <c r="C124" s="24"/>
      <c r="D124" s="24"/>
    </row>
    <row r="125" spans="1:21" ht="9" customHeight="1" x14ac:dyDescent="0.3">
      <c r="A125" s="24"/>
      <c r="B125" s="24"/>
      <c r="C125" s="24"/>
      <c r="D125" s="24"/>
    </row>
    <row r="126" spans="1:21" ht="9" customHeight="1" x14ac:dyDescent="0.3">
      <c r="A126" s="24"/>
      <c r="B126" s="24"/>
      <c r="C126" s="24"/>
      <c r="D126" s="24"/>
    </row>
    <row r="127" spans="1:21" ht="9" customHeight="1" x14ac:dyDescent="0.3">
      <c r="A127" s="24"/>
      <c r="B127" s="24"/>
      <c r="C127" s="24"/>
      <c r="D127" s="24"/>
    </row>
    <row r="128" spans="1:21" ht="9" customHeight="1" x14ac:dyDescent="0.3">
      <c r="A128" s="24"/>
      <c r="B128" s="24"/>
      <c r="C128" s="24"/>
      <c r="D128" s="24"/>
    </row>
    <row r="129" spans="1:4" ht="9" customHeight="1" x14ac:dyDescent="0.3">
      <c r="A129" s="24"/>
      <c r="B129" s="24"/>
      <c r="C129" s="24"/>
      <c r="D129" s="24"/>
    </row>
    <row r="130" spans="1:4" ht="9" customHeight="1" x14ac:dyDescent="0.3">
      <c r="A130" s="24"/>
      <c r="B130" s="24"/>
      <c r="C130" s="24"/>
      <c r="D130" s="24"/>
    </row>
    <row r="131" spans="1:4" ht="9" customHeight="1" x14ac:dyDescent="0.3">
      <c r="A131" s="24"/>
      <c r="B131" s="24"/>
      <c r="C131" s="24"/>
      <c r="D131" s="24"/>
    </row>
    <row r="132" spans="1:4" ht="9" customHeight="1" x14ac:dyDescent="0.3">
      <c r="A132" s="24"/>
      <c r="B132" s="24"/>
      <c r="C132" s="24"/>
      <c r="D132" s="24"/>
    </row>
    <row r="133" spans="1:4" ht="9" customHeight="1" x14ac:dyDescent="0.3">
      <c r="A133" s="24"/>
      <c r="B133" s="24"/>
      <c r="C133" s="24"/>
      <c r="D133" s="24"/>
    </row>
    <row r="134" spans="1:4" ht="9" customHeight="1" x14ac:dyDescent="0.3">
      <c r="A134" s="24"/>
      <c r="B134" s="24"/>
      <c r="C134" s="24"/>
      <c r="D134" s="24"/>
    </row>
    <row r="135" spans="1:4" ht="9" customHeight="1" x14ac:dyDescent="0.3">
      <c r="A135" s="24"/>
      <c r="B135" s="24"/>
      <c r="C135" s="24"/>
      <c r="D135" s="24"/>
    </row>
    <row r="136" spans="1:4" ht="9" customHeight="1" x14ac:dyDescent="0.3">
      <c r="A136" s="24"/>
      <c r="B136" s="24"/>
      <c r="C136" s="24"/>
      <c r="D136" s="24"/>
    </row>
    <row r="137" spans="1:4" ht="9" customHeight="1" x14ac:dyDescent="0.3">
      <c r="A137" s="24"/>
      <c r="B137" s="24"/>
      <c r="C137" s="24"/>
      <c r="D137" s="24"/>
    </row>
    <row r="138" spans="1:4" ht="9" customHeight="1" x14ac:dyDescent="0.3">
      <c r="A138" s="24"/>
      <c r="B138" s="24"/>
      <c r="C138" s="24"/>
      <c r="D138" s="24"/>
    </row>
    <row r="139" spans="1:4" ht="9" customHeight="1" x14ac:dyDescent="0.3">
      <c r="A139" s="24"/>
      <c r="B139" s="24"/>
      <c r="C139" s="24"/>
      <c r="D139" s="24"/>
    </row>
    <row r="140" spans="1:4" ht="9" customHeight="1" x14ac:dyDescent="0.3">
      <c r="A140" s="24"/>
      <c r="B140" s="24"/>
      <c r="C140" s="24"/>
      <c r="D140" s="24"/>
    </row>
    <row r="141" spans="1:4" ht="9" customHeight="1" x14ac:dyDescent="0.3">
      <c r="A141" s="24"/>
      <c r="B141" s="24"/>
      <c r="C141" s="24"/>
      <c r="D141" s="24"/>
    </row>
    <row r="142" spans="1:4" ht="9" customHeight="1" x14ac:dyDescent="0.3">
      <c r="A142" s="24"/>
      <c r="B142" s="24"/>
      <c r="C142" s="24"/>
      <c r="D142" s="24"/>
    </row>
    <row r="143" spans="1:4" ht="9" customHeight="1" x14ac:dyDescent="0.3">
      <c r="A143" s="24"/>
      <c r="B143" s="24"/>
      <c r="C143" s="24"/>
      <c r="D143" s="24"/>
    </row>
    <row r="144" spans="1:4" ht="9" customHeight="1" x14ac:dyDescent="0.3">
      <c r="A144" s="24"/>
      <c r="B144" s="24"/>
      <c r="C144" s="24"/>
      <c r="D144" s="24"/>
    </row>
    <row r="145" spans="1:4" ht="9" customHeight="1" x14ac:dyDescent="0.3">
      <c r="A145" s="24"/>
      <c r="B145" s="24"/>
      <c r="C145" s="24"/>
      <c r="D145" s="24"/>
    </row>
    <row r="146" spans="1:4" ht="9" customHeight="1" x14ac:dyDescent="0.3">
      <c r="A146" s="24"/>
      <c r="B146" s="24"/>
      <c r="C146" s="24"/>
      <c r="D146" s="24"/>
    </row>
    <row r="147" spans="1:4" ht="9" customHeight="1" x14ac:dyDescent="0.3">
      <c r="A147" s="24"/>
      <c r="B147" s="24"/>
      <c r="C147" s="24"/>
      <c r="D147" s="24"/>
    </row>
    <row r="148" spans="1:4" ht="9" customHeight="1" x14ac:dyDescent="0.3">
      <c r="A148" s="24"/>
      <c r="B148" s="24"/>
      <c r="C148" s="24"/>
      <c r="D148" s="24"/>
    </row>
    <row r="149" spans="1:4" ht="9" customHeight="1" x14ac:dyDescent="0.3">
      <c r="A149" s="24"/>
      <c r="B149" s="24"/>
      <c r="C149" s="24"/>
      <c r="D149" s="24"/>
    </row>
    <row r="150" spans="1:4" ht="9" customHeight="1" x14ac:dyDescent="0.3">
      <c r="A150" s="24"/>
      <c r="B150" s="24"/>
      <c r="C150" s="24"/>
      <c r="D150" s="24"/>
    </row>
    <row r="151" spans="1:4" ht="9" customHeight="1" x14ac:dyDescent="0.3">
      <c r="A151" s="24"/>
      <c r="B151" s="24"/>
      <c r="C151" s="24"/>
      <c r="D151" s="24"/>
    </row>
    <row r="152" spans="1:4" ht="9" customHeight="1" x14ac:dyDescent="0.3">
      <c r="A152" s="24"/>
      <c r="B152" s="24"/>
      <c r="C152" s="24"/>
      <c r="D152" s="24"/>
    </row>
    <row r="153" spans="1:4" ht="9" customHeight="1" x14ac:dyDescent="0.3">
      <c r="A153" s="24"/>
      <c r="B153" s="24"/>
      <c r="C153" s="24"/>
      <c r="D153" s="24"/>
    </row>
    <row r="154" spans="1:4" ht="9" customHeight="1" x14ac:dyDescent="0.3">
      <c r="A154" s="24"/>
      <c r="B154" s="24"/>
      <c r="C154" s="24"/>
      <c r="D154" s="24"/>
    </row>
    <row r="155" spans="1:4" ht="9" customHeight="1" x14ac:dyDescent="0.3">
      <c r="A155" s="24"/>
      <c r="B155" s="24"/>
      <c r="C155" s="24"/>
      <c r="D155" s="24"/>
    </row>
    <row r="156" spans="1:4" ht="9" customHeight="1" x14ac:dyDescent="0.3">
      <c r="A156" s="24"/>
      <c r="B156" s="24"/>
      <c r="C156" s="24"/>
      <c r="D156" s="24"/>
    </row>
    <row r="157" spans="1:4" ht="9" customHeight="1" x14ac:dyDescent="0.3">
      <c r="A157" s="24"/>
      <c r="B157" s="24"/>
      <c r="C157" s="24"/>
      <c r="D157" s="24"/>
    </row>
    <row r="158" spans="1:4" ht="9" customHeight="1" x14ac:dyDescent="0.3">
      <c r="A158" s="24"/>
      <c r="B158" s="24"/>
      <c r="C158" s="24"/>
      <c r="D158" s="24"/>
    </row>
    <row r="159" spans="1:4" ht="9" customHeight="1" x14ac:dyDescent="0.3">
      <c r="A159" s="24"/>
      <c r="B159" s="24"/>
      <c r="C159" s="24"/>
      <c r="D159" s="24"/>
    </row>
    <row r="160" spans="1:4" ht="9" customHeight="1" x14ac:dyDescent="0.3">
      <c r="A160" s="24"/>
      <c r="B160" s="24"/>
      <c r="C160" s="24"/>
      <c r="D160" s="24"/>
    </row>
    <row r="161" spans="1:4" ht="9" customHeight="1" x14ac:dyDescent="0.3">
      <c r="A161" s="24"/>
      <c r="B161" s="24"/>
      <c r="C161" s="24"/>
      <c r="D161" s="24"/>
    </row>
    <row r="162" spans="1:4" ht="9" customHeight="1" x14ac:dyDescent="0.3">
      <c r="A162" s="24"/>
      <c r="B162" s="24"/>
      <c r="C162" s="24"/>
      <c r="D162" s="24"/>
    </row>
    <row r="163" spans="1:4" ht="9" customHeight="1" x14ac:dyDescent="0.3">
      <c r="A163" s="24"/>
      <c r="B163" s="24"/>
      <c r="C163" s="24"/>
      <c r="D163" s="24"/>
    </row>
    <row r="164" spans="1:4" ht="9" customHeight="1" x14ac:dyDescent="0.3">
      <c r="A164" s="24"/>
      <c r="B164" s="24"/>
      <c r="C164" s="24"/>
      <c r="D164" s="24"/>
    </row>
    <row r="165" spans="1:4" ht="9" customHeight="1" x14ac:dyDescent="0.3">
      <c r="A165" s="24"/>
      <c r="B165" s="24"/>
      <c r="C165" s="24"/>
      <c r="D165" s="24"/>
    </row>
    <row r="166" spans="1:4" ht="9" customHeight="1" x14ac:dyDescent="0.3">
      <c r="A166" s="24"/>
      <c r="B166" s="24"/>
      <c r="C166" s="24"/>
      <c r="D166" s="24"/>
    </row>
    <row r="167" spans="1:4" ht="9" customHeight="1" x14ac:dyDescent="0.3">
      <c r="A167" s="24"/>
      <c r="B167" s="24"/>
      <c r="C167" s="24"/>
      <c r="D167" s="24"/>
    </row>
    <row r="168" spans="1:4" ht="9" customHeight="1" x14ac:dyDescent="0.3">
      <c r="A168" s="24"/>
      <c r="B168" s="24"/>
      <c r="C168" s="24"/>
      <c r="D168" s="24"/>
    </row>
    <row r="169" spans="1:4" ht="9" customHeight="1" x14ac:dyDescent="0.3">
      <c r="A169" s="24"/>
      <c r="B169" s="24"/>
      <c r="C169" s="24"/>
      <c r="D169" s="24"/>
    </row>
    <row r="170" spans="1:4" ht="9" customHeight="1" x14ac:dyDescent="0.3">
      <c r="A170" s="24"/>
      <c r="B170" s="24"/>
      <c r="C170" s="24"/>
      <c r="D170" s="24"/>
    </row>
    <row r="171" spans="1:4" ht="9" customHeight="1" x14ac:dyDescent="0.3">
      <c r="A171" s="24"/>
      <c r="B171" s="24"/>
      <c r="C171" s="24"/>
      <c r="D171" s="24"/>
    </row>
    <row r="172" spans="1:4" ht="9" customHeight="1" x14ac:dyDescent="0.3">
      <c r="A172" s="24"/>
      <c r="B172" s="24"/>
      <c r="C172" s="24"/>
      <c r="D172" s="24"/>
    </row>
    <row r="173" spans="1:4" ht="9" customHeight="1" x14ac:dyDescent="0.3">
      <c r="A173" s="24"/>
      <c r="B173" s="24"/>
      <c r="C173" s="24"/>
      <c r="D173" s="24"/>
    </row>
    <row r="174" spans="1:4" ht="10" customHeight="1" x14ac:dyDescent="0.3">
      <c r="A174" s="23"/>
      <c r="B174" s="24"/>
      <c r="C174" s="24"/>
    </row>
    <row r="188" ht="11.15" customHeight="1" x14ac:dyDescent="0.3"/>
  </sheetData>
  <mergeCells count="19">
    <mergeCell ref="M12:N12"/>
    <mergeCell ref="O12:P12"/>
    <mergeCell ref="Q12:R12"/>
    <mergeCell ref="A8:U8"/>
    <mergeCell ref="A9:U9"/>
    <mergeCell ref="A11:D11"/>
    <mergeCell ref="E11:F11"/>
    <mergeCell ref="G11:T11"/>
    <mergeCell ref="A12:D12"/>
    <mergeCell ref="E12:F12"/>
    <mergeCell ref="G12:H12"/>
    <mergeCell ref="I12:J12"/>
    <mergeCell ref="K12:L12"/>
    <mergeCell ref="A7:U7"/>
    <mergeCell ref="A2:U2"/>
    <mergeCell ref="A3:U3"/>
    <mergeCell ref="A4:U4"/>
    <mergeCell ref="A5:U5"/>
    <mergeCell ref="A6:U6"/>
  </mergeCells>
  <printOptions horizontalCentered="1"/>
  <pageMargins left="0.31496062992125984" right="0.19685039370078741" top="0.39370078740157483" bottom="0.23622047244094491" header="0" footer="0.23622047244094491"/>
  <pageSetup scale="88" firstPageNumber="8" fitToHeight="0" orientation="landscape" useFirstPageNumber="1" r:id="rId1"/>
  <headerFooter>
    <oddFooter>&amp;R&amp;8&amp;P</oddFooter>
  </headerFooter>
  <rowBreaks count="2" manualBreakCount="2">
    <brk id="32" max="20" man="1"/>
    <brk id="66" max="20" man="1"/>
  </row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syncVertical="1" syncRef="G7" transitionEvaluation="1" codeName="Hoja12">
    <pageSetUpPr fitToPage="1"/>
  </sheetPr>
  <dimension ref="A1:W188"/>
  <sheetViews>
    <sheetView showGridLines="0" view="pageBreakPreview" topLeftCell="G7" zoomScaleNormal="75" zoomScaleSheetLayoutView="100" workbookViewId="0">
      <selection activeCell="U100" sqref="U100"/>
    </sheetView>
  </sheetViews>
  <sheetFormatPr baseColWidth="10" defaultColWidth="6.69140625" defaultRowHeight="12.45" x14ac:dyDescent="0.3"/>
  <cols>
    <col min="1" max="1" width="2.4609375" style="25" customWidth="1"/>
    <col min="2" max="2" width="2.69140625" style="25" customWidth="1"/>
    <col min="3" max="3" width="3.23046875" style="25" customWidth="1"/>
    <col min="4" max="4" width="8" style="25" customWidth="1"/>
    <col min="5" max="6" width="7.15234375" style="25" customWidth="1"/>
    <col min="7" max="7" width="9.07421875" style="25" bestFit="1" customWidth="1"/>
    <col min="8" max="8" width="8.84375" style="25" bestFit="1" customWidth="1"/>
    <col min="9" max="9" width="8.53515625" style="25" bestFit="1" customWidth="1"/>
    <col min="10" max="10" width="8.84375" style="25" bestFit="1" customWidth="1"/>
    <col min="11" max="11" width="7.61328125" style="25" bestFit="1" customWidth="1"/>
    <col min="12" max="12" width="7.07421875" style="25" bestFit="1" customWidth="1"/>
    <col min="13" max="16" width="7.3828125" style="25" bestFit="1" customWidth="1"/>
    <col min="17" max="17" width="5.4609375" style="25" bestFit="1" customWidth="1"/>
    <col min="18" max="19" width="6.4609375" style="25" customWidth="1"/>
    <col min="20" max="20" width="9" style="25" bestFit="1" customWidth="1"/>
    <col min="21" max="21" width="11.15234375" style="25" bestFit="1" customWidth="1"/>
    <col min="22" max="22" width="10.15234375" style="25" bestFit="1" customWidth="1"/>
    <col min="23" max="16384" width="6.69140625" style="25"/>
  </cols>
  <sheetData>
    <row r="1" spans="1:22" ht="12" customHeight="1" x14ac:dyDescent="0.3"/>
    <row r="2" spans="1:22" ht="12" customHeight="1" x14ac:dyDescent="0.3">
      <c r="A2" s="764" t="s">
        <v>56</v>
      </c>
      <c r="B2" s="764"/>
      <c r="C2" s="764"/>
      <c r="D2" s="764"/>
      <c r="E2" s="764"/>
      <c r="F2" s="764"/>
      <c r="G2" s="764"/>
      <c r="H2" s="764"/>
      <c r="I2" s="764"/>
      <c r="J2" s="764"/>
      <c r="K2" s="764"/>
      <c r="L2" s="764"/>
      <c r="M2" s="764"/>
      <c r="N2" s="764"/>
      <c r="O2" s="764"/>
      <c r="P2" s="764"/>
      <c r="Q2" s="764"/>
      <c r="R2" s="764"/>
      <c r="S2" s="764"/>
      <c r="T2" s="764"/>
      <c r="U2" s="764"/>
    </row>
    <row r="3" spans="1:22" ht="13.5" customHeight="1" x14ac:dyDescent="0.3">
      <c r="A3" s="764" t="s">
        <v>37</v>
      </c>
      <c r="B3" s="764"/>
      <c r="C3" s="764"/>
      <c r="D3" s="764"/>
      <c r="E3" s="764"/>
      <c r="F3" s="764"/>
      <c r="G3" s="764"/>
      <c r="H3" s="764"/>
      <c r="I3" s="764"/>
      <c r="J3" s="764"/>
      <c r="K3" s="764"/>
      <c r="L3" s="764"/>
      <c r="M3" s="764"/>
      <c r="N3" s="764"/>
      <c r="O3" s="764"/>
      <c r="P3" s="764"/>
      <c r="Q3" s="764"/>
      <c r="R3" s="764"/>
      <c r="S3" s="764"/>
      <c r="T3" s="764"/>
      <c r="U3" s="764"/>
    </row>
    <row r="4" spans="1:22" ht="12" customHeight="1" x14ac:dyDescent="0.3">
      <c r="A4" s="765"/>
      <c r="B4" s="765"/>
      <c r="C4" s="765"/>
      <c r="D4" s="765"/>
      <c r="E4" s="765"/>
      <c r="F4" s="765"/>
      <c r="G4" s="765"/>
      <c r="H4" s="765"/>
      <c r="I4" s="765"/>
      <c r="J4" s="765"/>
      <c r="K4" s="765"/>
      <c r="L4" s="765"/>
      <c r="M4" s="765"/>
      <c r="N4" s="765"/>
      <c r="O4" s="765"/>
      <c r="P4" s="765"/>
      <c r="Q4" s="765"/>
      <c r="R4" s="765"/>
      <c r="S4" s="765"/>
      <c r="T4" s="765"/>
      <c r="U4" s="765"/>
    </row>
    <row r="5" spans="1:22" ht="12" customHeight="1" x14ac:dyDescent="0.3">
      <c r="A5" s="766" t="s">
        <v>302</v>
      </c>
      <c r="B5" s="766"/>
      <c r="C5" s="766"/>
      <c r="D5" s="766"/>
      <c r="E5" s="766"/>
      <c r="F5" s="766"/>
      <c r="G5" s="766"/>
      <c r="H5" s="766"/>
      <c r="I5" s="766"/>
      <c r="J5" s="766"/>
      <c r="K5" s="766"/>
      <c r="L5" s="766"/>
      <c r="M5" s="766"/>
      <c r="N5" s="766"/>
      <c r="O5" s="766"/>
      <c r="P5" s="766"/>
      <c r="Q5" s="766"/>
      <c r="R5" s="766"/>
      <c r="S5" s="766"/>
      <c r="T5" s="766"/>
      <c r="U5" s="766"/>
    </row>
    <row r="6" spans="1:22" ht="12" customHeight="1" x14ac:dyDescent="0.3">
      <c r="A6" s="767"/>
      <c r="B6" s="767"/>
      <c r="C6" s="767"/>
      <c r="D6" s="767"/>
      <c r="E6" s="767"/>
      <c r="F6" s="767"/>
      <c r="G6" s="767"/>
      <c r="H6" s="767"/>
      <c r="I6" s="767"/>
      <c r="J6" s="767"/>
      <c r="K6" s="767"/>
      <c r="L6" s="767"/>
      <c r="M6" s="767"/>
      <c r="N6" s="767"/>
      <c r="O6" s="767"/>
      <c r="P6" s="767"/>
      <c r="Q6" s="767"/>
      <c r="R6" s="767"/>
      <c r="S6" s="767"/>
      <c r="T6" s="767"/>
      <c r="U6" s="767"/>
    </row>
    <row r="7" spans="1:22" ht="12" customHeight="1" x14ac:dyDescent="0.3">
      <c r="A7" s="757" t="s">
        <v>38</v>
      </c>
      <c r="B7" s="757"/>
      <c r="C7" s="757"/>
      <c r="D7" s="757"/>
      <c r="E7" s="757"/>
      <c r="F7" s="757"/>
      <c r="G7" s="757"/>
      <c r="H7" s="757"/>
      <c r="I7" s="757"/>
      <c r="J7" s="757"/>
      <c r="K7" s="757"/>
      <c r="L7" s="757"/>
      <c r="M7" s="757"/>
      <c r="N7" s="757"/>
      <c r="O7" s="757"/>
      <c r="P7" s="757"/>
      <c r="Q7" s="757"/>
      <c r="R7" s="757"/>
      <c r="S7" s="757"/>
      <c r="T7" s="757"/>
      <c r="U7" s="757"/>
    </row>
    <row r="8" spans="1:22" ht="12" customHeight="1" x14ac:dyDescent="0.3">
      <c r="A8" s="757"/>
      <c r="B8" s="757"/>
      <c r="C8" s="757"/>
      <c r="D8" s="757"/>
      <c r="E8" s="757"/>
      <c r="F8" s="757"/>
      <c r="G8" s="757"/>
      <c r="H8" s="757"/>
      <c r="I8" s="757"/>
      <c r="J8" s="757"/>
      <c r="K8" s="757"/>
      <c r="L8" s="757"/>
      <c r="M8" s="757"/>
      <c r="N8" s="757"/>
      <c r="O8" s="757"/>
      <c r="P8" s="757"/>
      <c r="Q8" s="757"/>
      <c r="R8" s="757"/>
      <c r="S8" s="757"/>
      <c r="T8" s="757"/>
      <c r="U8" s="757"/>
    </row>
    <row r="9" spans="1:22" ht="12" customHeight="1" x14ac:dyDescent="0.3">
      <c r="A9" s="757"/>
      <c r="B9" s="757"/>
      <c r="C9" s="757"/>
      <c r="D9" s="757"/>
      <c r="E9" s="757"/>
      <c r="F9" s="757"/>
      <c r="G9" s="757"/>
      <c r="H9" s="757"/>
      <c r="I9" s="757"/>
      <c r="J9" s="757"/>
      <c r="K9" s="757"/>
      <c r="L9" s="757"/>
      <c r="M9" s="757"/>
      <c r="N9" s="757"/>
      <c r="O9" s="757"/>
      <c r="P9" s="757"/>
      <c r="Q9" s="757"/>
      <c r="R9" s="757"/>
      <c r="S9" s="757"/>
      <c r="T9" s="757"/>
      <c r="U9" s="757"/>
    </row>
    <row r="10" spans="1:22" ht="12" customHeight="1" thickBot="1" x14ac:dyDescent="0.35">
      <c r="A10" s="241"/>
      <c r="B10" s="241"/>
      <c r="C10" s="241"/>
      <c r="D10" s="241"/>
      <c r="E10" s="242">
        <v>2</v>
      </c>
      <c r="F10" s="242">
        <v>3</v>
      </c>
      <c r="G10" s="242">
        <v>4</v>
      </c>
      <c r="H10" s="242">
        <v>5</v>
      </c>
      <c r="I10" s="242">
        <v>6</v>
      </c>
      <c r="J10" s="242">
        <v>7</v>
      </c>
      <c r="K10" s="242">
        <v>8</v>
      </c>
      <c r="L10" s="242">
        <v>9</v>
      </c>
      <c r="M10" s="242">
        <v>10</v>
      </c>
      <c r="N10" s="242">
        <v>11</v>
      </c>
      <c r="O10" s="242">
        <v>12</v>
      </c>
      <c r="P10" s="242">
        <v>13</v>
      </c>
      <c r="Q10" s="242">
        <v>14</v>
      </c>
      <c r="R10" s="242">
        <v>15</v>
      </c>
      <c r="S10" s="242">
        <v>16</v>
      </c>
      <c r="T10" s="242">
        <v>17</v>
      </c>
      <c r="U10" s="241"/>
    </row>
    <row r="11" spans="1:22" s="23" customFormat="1" ht="11.15" customHeight="1" x14ac:dyDescent="0.3">
      <c r="A11" s="759" t="s">
        <v>39</v>
      </c>
      <c r="B11" s="760"/>
      <c r="C11" s="760"/>
      <c r="D11" s="760"/>
      <c r="E11" s="761" t="s">
        <v>40</v>
      </c>
      <c r="F11" s="762"/>
      <c r="G11" s="761" t="s">
        <v>41</v>
      </c>
      <c r="H11" s="763"/>
      <c r="I11" s="763"/>
      <c r="J11" s="763"/>
      <c r="K11" s="763"/>
      <c r="L11" s="763"/>
      <c r="M11" s="763"/>
      <c r="N11" s="763"/>
      <c r="O11" s="763"/>
      <c r="P11" s="763"/>
      <c r="Q11" s="763"/>
      <c r="R11" s="763"/>
      <c r="S11" s="763"/>
      <c r="T11" s="763"/>
      <c r="U11" s="27"/>
    </row>
    <row r="12" spans="1:22" s="23" customFormat="1" ht="11.15" customHeight="1" x14ac:dyDescent="0.3">
      <c r="A12" s="752" t="s">
        <v>42</v>
      </c>
      <c r="B12" s="753"/>
      <c r="C12" s="753"/>
      <c r="D12" s="753"/>
      <c r="E12" s="754" t="s">
        <v>43</v>
      </c>
      <c r="F12" s="755"/>
      <c r="G12" s="756" t="s">
        <v>44</v>
      </c>
      <c r="H12" s="751"/>
      <c r="I12" s="750" t="s">
        <v>45</v>
      </c>
      <c r="J12" s="751"/>
      <c r="K12" s="750" t="s">
        <v>46</v>
      </c>
      <c r="L12" s="751"/>
      <c r="M12" s="750" t="s">
        <v>47</v>
      </c>
      <c r="N12" s="751"/>
      <c r="O12" s="750" t="s">
        <v>48</v>
      </c>
      <c r="P12" s="751"/>
      <c r="Q12" s="750" t="s">
        <v>49</v>
      </c>
      <c r="R12" s="751"/>
      <c r="S12" s="387" t="s">
        <v>50</v>
      </c>
      <c r="T12" s="388"/>
      <c r="U12" s="389" t="s">
        <v>8</v>
      </c>
    </row>
    <row r="13" spans="1:22" s="23" customFormat="1" ht="11.15" customHeight="1" thickBot="1" x14ac:dyDescent="0.35">
      <c r="A13" s="28"/>
      <c r="B13" s="29"/>
      <c r="C13" s="29"/>
      <c r="D13" s="29"/>
      <c r="E13" s="402" t="s">
        <v>51</v>
      </c>
      <c r="F13" s="403" t="s">
        <v>52</v>
      </c>
      <c r="G13" s="404" t="s">
        <v>51</v>
      </c>
      <c r="H13" s="404" t="s">
        <v>52</v>
      </c>
      <c r="I13" s="404" t="s">
        <v>51</v>
      </c>
      <c r="J13" s="404" t="s">
        <v>52</v>
      </c>
      <c r="K13" s="404" t="s">
        <v>51</v>
      </c>
      <c r="L13" s="404" t="s">
        <v>52</v>
      </c>
      <c r="M13" s="404" t="s">
        <v>51</v>
      </c>
      <c r="N13" s="404" t="s">
        <v>52</v>
      </c>
      <c r="O13" s="404" t="s">
        <v>51</v>
      </c>
      <c r="P13" s="404" t="s">
        <v>52</v>
      </c>
      <c r="Q13" s="404" t="s">
        <v>51</v>
      </c>
      <c r="R13" s="404" t="s">
        <v>52</v>
      </c>
      <c r="S13" s="404" t="s">
        <v>51</v>
      </c>
      <c r="T13" s="405" t="s">
        <v>52</v>
      </c>
      <c r="U13" s="32"/>
    </row>
    <row r="14" spans="1:22" ht="10.5" customHeight="1" x14ac:dyDescent="0.3">
      <c r="A14" s="37"/>
      <c r="B14" s="38" t="s">
        <v>301</v>
      </c>
      <c r="C14" s="38"/>
      <c r="D14" s="38"/>
      <c r="E14" s="295">
        <v>0</v>
      </c>
      <c r="F14" s="307">
        <v>0</v>
      </c>
      <c r="G14" s="295">
        <v>28285</v>
      </c>
      <c r="H14" s="296">
        <v>26639</v>
      </c>
      <c r="I14" s="296">
        <v>214</v>
      </c>
      <c r="J14" s="296">
        <v>28</v>
      </c>
      <c r="K14" s="296">
        <v>195</v>
      </c>
      <c r="L14" s="296">
        <v>0</v>
      </c>
      <c r="M14" s="296">
        <v>2</v>
      </c>
      <c r="N14" s="296">
        <v>0</v>
      </c>
      <c r="O14" s="296">
        <v>0</v>
      </c>
      <c r="P14" s="296">
        <v>0</v>
      </c>
      <c r="Q14" s="296">
        <v>0</v>
      </c>
      <c r="R14" s="296">
        <v>0</v>
      </c>
      <c r="S14" s="296">
        <v>1</v>
      </c>
      <c r="T14" s="297">
        <v>1</v>
      </c>
      <c r="U14" s="293">
        <f>SUM(E14:T14)</f>
        <v>55365</v>
      </c>
      <c r="V14" s="47"/>
    </row>
    <row r="15" spans="1:22" ht="10.5" customHeight="1" x14ac:dyDescent="0.3">
      <c r="A15" s="40"/>
      <c r="B15" s="24">
        <v>16</v>
      </c>
      <c r="C15" s="24"/>
      <c r="D15" s="24"/>
      <c r="E15" s="298">
        <v>0</v>
      </c>
      <c r="F15" s="215">
        <v>0</v>
      </c>
      <c r="G15" s="298">
        <v>7970</v>
      </c>
      <c r="H15" s="188">
        <v>4787</v>
      </c>
      <c r="I15" s="188">
        <v>5</v>
      </c>
      <c r="J15" s="188">
        <v>3</v>
      </c>
      <c r="K15" s="188">
        <v>0</v>
      </c>
      <c r="L15" s="188">
        <v>0</v>
      </c>
      <c r="M15" s="188">
        <v>0</v>
      </c>
      <c r="N15" s="188">
        <v>0</v>
      </c>
      <c r="O15" s="188">
        <v>0</v>
      </c>
      <c r="P15" s="188">
        <v>0</v>
      </c>
      <c r="Q15" s="188">
        <v>0</v>
      </c>
      <c r="R15" s="188">
        <v>0</v>
      </c>
      <c r="S15" s="188">
        <v>0</v>
      </c>
      <c r="T15" s="299">
        <v>0</v>
      </c>
      <c r="U15" s="189">
        <f t="shared" ref="U15:U63" si="0">SUM(E15:T15)</f>
        <v>12765</v>
      </c>
      <c r="V15" s="47"/>
    </row>
    <row r="16" spans="1:22" ht="10.5" customHeight="1" x14ac:dyDescent="0.3">
      <c r="A16" s="37"/>
      <c r="B16" s="38">
        <v>17</v>
      </c>
      <c r="C16" s="38"/>
      <c r="D16" s="38"/>
      <c r="E16" s="300">
        <v>0</v>
      </c>
      <c r="F16" s="216">
        <v>0</v>
      </c>
      <c r="G16" s="300">
        <v>10470</v>
      </c>
      <c r="H16" s="184">
        <v>6364</v>
      </c>
      <c r="I16" s="184">
        <v>35</v>
      </c>
      <c r="J16" s="184">
        <v>12</v>
      </c>
      <c r="K16" s="184">
        <v>0</v>
      </c>
      <c r="L16" s="184">
        <v>0</v>
      </c>
      <c r="M16" s="184">
        <v>0</v>
      </c>
      <c r="N16" s="184">
        <v>0</v>
      </c>
      <c r="O16" s="184">
        <v>0</v>
      </c>
      <c r="P16" s="184">
        <v>0</v>
      </c>
      <c r="Q16" s="184">
        <v>0</v>
      </c>
      <c r="R16" s="184">
        <v>0</v>
      </c>
      <c r="S16" s="184">
        <v>0</v>
      </c>
      <c r="T16" s="301">
        <v>1</v>
      </c>
      <c r="U16" s="293">
        <f t="shared" si="0"/>
        <v>16882</v>
      </c>
      <c r="V16" s="47"/>
    </row>
    <row r="17" spans="1:22" ht="10.5" customHeight="1" x14ac:dyDescent="0.3">
      <c r="A17" s="40"/>
      <c r="B17" s="24">
        <v>18</v>
      </c>
      <c r="C17" s="24"/>
      <c r="D17" s="24"/>
      <c r="E17" s="298">
        <v>0</v>
      </c>
      <c r="F17" s="215">
        <v>0</v>
      </c>
      <c r="G17" s="298">
        <v>75901</v>
      </c>
      <c r="H17" s="188">
        <v>44940</v>
      </c>
      <c r="I17" s="188">
        <v>615</v>
      </c>
      <c r="J17" s="188">
        <v>418</v>
      </c>
      <c r="K17" s="188">
        <v>1183</v>
      </c>
      <c r="L17" s="188">
        <v>54</v>
      </c>
      <c r="M17" s="188">
        <v>0</v>
      </c>
      <c r="N17" s="188">
        <v>0</v>
      </c>
      <c r="O17" s="188">
        <v>0</v>
      </c>
      <c r="P17" s="188">
        <v>0</v>
      </c>
      <c r="Q17" s="188">
        <v>2</v>
      </c>
      <c r="R17" s="188">
        <v>0</v>
      </c>
      <c r="S17" s="188">
        <v>2</v>
      </c>
      <c r="T17" s="299">
        <v>6</v>
      </c>
      <c r="U17" s="189">
        <f t="shared" si="0"/>
        <v>123121</v>
      </c>
      <c r="V17" s="47"/>
    </row>
    <row r="18" spans="1:22" ht="10.5" customHeight="1" x14ac:dyDescent="0.3">
      <c r="A18" s="37"/>
      <c r="B18" s="38">
        <v>19</v>
      </c>
      <c r="C18" s="38"/>
      <c r="D18" s="38"/>
      <c r="E18" s="300">
        <v>0</v>
      </c>
      <c r="F18" s="216">
        <v>0</v>
      </c>
      <c r="G18" s="300">
        <v>145751</v>
      </c>
      <c r="H18" s="184">
        <v>95879</v>
      </c>
      <c r="I18" s="184">
        <v>6364</v>
      </c>
      <c r="J18" s="184">
        <v>6156</v>
      </c>
      <c r="K18" s="184">
        <v>4184</v>
      </c>
      <c r="L18" s="184">
        <v>247</v>
      </c>
      <c r="M18" s="184">
        <v>0</v>
      </c>
      <c r="N18" s="184">
        <v>0</v>
      </c>
      <c r="O18" s="184">
        <v>0</v>
      </c>
      <c r="P18" s="184">
        <v>0</v>
      </c>
      <c r="Q18" s="184">
        <v>3</v>
      </c>
      <c r="R18" s="184">
        <v>1</v>
      </c>
      <c r="S18" s="184">
        <v>22</v>
      </c>
      <c r="T18" s="301">
        <v>16</v>
      </c>
      <c r="U18" s="293">
        <f t="shared" si="0"/>
        <v>258623</v>
      </c>
      <c r="V18" s="47"/>
    </row>
    <row r="19" spans="1:22" ht="10.5" customHeight="1" x14ac:dyDescent="0.3">
      <c r="A19" s="40"/>
      <c r="B19" s="24">
        <v>20</v>
      </c>
      <c r="C19" s="24"/>
      <c r="D19" s="24"/>
      <c r="E19" s="298">
        <v>0</v>
      </c>
      <c r="F19" s="215">
        <v>0</v>
      </c>
      <c r="G19" s="298">
        <v>206580</v>
      </c>
      <c r="H19" s="188">
        <v>142597</v>
      </c>
      <c r="I19" s="188">
        <v>10710</v>
      </c>
      <c r="J19" s="188">
        <v>9885</v>
      </c>
      <c r="K19" s="188">
        <v>4721</v>
      </c>
      <c r="L19" s="188">
        <v>328</v>
      </c>
      <c r="M19" s="188">
        <v>0</v>
      </c>
      <c r="N19" s="188">
        <v>0</v>
      </c>
      <c r="O19" s="188">
        <v>0</v>
      </c>
      <c r="P19" s="188">
        <v>0</v>
      </c>
      <c r="Q19" s="188">
        <v>6</v>
      </c>
      <c r="R19" s="188">
        <v>2</v>
      </c>
      <c r="S19" s="188">
        <v>82</v>
      </c>
      <c r="T19" s="299">
        <v>46</v>
      </c>
      <c r="U19" s="189">
        <f t="shared" si="0"/>
        <v>374957</v>
      </c>
      <c r="V19" s="47"/>
    </row>
    <row r="20" spans="1:22" ht="10.5" customHeight="1" x14ac:dyDescent="0.3">
      <c r="A20" s="37"/>
      <c r="B20" s="38">
        <v>21</v>
      </c>
      <c r="C20" s="38"/>
      <c r="D20" s="38"/>
      <c r="E20" s="300">
        <v>0</v>
      </c>
      <c r="F20" s="216">
        <v>0</v>
      </c>
      <c r="G20" s="300">
        <v>235015</v>
      </c>
      <c r="H20" s="184">
        <v>158020</v>
      </c>
      <c r="I20" s="184">
        <v>13122</v>
      </c>
      <c r="J20" s="184">
        <v>11880</v>
      </c>
      <c r="K20" s="184">
        <v>5263</v>
      </c>
      <c r="L20" s="184">
        <v>574</v>
      </c>
      <c r="M20" s="184">
        <v>56</v>
      </c>
      <c r="N20" s="184">
        <v>23</v>
      </c>
      <c r="O20" s="184">
        <v>0</v>
      </c>
      <c r="P20" s="184">
        <v>0</v>
      </c>
      <c r="Q20" s="184">
        <v>11</v>
      </c>
      <c r="R20" s="184">
        <v>6</v>
      </c>
      <c r="S20" s="184">
        <v>159</v>
      </c>
      <c r="T20" s="301">
        <v>87</v>
      </c>
      <c r="U20" s="293">
        <f t="shared" si="0"/>
        <v>424216</v>
      </c>
      <c r="V20" s="47"/>
    </row>
    <row r="21" spans="1:22" ht="10.5" customHeight="1" x14ac:dyDescent="0.3">
      <c r="A21" s="40"/>
      <c r="B21" s="24">
        <v>22</v>
      </c>
      <c r="C21" s="24"/>
      <c r="D21" s="24"/>
      <c r="E21" s="298">
        <v>0</v>
      </c>
      <c r="F21" s="215">
        <v>0</v>
      </c>
      <c r="G21" s="298">
        <v>279371</v>
      </c>
      <c r="H21" s="188">
        <v>183796</v>
      </c>
      <c r="I21" s="188">
        <v>16384</v>
      </c>
      <c r="J21" s="188">
        <v>14366</v>
      </c>
      <c r="K21" s="188">
        <v>6557</v>
      </c>
      <c r="L21" s="188">
        <v>1369</v>
      </c>
      <c r="M21" s="188">
        <v>447</v>
      </c>
      <c r="N21" s="188">
        <v>174</v>
      </c>
      <c r="O21" s="188">
        <v>57</v>
      </c>
      <c r="P21" s="188">
        <v>32</v>
      </c>
      <c r="Q21" s="188">
        <v>24</v>
      </c>
      <c r="R21" s="188">
        <v>15</v>
      </c>
      <c r="S21" s="188">
        <v>337</v>
      </c>
      <c r="T21" s="299">
        <v>178</v>
      </c>
      <c r="U21" s="189">
        <f t="shared" si="0"/>
        <v>503107</v>
      </c>
      <c r="V21" s="47"/>
    </row>
    <row r="22" spans="1:22" ht="10.5" customHeight="1" x14ac:dyDescent="0.3">
      <c r="A22" s="37"/>
      <c r="B22" s="38">
        <v>23</v>
      </c>
      <c r="C22" s="38"/>
      <c r="D22" s="38"/>
      <c r="E22" s="300">
        <v>0</v>
      </c>
      <c r="F22" s="216">
        <v>0</v>
      </c>
      <c r="G22" s="300">
        <v>325389</v>
      </c>
      <c r="H22" s="184">
        <v>219350</v>
      </c>
      <c r="I22" s="184">
        <v>20673</v>
      </c>
      <c r="J22" s="184">
        <v>18010</v>
      </c>
      <c r="K22" s="184">
        <v>8984</v>
      </c>
      <c r="L22" s="184">
        <v>2383</v>
      </c>
      <c r="M22" s="184">
        <v>1485</v>
      </c>
      <c r="N22" s="184">
        <v>539</v>
      </c>
      <c r="O22" s="184">
        <v>376</v>
      </c>
      <c r="P22" s="184">
        <v>152</v>
      </c>
      <c r="Q22" s="184">
        <v>28</v>
      </c>
      <c r="R22" s="184">
        <v>14</v>
      </c>
      <c r="S22" s="184">
        <v>553</v>
      </c>
      <c r="T22" s="301">
        <v>305</v>
      </c>
      <c r="U22" s="293">
        <f t="shared" si="0"/>
        <v>598241</v>
      </c>
      <c r="V22" s="47"/>
    </row>
    <row r="23" spans="1:22" ht="10.5" customHeight="1" x14ac:dyDescent="0.3">
      <c r="A23" s="40"/>
      <c r="B23" s="24">
        <v>24</v>
      </c>
      <c r="C23" s="24"/>
      <c r="D23" s="24"/>
      <c r="E23" s="298">
        <v>0</v>
      </c>
      <c r="F23" s="215">
        <v>0</v>
      </c>
      <c r="G23" s="298">
        <v>366943</v>
      </c>
      <c r="H23" s="188">
        <v>250931</v>
      </c>
      <c r="I23" s="188">
        <v>23759</v>
      </c>
      <c r="J23" s="188">
        <v>20892</v>
      </c>
      <c r="K23" s="188">
        <v>11497</v>
      </c>
      <c r="L23" s="188">
        <v>3559</v>
      </c>
      <c r="M23" s="188">
        <v>2928</v>
      </c>
      <c r="N23" s="188">
        <v>1057</v>
      </c>
      <c r="O23" s="188">
        <v>1211</v>
      </c>
      <c r="P23" s="188">
        <v>375</v>
      </c>
      <c r="Q23" s="188">
        <v>55</v>
      </c>
      <c r="R23" s="188">
        <v>25</v>
      </c>
      <c r="S23" s="188">
        <v>747</v>
      </c>
      <c r="T23" s="299">
        <v>468</v>
      </c>
      <c r="U23" s="189">
        <f t="shared" si="0"/>
        <v>684447</v>
      </c>
      <c r="V23" s="47"/>
    </row>
    <row r="24" spans="1:22" ht="10.5" customHeight="1" x14ac:dyDescent="0.3">
      <c r="A24" s="37"/>
      <c r="B24" s="38">
        <v>25</v>
      </c>
      <c r="C24" s="38"/>
      <c r="D24" s="38"/>
      <c r="E24" s="300">
        <v>0</v>
      </c>
      <c r="F24" s="216">
        <v>0</v>
      </c>
      <c r="G24" s="300">
        <v>403876</v>
      </c>
      <c r="H24" s="184">
        <v>277575</v>
      </c>
      <c r="I24" s="184">
        <v>27146</v>
      </c>
      <c r="J24" s="184">
        <v>23900</v>
      </c>
      <c r="K24" s="184">
        <v>13783</v>
      </c>
      <c r="L24" s="184">
        <v>4884</v>
      </c>
      <c r="M24" s="184">
        <v>4208</v>
      </c>
      <c r="N24" s="184">
        <v>1548</v>
      </c>
      <c r="O24" s="184">
        <v>1935</v>
      </c>
      <c r="P24" s="184">
        <v>659</v>
      </c>
      <c r="Q24" s="184">
        <v>97</v>
      </c>
      <c r="R24" s="184">
        <v>39</v>
      </c>
      <c r="S24" s="184">
        <v>1244</v>
      </c>
      <c r="T24" s="301">
        <v>678</v>
      </c>
      <c r="U24" s="293">
        <f t="shared" si="0"/>
        <v>761572</v>
      </c>
      <c r="V24" s="47"/>
    </row>
    <row r="25" spans="1:22" ht="10.5" customHeight="1" x14ac:dyDescent="0.3">
      <c r="A25" s="40"/>
      <c r="B25" s="24">
        <v>26</v>
      </c>
      <c r="C25" s="24"/>
      <c r="D25" s="24"/>
      <c r="E25" s="298">
        <v>0</v>
      </c>
      <c r="F25" s="215">
        <v>0</v>
      </c>
      <c r="G25" s="298">
        <v>438495</v>
      </c>
      <c r="H25" s="188">
        <v>300761</v>
      </c>
      <c r="I25" s="188">
        <v>31339</v>
      </c>
      <c r="J25" s="188">
        <v>26764</v>
      </c>
      <c r="K25" s="188">
        <v>16467</v>
      </c>
      <c r="L25" s="188">
        <v>6646</v>
      </c>
      <c r="M25" s="188">
        <v>5714</v>
      </c>
      <c r="N25" s="188">
        <v>2554</v>
      </c>
      <c r="O25" s="188">
        <v>2858</v>
      </c>
      <c r="P25" s="188">
        <v>985</v>
      </c>
      <c r="Q25" s="188">
        <v>145</v>
      </c>
      <c r="R25" s="188">
        <v>62</v>
      </c>
      <c r="S25" s="188">
        <v>1266</v>
      </c>
      <c r="T25" s="299">
        <v>926</v>
      </c>
      <c r="U25" s="189">
        <f t="shared" si="0"/>
        <v>834982</v>
      </c>
      <c r="V25" s="47"/>
    </row>
    <row r="26" spans="1:22" ht="10.5" customHeight="1" x14ac:dyDescent="0.3">
      <c r="A26" s="37"/>
      <c r="B26" s="38">
        <v>27</v>
      </c>
      <c r="C26" s="38"/>
      <c r="D26" s="38"/>
      <c r="E26" s="300">
        <v>0</v>
      </c>
      <c r="F26" s="216">
        <v>0</v>
      </c>
      <c r="G26" s="300">
        <v>461442</v>
      </c>
      <c r="H26" s="184">
        <v>316935</v>
      </c>
      <c r="I26" s="184">
        <v>34199</v>
      </c>
      <c r="J26" s="184">
        <v>28831</v>
      </c>
      <c r="K26" s="184">
        <v>19232</v>
      </c>
      <c r="L26" s="184">
        <v>8380</v>
      </c>
      <c r="M26" s="184">
        <v>7190</v>
      </c>
      <c r="N26" s="184">
        <v>3827</v>
      </c>
      <c r="O26" s="184">
        <v>3542</v>
      </c>
      <c r="P26" s="184">
        <v>1482</v>
      </c>
      <c r="Q26" s="184">
        <v>162</v>
      </c>
      <c r="R26" s="184">
        <v>78</v>
      </c>
      <c r="S26" s="184">
        <v>1466</v>
      </c>
      <c r="T26" s="301">
        <v>1074</v>
      </c>
      <c r="U26" s="293">
        <f t="shared" si="0"/>
        <v>887840</v>
      </c>
      <c r="V26" s="47"/>
    </row>
    <row r="27" spans="1:22" ht="10.5" customHeight="1" x14ac:dyDescent="0.3">
      <c r="A27" s="40"/>
      <c r="B27" s="24">
        <v>28</v>
      </c>
      <c r="C27" s="24"/>
      <c r="D27" s="24"/>
      <c r="E27" s="298">
        <v>0</v>
      </c>
      <c r="F27" s="215">
        <v>0</v>
      </c>
      <c r="G27" s="298">
        <v>482427</v>
      </c>
      <c r="H27" s="188">
        <v>337138</v>
      </c>
      <c r="I27" s="188">
        <v>37135</v>
      </c>
      <c r="J27" s="188">
        <v>31313</v>
      </c>
      <c r="K27" s="188">
        <v>22910</v>
      </c>
      <c r="L27" s="188">
        <v>10703</v>
      </c>
      <c r="M27" s="188">
        <v>8923</v>
      </c>
      <c r="N27" s="188">
        <v>5146</v>
      </c>
      <c r="O27" s="188">
        <v>4543</v>
      </c>
      <c r="P27" s="188">
        <v>2167</v>
      </c>
      <c r="Q27" s="188">
        <v>218</v>
      </c>
      <c r="R27" s="188">
        <v>100</v>
      </c>
      <c r="S27" s="188">
        <v>1796</v>
      </c>
      <c r="T27" s="302">
        <v>1223</v>
      </c>
      <c r="U27" s="189">
        <f t="shared" si="0"/>
        <v>945742</v>
      </c>
      <c r="V27" s="47"/>
    </row>
    <row r="28" spans="1:22" ht="10.5" customHeight="1" x14ac:dyDescent="0.3">
      <c r="A28" s="37"/>
      <c r="B28" s="38">
        <v>29</v>
      </c>
      <c r="C28" s="38"/>
      <c r="D28" s="38"/>
      <c r="E28" s="300">
        <v>0</v>
      </c>
      <c r="F28" s="216">
        <v>0</v>
      </c>
      <c r="G28" s="300">
        <v>486432</v>
      </c>
      <c r="H28" s="184">
        <v>346051</v>
      </c>
      <c r="I28" s="184">
        <v>38805</v>
      </c>
      <c r="J28" s="184">
        <v>32698</v>
      </c>
      <c r="K28" s="184">
        <v>24528</v>
      </c>
      <c r="L28" s="184">
        <v>11756</v>
      </c>
      <c r="M28" s="184">
        <v>10558</v>
      </c>
      <c r="N28" s="184">
        <v>6085</v>
      </c>
      <c r="O28" s="184">
        <v>5241</v>
      </c>
      <c r="P28" s="184">
        <v>2830</v>
      </c>
      <c r="Q28" s="184">
        <v>280</v>
      </c>
      <c r="R28" s="184">
        <v>126</v>
      </c>
      <c r="S28" s="184">
        <v>1905</v>
      </c>
      <c r="T28" s="303">
        <v>1332</v>
      </c>
      <c r="U28" s="293">
        <f t="shared" si="0"/>
        <v>968627</v>
      </c>
      <c r="V28" s="47"/>
    </row>
    <row r="29" spans="1:22" ht="10.5" customHeight="1" x14ac:dyDescent="0.3">
      <c r="A29" s="40"/>
      <c r="B29" s="24">
        <v>30</v>
      </c>
      <c r="C29" s="24"/>
      <c r="D29" s="24"/>
      <c r="E29" s="298">
        <v>0</v>
      </c>
      <c r="F29" s="215">
        <v>0</v>
      </c>
      <c r="G29" s="298">
        <v>493928</v>
      </c>
      <c r="H29" s="188">
        <v>357031</v>
      </c>
      <c r="I29" s="188">
        <v>40013</v>
      </c>
      <c r="J29" s="188">
        <v>33722</v>
      </c>
      <c r="K29" s="188">
        <v>26461</v>
      </c>
      <c r="L29" s="188">
        <v>13028</v>
      </c>
      <c r="M29" s="188">
        <v>11781</v>
      </c>
      <c r="N29" s="188">
        <v>6919</v>
      </c>
      <c r="O29" s="188">
        <v>5912</v>
      </c>
      <c r="P29" s="188">
        <v>3263</v>
      </c>
      <c r="Q29" s="188">
        <v>292</v>
      </c>
      <c r="R29" s="188">
        <v>149</v>
      </c>
      <c r="S29" s="188">
        <v>2003</v>
      </c>
      <c r="T29" s="302">
        <v>1394</v>
      </c>
      <c r="U29" s="189">
        <f t="shared" si="0"/>
        <v>995896</v>
      </c>
      <c r="V29" s="47"/>
    </row>
    <row r="30" spans="1:22" ht="10.5" customHeight="1" x14ac:dyDescent="0.3">
      <c r="A30" s="37"/>
      <c r="B30" s="38">
        <v>31</v>
      </c>
      <c r="C30" s="38"/>
      <c r="D30" s="38"/>
      <c r="E30" s="300">
        <v>0</v>
      </c>
      <c r="F30" s="216">
        <v>0</v>
      </c>
      <c r="G30" s="300">
        <v>498992</v>
      </c>
      <c r="H30" s="184">
        <v>360364</v>
      </c>
      <c r="I30" s="184">
        <v>40483</v>
      </c>
      <c r="J30" s="184">
        <v>34015</v>
      </c>
      <c r="K30" s="184">
        <v>26221</v>
      </c>
      <c r="L30" s="184">
        <v>13018</v>
      </c>
      <c r="M30" s="184">
        <v>12349</v>
      </c>
      <c r="N30" s="184">
        <v>7059</v>
      </c>
      <c r="O30" s="184">
        <v>6230</v>
      </c>
      <c r="P30" s="184">
        <v>3599</v>
      </c>
      <c r="Q30" s="184">
        <v>344</v>
      </c>
      <c r="R30" s="184">
        <v>111</v>
      </c>
      <c r="S30" s="184">
        <v>2097</v>
      </c>
      <c r="T30" s="303">
        <v>1422</v>
      </c>
      <c r="U30" s="293">
        <f t="shared" si="0"/>
        <v>1006304</v>
      </c>
      <c r="V30" s="47"/>
    </row>
    <row r="31" spans="1:22" ht="10.5" customHeight="1" x14ac:dyDescent="0.3">
      <c r="A31" s="40"/>
      <c r="B31" s="24">
        <v>32</v>
      </c>
      <c r="C31" s="24"/>
      <c r="D31" s="24"/>
      <c r="E31" s="298">
        <v>0</v>
      </c>
      <c r="F31" s="215">
        <v>0</v>
      </c>
      <c r="G31" s="298">
        <v>499227</v>
      </c>
      <c r="H31" s="188">
        <v>370571</v>
      </c>
      <c r="I31" s="188">
        <v>41702</v>
      </c>
      <c r="J31" s="188">
        <v>35442</v>
      </c>
      <c r="K31" s="188">
        <v>27161</v>
      </c>
      <c r="L31" s="188">
        <v>13735</v>
      </c>
      <c r="M31" s="188">
        <v>12683</v>
      </c>
      <c r="N31" s="188">
        <v>7609</v>
      </c>
      <c r="O31" s="188">
        <v>6560</v>
      </c>
      <c r="P31" s="188">
        <v>3845</v>
      </c>
      <c r="Q31" s="188">
        <v>384</v>
      </c>
      <c r="R31" s="188">
        <v>169</v>
      </c>
      <c r="S31" s="188">
        <v>2317</v>
      </c>
      <c r="T31" s="302">
        <v>1545</v>
      </c>
      <c r="U31" s="189">
        <f t="shared" si="0"/>
        <v>1022950</v>
      </c>
      <c r="V31" s="47"/>
    </row>
    <row r="32" spans="1:22" ht="10.5" customHeight="1" thickBot="1" x14ac:dyDescent="0.35">
      <c r="A32" s="41"/>
      <c r="B32" s="42">
        <v>33</v>
      </c>
      <c r="C32" s="42"/>
      <c r="D32" s="42"/>
      <c r="E32" s="304">
        <v>0</v>
      </c>
      <c r="F32" s="308">
        <v>0</v>
      </c>
      <c r="G32" s="304">
        <v>507222</v>
      </c>
      <c r="H32" s="222">
        <v>367525</v>
      </c>
      <c r="I32" s="222">
        <v>42654</v>
      </c>
      <c r="J32" s="222">
        <v>35454</v>
      </c>
      <c r="K32" s="222">
        <v>29186</v>
      </c>
      <c r="L32" s="222">
        <v>14246</v>
      </c>
      <c r="M32" s="222">
        <v>13192</v>
      </c>
      <c r="N32" s="222">
        <v>8105</v>
      </c>
      <c r="O32" s="222">
        <v>6700</v>
      </c>
      <c r="P32" s="222">
        <v>3944</v>
      </c>
      <c r="Q32" s="222">
        <v>412</v>
      </c>
      <c r="R32" s="222">
        <v>156</v>
      </c>
      <c r="S32" s="222">
        <v>2278</v>
      </c>
      <c r="T32" s="305">
        <v>1617</v>
      </c>
      <c r="U32" s="294">
        <f t="shared" si="0"/>
        <v>1032691</v>
      </c>
      <c r="V32" s="47"/>
    </row>
    <row r="33" spans="1:22" ht="10.5" customHeight="1" x14ac:dyDescent="0.3">
      <c r="A33" s="40"/>
      <c r="B33" s="24">
        <v>34</v>
      </c>
      <c r="C33" s="24"/>
      <c r="D33" s="24"/>
      <c r="E33" s="298">
        <v>0</v>
      </c>
      <c r="F33" s="215">
        <v>0</v>
      </c>
      <c r="G33" s="298">
        <v>507620</v>
      </c>
      <c r="H33" s="188">
        <v>369969</v>
      </c>
      <c r="I33" s="188">
        <v>43252</v>
      </c>
      <c r="J33" s="188">
        <v>35251</v>
      </c>
      <c r="K33" s="188">
        <v>28882</v>
      </c>
      <c r="L33" s="188">
        <v>14568</v>
      </c>
      <c r="M33" s="188">
        <v>13724</v>
      </c>
      <c r="N33" s="188">
        <v>8196</v>
      </c>
      <c r="O33" s="188">
        <v>6868</v>
      </c>
      <c r="P33" s="188">
        <v>4086</v>
      </c>
      <c r="Q33" s="188">
        <v>459</v>
      </c>
      <c r="R33" s="188">
        <v>188</v>
      </c>
      <c r="S33" s="188">
        <v>2418</v>
      </c>
      <c r="T33" s="299">
        <v>1653</v>
      </c>
      <c r="U33" s="189">
        <f t="shared" si="0"/>
        <v>1037134</v>
      </c>
      <c r="V33" s="47"/>
    </row>
    <row r="34" spans="1:22" ht="10.5" customHeight="1" x14ac:dyDescent="0.3">
      <c r="A34" s="37"/>
      <c r="B34" s="38">
        <v>35</v>
      </c>
      <c r="C34" s="38"/>
      <c r="D34" s="38"/>
      <c r="E34" s="300">
        <v>0</v>
      </c>
      <c r="F34" s="216">
        <v>0</v>
      </c>
      <c r="G34" s="300">
        <v>506197</v>
      </c>
      <c r="H34" s="184">
        <v>371061</v>
      </c>
      <c r="I34" s="184">
        <v>43763</v>
      </c>
      <c r="J34" s="184">
        <v>35742</v>
      </c>
      <c r="K34" s="184">
        <v>30020</v>
      </c>
      <c r="L34" s="184">
        <v>15007</v>
      </c>
      <c r="M34" s="184">
        <v>13599</v>
      </c>
      <c r="N34" s="184">
        <v>8075</v>
      </c>
      <c r="O34" s="184">
        <v>7044</v>
      </c>
      <c r="P34" s="184">
        <v>3958</v>
      </c>
      <c r="Q34" s="184">
        <v>463</v>
      </c>
      <c r="R34" s="184">
        <v>175</v>
      </c>
      <c r="S34" s="184">
        <v>2464</v>
      </c>
      <c r="T34" s="301">
        <v>1752</v>
      </c>
      <c r="U34" s="293">
        <f t="shared" si="0"/>
        <v>1039320</v>
      </c>
      <c r="V34" s="47"/>
    </row>
    <row r="35" spans="1:22" ht="10.5" customHeight="1" x14ac:dyDescent="0.3">
      <c r="A35" s="40"/>
      <c r="B35" s="24">
        <v>36</v>
      </c>
      <c r="C35" s="24"/>
      <c r="D35" s="24"/>
      <c r="E35" s="298">
        <v>0</v>
      </c>
      <c r="F35" s="215">
        <v>0</v>
      </c>
      <c r="G35" s="298">
        <v>510194</v>
      </c>
      <c r="H35" s="188">
        <v>376113</v>
      </c>
      <c r="I35" s="188">
        <v>44115</v>
      </c>
      <c r="J35" s="188">
        <v>35469</v>
      </c>
      <c r="K35" s="188">
        <v>29765</v>
      </c>
      <c r="L35" s="188">
        <v>14804</v>
      </c>
      <c r="M35" s="188">
        <v>13417</v>
      </c>
      <c r="N35" s="188">
        <v>7877</v>
      </c>
      <c r="O35" s="188">
        <v>6950</v>
      </c>
      <c r="P35" s="188">
        <v>3942</v>
      </c>
      <c r="Q35" s="188">
        <v>439</v>
      </c>
      <c r="R35" s="188">
        <v>226</v>
      </c>
      <c r="S35" s="188">
        <v>2549</v>
      </c>
      <c r="T35" s="299">
        <v>1805</v>
      </c>
      <c r="U35" s="189">
        <f t="shared" si="0"/>
        <v>1047665</v>
      </c>
      <c r="V35" s="47"/>
    </row>
    <row r="36" spans="1:22" ht="10.5" customHeight="1" x14ac:dyDescent="0.3">
      <c r="A36" s="37"/>
      <c r="B36" s="38">
        <v>37</v>
      </c>
      <c r="C36" s="38"/>
      <c r="D36" s="38"/>
      <c r="E36" s="300">
        <v>0</v>
      </c>
      <c r="F36" s="216">
        <v>0</v>
      </c>
      <c r="G36" s="300">
        <v>498612</v>
      </c>
      <c r="H36" s="184">
        <v>370754</v>
      </c>
      <c r="I36" s="184">
        <v>42697</v>
      </c>
      <c r="J36" s="184">
        <v>35103</v>
      </c>
      <c r="K36" s="184">
        <v>29087</v>
      </c>
      <c r="L36" s="184">
        <v>14682</v>
      </c>
      <c r="M36" s="184">
        <v>13021</v>
      </c>
      <c r="N36" s="184">
        <v>7817</v>
      </c>
      <c r="O36" s="184">
        <v>6843</v>
      </c>
      <c r="P36" s="184">
        <v>3875</v>
      </c>
      <c r="Q36" s="184">
        <v>430</v>
      </c>
      <c r="R36" s="184">
        <v>170</v>
      </c>
      <c r="S36" s="184">
        <v>2510</v>
      </c>
      <c r="T36" s="301">
        <v>1700</v>
      </c>
      <c r="U36" s="293">
        <f t="shared" si="0"/>
        <v>1027301</v>
      </c>
      <c r="V36" s="47"/>
    </row>
    <row r="37" spans="1:22" ht="10.5" customHeight="1" x14ac:dyDescent="0.3">
      <c r="A37" s="40"/>
      <c r="B37" s="24">
        <v>38</v>
      </c>
      <c r="C37" s="24"/>
      <c r="D37" s="24"/>
      <c r="E37" s="298">
        <v>0</v>
      </c>
      <c r="F37" s="215">
        <v>0</v>
      </c>
      <c r="G37" s="298">
        <v>510264</v>
      </c>
      <c r="H37" s="188">
        <v>375529</v>
      </c>
      <c r="I37" s="188">
        <v>43964</v>
      </c>
      <c r="J37" s="188">
        <v>35233</v>
      </c>
      <c r="K37" s="188">
        <v>29858</v>
      </c>
      <c r="L37" s="188">
        <v>14889</v>
      </c>
      <c r="M37" s="188">
        <v>12884</v>
      </c>
      <c r="N37" s="188">
        <v>7604</v>
      </c>
      <c r="O37" s="188">
        <v>7085</v>
      </c>
      <c r="P37" s="188">
        <v>3852</v>
      </c>
      <c r="Q37" s="188">
        <v>420</v>
      </c>
      <c r="R37" s="188">
        <v>186</v>
      </c>
      <c r="S37" s="188">
        <v>2513</v>
      </c>
      <c r="T37" s="299">
        <v>1679</v>
      </c>
      <c r="U37" s="189">
        <f t="shared" si="0"/>
        <v>1045960</v>
      </c>
      <c r="V37" s="47"/>
    </row>
    <row r="38" spans="1:22" ht="10.5" customHeight="1" x14ac:dyDescent="0.3">
      <c r="A38" s="37"/>
      <c r="B38" s="38">
        <v>39</v>
      </c>
      <c r="C38" s="38"/>
      <c r="D38" s="38"/>
      <c r="E38" s="300">
        <v>0</v>
      </c>
      <c r="F38" s="216">
        <v>0</v>
      </c>
      <c r="G38" s="300">
        <v>481396</v>
      </c>
      <c r="H38" s="184">
        <v>364579</v>
      </c>
      <c r="I38" s="184">
        <v>42734</v>
      </c>
      <c r="J38" s="184">
        <v>34383</v>
      </c>
      <c r="K38" s="184">
        <v>28368</v>
      </c>
      <c r="L38" s="184">
        <v>14274</v>
      </c>
      <c r="M38" s="184">
        <v>12466</v>
      </c>
      <c r="N38" s="184">
        <v>7230</v>
      </c>
      <c r="O38" s="184">
        <v>6551</v>
      </c>
      <c r="P38" s="184">
        <v>3601</v>
      </c>
      <c r="Q38" s="184">
        <v>469</v>
      </c>
      <c r="R38" s="184">
        <v>146</v>
      </c>
      <c r="S38" s="184">
        <v>2453</v>
      </c>
      <c r="T38" s="301">
        <v>1692</v>
      </c>
      <c r="U38" s="293">
        <f t="shared" si="0"/>
        <v>1000342</v>
      </c>
      <c r="V38" s="47"/>
    </row>
    <row r="39" spans="1:22" ht="10.5" customHeight="1" x14ac:dyDescent="0.3">
      <c r="A39" s="40"/>
      <c r="B39" s="24">
        <v>40</v>
      </c>
      <c r="C39" s="24"/>
      <c r="D39" s="24"/>
      <c r="E39" s="298">
        <v>0</v>
      </c>
      <c r="F39" s="215">
        <v>0</v>
      </c>
      <c r="G39" s="298">
        <v>794493</v>
      </c>
      <c r="H39" s="188">
        <v>655956</v>
      </c>
      <c r="I39" s="188">
        <v>66156</v>
      </c>
      <c r="J39" s="188">
        <v>37712</v>
      </c>
      <c r="K39" s="188">
        <v>28628</v>
      </c>
      <c r="L39" s="188">
        <v>14696</v>
      </c>
      <c r="M39" s="188">
        <v>12224</v>
      </c>
      <c r="N39" s="188">
        <v>7375</v>
      </c>
      <c r="O39" s="188">
        <v>6344</v>
      </c>
      <c r="P39" s="188">
        <v>3752</v>
      </c>
      <c r="Q39" s="188">
        <v>486</v>
      </c>
      <c r="R39" s="188">
        <v>192</v>
      </c>
      <c r="S39" s="188">
        <v>2561</v>
      </c>
      <c r="T39" s="299">
        <v>1691</v>
      </c>
      <c r="U39" s="189">
        <f t="shared" si="0"/>
        <v>1632266</v>
      </c>
      <c r="V39" s="47"/>
    </row>
    <row r="40" spans="1:22" ht="10.5" customHeight="1" x14ac:dyDescent="0.3">
      <c r="A40" s="37"/>
      <c r="B40" s="38">
        <v>41</v>
      </c>
      <c r="C40" s="38"/>
      <c r="D40" s="38"/>
      <c r="E40" s="300">
        <v>0</v>
      </c>
      <c r="F40" s="216">
        <v>0</v>
      </c>
      <c r="G40" s="300">
        <v>480577</v>
      </c>
      <c r="H40" s="184">
        <v>368066</v>
      </c>
      <c r="I40" s="184">
        <v>42598</v>
      </c>
      <c r="J40" s="184">
        <v>35490</v>
      </c>
      <c r="K40" s="184">
        <v>28852</v>
      </c>
      <c r="L40" s="184">
        <v>14256</v>
      </c>
      <c r="M40" s="184">
        <v>12052</v>
      </c>
      <c r="N40" s="184">
        <v>7328</v>
      </c>
      <c r="O40" s="184">
        <v>6524</v>
      </c>
      <c r="P40" s="184">
        <v>3789</v>
      </c>
      <c r="Q40" s="184">
        <v>396</v>
      </c>
      <c r="R40" s="184">
        <v>163</v>
      </c>
      <c r="S40" s="184">
        <v>2837</v>
      </c>
      <c r="T40" s="301">
        <v>1774</v>
      </c>
      <c r="U40" s="293">
        <f t="shared" si="0"/>
        <v>1004702</v>
      </c>
      <c r="V40" s="47"/>
    </row>
    <row r="41" spans="1:22" ht="10.5" customHeight="1" x14ac:dyDescent="0.3">
      <c r="A41" s="40"/>
      <c r="B41" s="24">
        <v>42</v>
      </c>
      <c r="C41" s="24"/>
      <c r="D41" s="24"/>
      <c r="E41" s="298">
        <v>0</v>
      </c>
      <c r="F41" s="215">
        <v>0</v>
      </c>
      <c r="G41" s="298">
        <v>481359</v>
      </c>
      <c r="H41" s="188">
        <v>368015</v>
      </c>
      <c r="I41" s="188">
        <v>42736</v>
      </c>
      <c r="J41" s="188">
        <v>34601</v>
      </c>
      <c r="K41" s="188">
        <v>28194</v>
      </c>
      <c r="L41" s="188">
        <v>14024</v>
      </c>
      <c r="M41" s="188">
        <v>11710</v>
      </c>
      <c r="N41" s="188">
        <v>6963</v>
      </c>
      <c r="O41" s="188">
        <v>6283</v>
      </c>
      <c r="P41" s="188">
        <v>3713</v>
      </c>
      <c r="Q41" s="188">
        <v>386</v>
      </c>
      <c r="R41" s="188">
        <v>141</v>
      </c>
      <c r="S41" s="188">
        <v>2527</v>
      </c>
      <c r="T41" s="299">
        <v>1740</v>
      </c>
      <c r="U41" s="189">
        <f t="shared" si="0"/>
        <v>1002392</v>
      </c>
      <c r="V41" s="47"/>
    </row>
    <row r="42" spans="1:22" ht="10.5" customHeight="1" x14ac:dyDescent="0.3">
      <c r="A42" s="37"/>
      <c r="B42" s="38">
        <v>43</v>
      </c>
      <c r="C42" s="38"/>
      <c r="D42" s="38"/>
      <c r="E42" s="300">
        <v>0</v>
      </c>
      <c r="F42" s="216">
        <v>0</v>
      </c>
      <c r="G42" s="300">
        <v>476434</v>
      </c>
      <c r="H42" s="184">
        <v>370460</v>
      </c>
      <c r="I42" s="184">
        <v>43024</v>
      </c>
      <c r="J42" s="184">
        <v>34867</v>
      </c>
      <c r="K42" s="184">
        <v>29221</v>
      </c>
      <c r="L42" s="184">
        <v>14278</v>
      </c>
      <c r="M42" s="184">
        <v>11574</v>
      </c>
      <c r="N42" s="184">
        <v>7010</v>
      </c>
      <c r="O42" s="184">
        <v>6270</v>
      </c>
      <c r="P42" s="184">
        <v>3711</v>
      </c>
      <c r="Q42" s="184">
        <v>444</v>
      </c>
      <c r="R42" s="184">
        <v>184</v>
      </c>
      <c r="S42" s="184">
        <v>2581</v>
      </c>
      <c r="T42" s="301">
        <v>1749</v>
      </c>
      <c r="U42" s="293">
        <f t="shared" si="0"/>
        <v>1001807</v>
      </c>
      <c r="V42" s="47"/>
    </row>
    <row r="43" spans="1:22" ht="10.5" customHeight="1" x14ac:dyDescent="0.3">
      <c r="A43" s="40"/>
      <c r="B43" s="24">
        <v>44</v>
      </c>
      <c r="C43" s="24"/>
      <c r="D43" s="24"/>
      <c r="E43" s="298">
        <v>0</v>
      </c>
      <c r="F43" s="215">
        <v>0</v>
      </c>
      <c r="G43" s="298">
        <v>490538</v>
      </c>
      <c r="H43" s="188">
        <v>373666</v>
      </c>
      <c r="I43" s="188">
        <v>43536</v>
      </c>
      <c r="J43" s="188">
        <v>35732</v>
      </c>
      <c r="K43" s="188">
        <v>29234</v>
      </c>
      <c r="L43" s="188">
        <v>14344</v>
      </c>
      <c r="M43" s="188">
        <v>11632</v>
      </c>
      <c r="N43" s="188">
        <v>7003</v>
      </c>
      <c r="O43" s="188">
        <v>6292</v>
      </c>
      <c r="P43" s="188">
        <v>3879</v>
      </c>
      <c r="Q43" s="188">
        <v>470</v>
      </c>
      <c r="R43" s="188">
        <v>179</v>
      </c>
      <c r="S43" s="188">
        <v>2723</v>
      </c>
      <c r="T43" s="299">
        <v>1968</v>
      </c>
      <c r="U43" s="189">
        <f t="shared" si="0"/>
        <v>1021196</v>
      </c>
      <c r="V43" s="47"/>
    </row>
    <row r="44" spans="1:22" ht="10.5" customHeight="1" x14ac:dyDescent="0.3">
      <c r="A44" s="37"/>
      <c r="B44" s="38">
        <v>45</v>
      </c>
      <c r="C44" s="38"/>
      <c r="D44" s="38"/>
      <c r="E44" s="300">
        <v>0</v>
      </c>
      <c r="F44" s="216">
        <v>0</v>
      </c>
      <c r="G44" s="300">
        <v>486699</v>
      </c>
      <c r="H44" s="184">
        <v>367774</v>
      </c>
      <c r="I44" s="184">
        <v>42577</v>
      </c>
      <c r="J44" s="184">
        <v>35061</v>
      </c>
      <c r="K44" s="184">
        <v>29020</v>
      </c>
      <c r="L44" s="184">
        <v>14111</v>
      </c>
      <c r="M44" s="184">
        <v>11524</v>
      </c>
      <c r="N44" s="184">
        <v>6962</v>
      </c>
      <c r="O44" s="184">
        <v>6197</v>
      </c>
      <c r="P44" s="184">
        <v>3788</v>
      </c>
      <c r="Q44" s="184">
        <v>443</v>
      </c>
      <c r="R44" s="184">
        <v>152</v>
      </c>
      <c r="S44" s="184">
        <v>2744</v>
      </c>
      <c r="T44" s="301">
        <v>1929</v>
      </c>
      <c r="U44" s="293">
        <f t="shared" si="0"/>
        <v>1008981</v>
      </c>
      <c r="V44" s="47"/>
    </row>
    <row r="45" spans="1:22" ht="10.5" customHeight="1" x14ac:dyDescent="0.3">
      <c r="A45" s="40"/>
      <c r="B45" s="24">
        <v>46</v>
      </c>
      <c r="C45" s="24"/>
      <c r="D45" s="24"/>
      <c r="E45" s="298">
        <v>0</v>
      </c>
      <c r="F45" s="215">
        <v>0</v>
      </c>
      <c r="G45" s="298">
        <v>471049</v>
      </c>
      <c r="H45" s="188">
        <v>361383</v>
      </c>
      <c r="I45" s="188">
        <v>41406</v>
      </c>
      <c r="J45" s="188">
        <v>34151</v>
      </c>
      <c r="K45" s="188">
        <v>28642</v>
      </c>
      <c r="L45" s="188">
        <v>14222</v>
      </c>
      <c r="M45" s="188">
        <v>11318</v>
      </c>
      <c r="N45" s="188">
        <v>6912</v>
      </c>
      <c r="O45" s="188">
        <v>6018</v>
      </c>
      <c r="P45" s="188">
        <v>3636</v>
      </c>
      <c r="Q45" s="188">
        <v>415</v>
      </c>
      <c r="R45" s="188">
        <v>191</v>
      </c>
      <c r="S45" s="188">
        <v>2611</v>
      </c>
      <c r="T45" s="299">
        <v>1936</v>
      </c>
      <c r="U45" s="189">
        <f t="shared" si="0"/>
        <v>983890</v>
      </c>
      <c r="V45" s="47"/>
    </row>
    <row r="46" spans="1:22" ht="10.5" customHeight="1" x14ac:dyDescent="0.3">
      <c r="A46" s="37"/>
      <c r="B46" s="38">
        <v>47</v>
      </c>
      <c r="C46" s="38"/>
      <c r="D46" s="38"/>
      <c r="E46" s="300">
        <v>0</v>
      </c>
      <c r="F46" s="216">
        <v>0</v>
      </c>
      <c r="G46" s="300">
        <v>449376</v>
      </c>
      <c r="H46" s="184">
        <v>351888</v>
      </c>
      <c r="I46" s="184">
        <v>39787</v>
      </c>
      <c r="J46" s="184">
        <v>33130</v>
      </c>
      <c r="K46" s="184">
        <v>27317</v>
      </c>
      <c r="L46" s="184">
        <v>13804</v>
      </c>
      <c r="M46" s="184">
        <v>10781</v>
      </c>
      <c r="N46" s="184">
        <v>6588</v>
      </c>
      <c r="O46" s="184">
        <v>5910</v>
      </c>
      <c r="P46" s="184">
        <v>3596</v>
      </c>
      <c r="Q46" s="184">
        <v>397</v>
      </c>
      <c r="R46" s="184">
        <v>167</v>
      </c>
      <c r="S46" s="184">
        <v>2641</v>
      </c>
      <c r="T46" s="301">
        <v>1879</v>
      </c>
      <c r="U46" s="293">
        <f t="shared" si="0"/>
        <v>947261</v>
      </c>
      <c r="V46" s="47"/>
    </row>
    <row r="47" spans="1:22" ht="10.5" customHeight="1" x14ac:dyDescent="0.3">
      <c r="A47" s="40"/>
      <c r="B47" s="24">
        <v>48</v>
      </c>
      <c r="C47" s="24"/>
      <c r="D47" s="24"/>
      <c r="E47" s="298">
        <v>0</v>
      </c>
      <c r="F47" s="215">
        <v>0</v>
      </c>
      <c r="G47" s="298">
        <v>473499</v>
      </c>
      <c r="H47" s="188">
        <v>338378</v>
      </c>
      <c r="I47" s="188">
        <v>40555</v>
      </c>
      <c r="J47" s="188">
        <v>33526</v>
      </c>
      <c r="K47" s="188">
        <v>26690</v>
      </c>
      <c r="L47" s="188">
        <v>13665</v>
      </c>
      <c r="M47" s="188">
        <v>10313</v>
      </c>
      <c r="N47" s="188">
        <v>6334</v>
      </c>
      <c r="O47" s="188">
        <v>5610</v>
      </c>
      <c r="P47" s="188">
        <v>3351</v>
      </c>
      <c r="Q47" s="188">
        <v>461</v>
      </c>
      <c r="R47" s="188">
        <v>135</v>
      </c>
      <c r="S47" s="188">
        <v>2397</v>
      </c>
      <c r="T47" s="299">
        <v>1907</v>
      </c>
      <c r="U47" s="189">
        <f t="shared" si="0"/>
        <v>956821</v>
      </c>
      <c r="V47" s="47"/>
    </row>
    <row r="48" spans="1:22" ht="10.5" customHeight="1" x14ac:dyDescent="0.3">
      <c r="A48" s="37"/>
      <c r="B48" s="38">
        <v>49</v>
      </c>
      <c r="C48" s="38"/>
      <c r="D48" s="38"/>
      <c r="E48" s="300">
        <v>0</v>
      </c>
      <c r="F48" s="216">
        <v>0</v>
      </c>
      <c r="G48" s="300">
        <v>419494</v>
      </c>
      <c r="H48" s="184">
        <v>328296</v>
      </c>
      <c r="I48" s="184">
        <v>37308</v>
      </c>
      <c r="J48" s="184">
        <v>31472</v>
      </c>
      <c r="K48" s="184">
        <v>25434</v>
      </c>
      <c r="L48" s="184">
        <v>13152</v>
      </c>
      <c r="M48" s="184">
        <v>9833</v>
      </c>
      <c r="N48" s="184">
        <v>6098</v>
      </c>
      <c r="O48" s="184">
        <v>5576</v>
      </c>
      <c r="P48" s="184">
        <v>3240</v>
      </c>
      <c r="Q48" s="184">
        <v>361</v>
      </c>
      <c r="R48" s="184">
        <v>178</v>
      </c>
      <c r="S48" s="184">
        <v>2385</v>
      </c>
      <c r="T48" s="301">
        <v>1868</v>
      </c>
      <c r="U48" s="293">
        <f t="shared" si="0"/>
        <v>884695</v>
      </c>
      <c r="V48" s="47"/>
    </row>
    <row r="49" spans="1:22" ht="10.5" customHeight="1" x14ac:dyDescent="0.3">
      <c r="A49" s="40"/>
      <c r="B49" s="24">
        <v>50</v>
      </c>
      <c r="C49" s="24"/>
      <c r="D49" s="24"/>
      <c r="E49" s="298">
        <v>0</v>
      </c>
      <c r="F49" s="215">
        <v>0</v>
      </c>
      <c r="G49" s="298">
        <v>401909</v>
      </c>
      <c r="H49" s="188">
        <v>318501</v>
      </c>
      <c r="I49" s="188">
        <v>35782</v>
      </c>
      <c r="J49" s="188">
        <v>30326</v>
      </c>
      <c r="K49" s="188">
        <v>24454</v>
      </c>
      <c r="L49" s="188">
        <v>12784</v>
      </c>
      <c r="M49" s="188">
        <v>9425</v>
      </c>
      <c r="N49" s="188">
        <v>6188</v>
      </c>
      <c r="O49" s="188">
        <v>5372</v>
      </c>
      <c r="P49" s="188">
        <v>3278</v>
      </c>
      <c r="Q49" s="188">
        <v>402</v>
      </c>
      <c r="R49" s="188">
        <v>124</v>
      </c>
      <c r="S49" s="188">
        <v>2430</v>
      </c>
      <c r="T49" s="299">
        <v>1872</v>
      </c>
      <c r="U49" s="189">
        <f t="shared" si="0"/>
        <v>852847</v>
      </c>
      <c r="V49" s="47"/>
    </row>
    <row r="50" spans="1:22" ht="10.5" customHeight="1" x14ac:dyDescent="0.3">
      <c r="A50" s="37"/>
      <c r="B50" s="38">
        <v>51</v>
      </c>
      <c r="C50" s="38"/>
      <c r="D50" s="38"/>
      <c r="E50" s="300">
        <v>0</v>
      </c>
      <c r="F50" s="216">
        <v>0</v>
      </c>
      <c r="G50" s="300">
        <v>389002</v>
      </c>
      <c r="H50" s="184">
        <v>312332</v>
      </c>
      <c r="I50" s="184">
        <v>34589</v>
      </c>
      <c r="J50" s="184">
        <v>29514</v>
      </c>
      <c r="K50" s="184">
        <v>23965</v>
      </c>
      <c r="L50" s="184">
        <v>12767</v>
      </c>
      <c r="M50" s="184">
        <v>9126</v>
      </c>
      <c r="N50" s="184">
        <v>5985</v>
      </c>
      <c r="O50" s="184">
        <v>5019</v>
      </c>
      <c r="P50" s="184">
        <v>3070</v>
      </c>
      <c r="Q50" s="184">
        <v>354</v>
      </c>
      <c r="R50" s="184">
        <v>142</v>
      </c>
      <c r="S50" s="184">
        <v>2241</v>
      </c>
      <c r="T50" s="301">
        <v>1882</v>
      </c>
      <c r="U50" s="293">
        <f t="shared" si="0"/>
        <v>829988</v>
      </c>
      <c r="V50" s="47"/>
    </row>
    <row r="51" spans="1:22" ht="10.5" customHeight="1" x14ac:dyDescent="0.3">
      <c r="A51" s="40"/>
      <c r="B51" s="24">
        <v>52</v>
      </c>
      <c r="C51" s="24"/>
      <c r="D51" s="24"/>
      <c r="E51" s="298">
        <v>0</v>
      </c>
      <c r="F51" s="215">
        <v>0</v>
      </c>
      <c r="G51" s="298">
        <v>514847</v>
      </c>
      <c r="H51" s="188">
        <v>373511</v>
      </c>
      <c r="I51" s="188">
        <v>34033</v>
      </c>
      <c r="J51" s="188">
        <v>29094</v>
      </c>
      <c r="K51" s="188">
        <v>23605</v>
      </c>
      <c r="L51" s="188">
        <v>12537</v>
      </c>
      <c r="M51" s="188">
        <v>9044</v>
      </c>
      <c r="N51" s="188">
        <v>6024</v>
      </c>
      <c r="O51" s="188">
        <v>5030</v>
      </c>
      <c r="P51" s="188">
        <v>3067</v>
      </c>
      <c r="Q51" s="188">
        <v>391</v>
      </c>
      <c r="R51" s="188">
        <v>147</v>
      </c>
      <c r="S51" s="188">
        <v>2276</v>
      </c>
      <c r="T51" s="299">
        <v>1793</v>
      </c>
      <c r="U51" s="189">
        <f t="shared" si="0"/>
        <v>1015399</v>
      </c>
      <c r="V51" s="47"/>
    </row>
    <row r="52" spans="1:22" ht="10.5" customHeight="1" x14ac:dyDescent="0.3">
      <c r="A52" s="37"/>
      <c r="B52" s="38">
        <v>53</v>
      </c>
      <c r="C52" s="38"/>
      <c r="D52" s="38"/>
      <c r="E52" s="300">
        <v>0</v>
      </c>
      <c r="F52" s="216">
        <v>0</v>
      </c>
      <c r="G52" s="300">
        <v>419606</v>
      </c>
      <c r="H52" s="184">
        <v>380529</v>
      </c>
      <c r="I52" s="184">
        <v>33155</v>
      </c>
      <c r="J52" s="184">
        <v>28997</v>
      </c>
      <c r="K52" s="184">
        <v>22759</v>
      </c>
      <c r="L52" s="184">
        <v>12340</v>
      </c>
      <c r="M52" s="184">
        <v>8992</v>
      </c>
      <c r="N52" s="184">
        <v>6068</v>
      </c>
      <c r="O52" s="184">
        <v>4865</v>
      </c>
      <c r="P52" s="184">
        <v>3057</v>
      </c>
      <c r="Q52" s="184">
        <v>323</v>
      </c>
      <c r="R52" s="184">
        <v>134</v>
      </c>
      <c r="S52" s="184">
        <v>2275</v>
      </c>
      <c r="T52" s="301">
        <v>1867</v>
      </c>
      <c r="U52" s="293">
        <f t="shared" si="0"/>
        <v>924967</v>
      </c>
      <c r="V52" s="47"/>
    </row>
    <row r="53" spans="1:22" ht="10.5" customHeight="1" x14ac:dyDescent="0.3">
      <c r="A53" s="40"/>
      <c r="B53" s="24">
        <v>54</v>
      </c>
      <c r="C53" s="24"/>
      <c r="D53" s="24"/>
      <c r="E53" s="298">
        <v>0</v>
      </c>
      <c r="F53" s="215">
        <v>0</v>
      </c>
      <c r="G53" s="298">
        <v>358892</v>
      </c>
      <c r="H53" s="188">
        <v>267954</v>
      </c>
      <c r="I53" s="188">
        <v>32947</v>
      </c>
      <c r="J53" s="188">
        <v>28259</v>
      </c>
      <c r="K53" s="188">
        <v>22265</v>
      </c>
      <c r="L53" s="188">
        <v>12113</v>
      </c>
      <c r="M53" s="188">
        <v>8575</v>
      </c>
      <c r="N53" s="188">
        <v>5865</v>
      </c>
      <c r="O53" s="188">
        <v>4770</v>
      </c>
      <c r="P53" s="188">
        <v>2957</v>
      </c>
      <c r="Q53" s="188">
        <v>327</v>
      </c>
      <c r="R53" s="188">
        <v>114</v>
      </c>
      <c r="S53" s="188">
        <v>2254</v>
      </c>
      <c r="T53" s="299">
        <v>1943</v>
      </c>
      <c r="U53" s="189">
        <f t="shared" si="0"/>
        <v>749235</v>
      </c>
      <c r="V53" s="47"/>
    </row>
    <row r="54" spans="1:22" ht="10.5" customHeight="1" x14ac:dyDescent="0.3">
      <c r="A54" s="37"/>
      <c r="B54" s="38">
        <v>55</v>
      </c>
      <c r="C54" s="38"/>
      <c r="D54" s="38"/>
      <c r="E54" s="300">
        <v>0</v>
      </c>
      <c r="F54" s="216">
        <v>0</v>
      </c>
      <c r="G54" s="300">
        <v>339969</v>
      </c>
      <c r="H54" s="184">
        <v>260438</v>
      </c>
      <c r="I54" s="184">
        <v>31671</v>
      </c>
      <c r="J54" s="184">
        <v>27849</v>
      </c>
      <c r="K54" s="184">
        <v>21023</v>
      </c>
      <c r="L54" s="184">
        <v>12424</v>
      </c>
      <c r="M54" s="184">
        <v>8284</v>
      </c>
      <c r="N54" s="184">
        <v>5597</v>
      </c>
      <c r="O54" s="184">
        <v>4706</v>
      </c>
      <c r="P54" s="184">
        <v>2901</v>
      </c>
      <c r="Q54" s="184">
        <v>307</v>
      </c>
      <c r="R54" s="184">
        <v>136</v>
      </c>
      <c r="S54" s="184">
        <v>2309</v>
      </c>
      <c r="T54" s="301">
        <v>1877</v>
      </c>
      <c r="U54" s="293">
        <f t="shared" si="0"/>
        <v>719491</v>
      </c>
      <c r="V54" s="47"/>
    </row>
    <row r="55" spans="1:22" ht="10.5" customHeight="1" x14ac:dyDescent="0.3">
      <c r="A55" s="40"/>
      <c r="B55" s="24">
        <v>56</v>
      </c>
      <c r="C55" s="24"/>
      <c r="D55" s="24"/>
      <c r="E55" s="298">
        <v>0</v>
      </c>
      <c r="F55" s="215">
        <v>0</v>
      </c>
      <c r="G55" s="298">
        <v>339292</v>
      </c>
      <c r="H55" s="188">
        <v>251540</v>
      </c>
      <c r="I55" s="188">
        <v>30073</v>
      </c>
      <c r="J55" s="188">
        <v>25694</v>
      </c>
      <c r="K55" s="188">
        <v>20254</v>
      </c>
      <c r="L55" s="188">
        <v>11858</v>
      </c>
      <c r="M55" s="188">
        <v>8088</v>
      </c>
      <c r="N55" s="188">
        <v>5425</v>
      </c>
      <c r="O55" s="188">
        <v>4638</v>
      </c>
      <c r="P55" s="188">
        <v>2797</v>
      </c>
      <c r="Q55" s="188">
        <v>307</v>
      </c>
      <c r="R55" s="188">
        <v>138</v>
      </c>
      <c r="S55" s="188">
        <v>2137</v>
      </c>
      <c r="T55" s="299">
        <v>1786</v>
      </c>
      <c r="U55" s="189">
        <f t="shared" si="0"/>
        <v>704027</v>
      </c>
      <c r="V55" s="47"/>
    </row>
    <row r="56" spans="1:22" ht="10.5" customHeight="1" x14ac:dyDescent="0.3">
      <c r="A56" s="37"/>
      <c r="B56" s="38">
        <v>57</v>
      </c>
      <c r="C56" s="38"/>
      <c r="D56" s="38"/>
      <c r="E56" s="300">
        <v>0</v>
      </c>
      <c r="F56" s="216">
        <v>0</v>
      </c>
      <c r="G56" s="300">
        <v>303441</v>
      </c>
      <c r="H56" s="184">
        <v>228289</v>
      </c>
      <c r="I56" s="184">
        <v>28761</v>
      </c>
      <c r="J56" s="184">
        <v>24647</v>
      </c>
      <c r="K56" s="184">
        <v>18990</v>
      </c>
      <c r="L56" s="184">
        <v>11480</v>
      </c>
      <c r="M56" s="184">
        <v>7618</v>
      </c>
      <c r="N56" s="184">
        <v>5091</v>
      </c>
      <c r="O56" s="184">
        <v>4196</v>
      </c>
      <c r="P56" s="184">
        <v>2481</v>
      </c>
      <c r="Q56" s="184">
        <v>305</v>
      </c>
      <c r="R56" s="184">
        <v>96</v>
      </c>
      <c r="S56" s="184">
        <v>2200</v>
      </c>
      <c r="T56" s="301">
        <v>1832</v>
      </c>
      <c r="U56" s="293">
        <f t="shared" si="0"/>
        <v>639427</v>
      </c>
      <c r="V56" s="47"/>
    </row>
    <row r="57" spans="1:22" ht="10.5" customHeight="1" x14ac:dyDescent="0.3">
      <c r="A57" s="40"/>
      <c r="B57" s="24">
        <v>58</v>
      </c>
      <c r="C57" s="24"/>
      <c r="D57" s="24"/>
      <c r="E57" s="298">
        <v>0</v>
      </c>
      <c r="F57" s="215">
        <v>0</v>
      </c>
      <c r="G57" s="298">
        <v>289157</v>
      </c>
      <c r="H57" s="188">
        <v>215803</v>
      </c>
      <c r="I57" s="188">
        <v>29315</v>
      </c>
      <c r="J57" s="188">
        <v>24278</v>
      </c>
      <c r="K57" s="188">
        <v>18457</v>
      </c>
      <c r="L57" s="188">
        <v>11197</v>
      </c>
      <c r="M57" s="188">
        <v>7530</v>
      </c>
      <c r="N57" s="188">
        <v>4845</v>
      </c>
      <c r="O57" s="188">
        <v>4138</v>
      </c>
      <c r="P57" s="188">
        <v>2459</v>
      </c>
      <c r="Q57" s="188">
        <v>347</v>
      </c>
      <c r="R57" s="188">
        <v>116</v>
      </c>
      <c r="S57" s="188">
        <v>2170</v>
      </c>
      <c r="T57" s="299">
        <v>1717</v>
      </c>
      <c r="U57" s="189">
        <f t="shared" si="0"/>
        <v>611529</v>
      </c>
      <c r="V57" s="47"/>
    </row>
    <row r="58" spans="1:22" ht="10.5" customHeight="1" x14ac:dyDescent="0.3">
      <c r="A58" s="37"/>
      <c r="B58" s="38">
        <v>59</v>
      </c>
      <c r="C58" s="38"/>
      <c r="D58" s="38"/>
      <c r="E58" s="300">
        <v>0</v>
      </c>
      <c r="F58" s="216">
        <v>0</v>
      </c>
      <c r="G58" s="300">
        <v>265222</v>
      </c>
      <c r="H58" s="184">
        <v>196182</v>
      </c>
      <c r="I58" s="184">
        <v>26763</v>
      </c>
      <c r="J58" s="184">
        <v>21839</v>
      </c>
      <c r="K58" s="184">
        <v>17342</v>
      </c>
      <c r="L58" s="184">
        <v>10553</v>
      </c>
      <c r="M58" s="184">
        <v>6861</v>
      </c>
      <c r="N58" s="184">
        <v>4468</v>
      </c>
      <c r="O58" s="184">
        <v>3725</v>
      </c>
      <c r="P58" s="184">
        <v>2257</v>
      </c>
      <c r="Q58" s="184">
        <v>274</v>
      </c>
      <c r="R58" s="184">
        <v>128</v>
      </c>
      <c r="S58" s="184">
        <v>2029</v>
      </c>
      <c r="T58" s="301">
        <v>1607</v>
      </c>
      <c r="U58" s="293">
        <f t="shared" si="0"/>
        <v>559250</v>
      </c>
      <c r="V58" s="47"/>
    </row>
    <row r="59" spans="1:22" ht="10.5" customHeight="1" x14ac:dyDescent="0.3">
      <c r="A59" s="40"/>
      <c r="B59" s="24">
        <v>60</v>
      </c>
      <c r="C59" s="24"/>
      <c r="D59" s="24"/>
      <c r="E59" s="298">
        <v>0</v>
      </c>
      <c r="F59" s="215">
        <v>0</v>
      </c>
      <c r="G59" s="298">
        <v>243199</v>
      </c>
      <c r="H59" s="188">
        <v>175012</v>
      </c>
      <c r="I59" s="188">
        <v>24943</v>
      </c>
      <c r="J59" s="188">
        <v>20459</v>
      </c>
      <c r="K59" s="188">
        <v>16218</v>
      </c>
      <c r="L59" s="188">
        <v>9532</v>
      </c>
      <c r="M59" s="188">
        <v>6316</v>
      </c>
      <c r="N59" s="188">
        <v>4044</v>
      </c>
      <c r="O59" s="188">
        <v>3455</v>
      </c>
      <c r="P59" s="188">
        <v>2076</v>
      </c>
      <c r="Q59" s="188">
        <v>281</v>
      </c>
      <c r="R59" s="188">
        <v>97</v>
      </c>
      <c r="S59" s="188">
        <v>1882</v>
      </c>
      <c r="T59" s="299">
        <v>1452</v>
      </c>
      <c r="U59" s="189">
        <f t="shared" si="0"/>
        <v>508966</v>
      </c>
      <c r="V59" s="47"/>
    </row>
    <row r="60" spans="1:22" ht="10.5" customHeight="1" x14ac:dyDescent="0.3">
      <c r="A60" s="37"/>
      <c r="B60" s="38">
        <v>61</v>
      </c>
      <c r="C60" s="38"/>
      <c r="D60" s="38"/>
      <c r="E60" s="300">
        <v>0</v>
      </c>
      <c r="F60" s="216">
        <v>0</v>
      </c>
      <c r="G60" s="300">
        <v>225349</v>
      </c>
      <c r="H60" s="184">
        <v>165571</v>
      </c>
      <c r="I60" s="184">
        <v>25522</v>
      </c>
      <c r="J60" s="184">
        <v>20410</v>
      </c>
      <c r="K60" s="184">
        <v>15728</v>
      </c>
      <c r="L60" s="184">
        <v>9251</v>
      </c>
      <c r="M60" s="184">
        <v>6029</v>
      </c>
      <c r="N60" s="184">
        <v>3816</v>
      </c>
      <c r="O60" s="184">
        <v>3346</v>
      </c>
      <c r="P60" s="184">
        <v>1967</v>
      </c>
      <c r="Q60" s="184">
        <v>280</v>
      </c>
      <c r="R60" s="184">
        <v>79</v>
      </c>
      <c r="S60" s="184">
        <v>1944</v>
      </c>
      <c r="T60" s="301">
        <v>1481</v>
      </c>
      <c r="U60" s="293">
        <f t="shared" si="0"/>
        <v>480773</v>
      </c>
      <c r="V60" s="47"/>
    </row>
    <row r="61" spans="1:22" ht="10.5" customHeight="1" x14ac:dyDescent="0.3">
      <c r="A61" s="40"/>
      <c r="B61" s="24">
        <v>62</v>
      </c>
      <c r="C61" s="24"/>
      <c r="D61" s="24"/>
      <c r="E61" s="298">
        <v>0</v>
      </c>
      <c r="F61" s="215">
        <v>0</v>
      </c>
      <c r="G61" s="298">
        <v>197932</v>
      </c>
      <c r="H61" s="188">
        <v>143906</v>
      </c>
      <c r="I61" s="188">
        <v>23421</v>
      </c>
      <c r="J61" s="188">
        <v>17805</v>
      </c>
      <c r="K61" s="188">
        <v>14565</v>
      </c>
      <c r="L61" s="188">
        <v>8644</v>
      </c>
      <c r="M61" s="188">
        <v>5726</v>
      </c>
      <c r="N61" s="188">
        <v>3452</v>
      </c>
      <c r="O61" s="188">
        <v>3223</v>
      </c>
      <c r="P61" s="188">
        <v>1825</v>
      </c>
      <c r="Q61" s="188">
        <v>276</v>
      </c>
      <c r="R61" s="188">
        <v>91</v>
      </c>
      <c r="S61" s="188">
        <v>1876</v>
      </c>
      <c r="T61" s="299">
        <v>1248</v>
      </c>
      <c r="U61" s="189">
        <f t="shared" si="0"/>
        <v>423990</v>
      </c>
      <c r="V61" s="47"/>
    </row>
    <row r="62" spans="1:22" ht="10.5" customHeight="1" x14ac:dyDescent="0.3">
      <c r="A62" s="37"/>
      <c r="B62" s="38">
        <v>63</v>
      </c>
      <c r="C62" s="38"/>
      <c r="D62" s="38"/>
      <c r="E62" s="300">
        <v>0</v>
      </c>
      <c r="F62" s="216">
        <v>0</v>
      </c>
      <c r="G62" s="300">
        <v>185915</v>
      </c>
      <c r="H62" s="184">
        <v>133429</v>
      </c>
      <c r="I62" s="184">
        <v>22097</v>
      </c>
      <c r="J62" s="184">
        <v>16890</v>
      </c>
      <c r="K62" s="184">
        <v>17267</v>
      </c>
      <c r="L62" s="184">
        <v>8794</v>
      </c>
      <c r="M62" s="184">
        <v>5334</v>
      </c>
      <c r="N62" s="184">
        <v>3202</v>
      </c>
      <c r="O62" s="184">
        <v>2923</v>
      </c>
      <c r="P62" s="184">
        <v>1664</v>
      </c>
      <c r="Q62" s="184">
        <v>234</v>
      </c>
      <c r="R62" s="184">
        <v>118</v>
      </c>
      <c r="S62" s="184">
        <v>1739</v>
      </c>
      <c r="T62" s="301">
        <v>1329</v>
      </c>
      <c r="U62" s="293">
        <f t="shared" si="0"/>
        <v>400935</v>
      </c>
      <c r="V62" s="47"/>
    </row>
    <row r="63" spans="1:22" ht="10.5" customHeight="1" x14ac:dyDescent="0.3">
      <c r="A63" s="40"/>
      <c r="B63" s="24">
        <v>64</v>
      </c>
      <c r="C63" s="24"/>
      <c r="D63" s="24"/>
      <c r="E63" s="298">
        <v>0</v>
      </c>
      <c r="F63" s="215">
        <v>0</v>
      </c>
      <c r="G63" s="298">
        <v>169213</v>
      </c>
      <c r="H63" s="188">
        <v>120451</v>
      </c>
      <c r="I63" s="188">
        <v>19869</v>
      </c>
      <c r="J63" s="188">
        <v>14889</v>
      </c>
      <c r="K63" s="188">
        <v>13778</v>
      </c>
      <c r="L63" s="188">
        <v>7758</v>
      </c>
      <c r="M63" s="188">
        <v>4954</v>
      </c>
      <c r="N63" s="188">
        <v>2974</v>
      </c>
      <c r="O63" s="188">
        <v>2933</v>
      </c>
      <c r="P63" s="188">
        <v>1492</v>
      </c>
      <c r="Q63" s="188">
        <v>190</v>
      </c>
      <c r="R63" s="188">
        <v>81</v>
      </c>
      <c r="S63" s="188">
        <v>1762</v>
      </c>
      <c r="T63" s="299">
        <v>1189</v>
      </c>
      <c r="U63" s="189">
        <f t="shared" si="0"/>
        <v>361533</v>
      </c>
      <c r="V63" s="47"/>
    </row>
    <row r="64" spans="1:22" ht="10.5" customHeight="1" x14ac:dyDescent="0.3">
      <c r="A64" s="37"/>
      <c r="B64" s="38">
        <v>65</v>
      </c>
      <c r="C64" s="38"/>
      <c r="D64" s="38"/>
      <c r="E64" s="300">
        <v>0</v>
      </c>
      <c r="F64" s="216">
        <v>0</v>
      </c>
      <c r="G64" s="300">
        <v>150892</v>
      </c>
      <c r="H64" s="184">
        <v>107224</v>
      </c>
      <c r="I64" s="184">
        <v>17958</v>
      </c>
      <c r="J64" s="184">
        <v>13016</v>
      </c>
      <c r="K64" s="184">
        <v>12268</v>
      </c>
      <c r="L64" s="184">
        <v>7104</v>
      </c>
      <c r="M64" s="184">
        <v>4185</v>
      </c>
      <c r="N64" s="184">
        <v>2505</v>
      </c>
      <c r="O64" s="184">
        <v>2747</v>
      </c>
      <c r="P64" s="184">
        <v>1393</v>
      </c>
      <c r="Q64" s="184">
        <v>241</v>
      </c>
      <c r="R64" s="184">
        <v>84</v>
      </c>
      <c r="S64" s="184">
        <v>1528</v>
      </c>
      <c r="T64" s="303">
        <v>1094</v>
      </c>
      <c r="U64" s="293">
        <f t="shared" ref="U64:U98" si="1">SUM(E64:T64)</f>
        <v>322239</v>
      </c>
      <c r="V64" s="47"/>
    </row>
    <row r="65" spans="1:22" ht="10.5" customHeight="1" x14ac:dyDescent="0.3">
      <c r="A65" s="40"/>
      <c r="B65" s="24">
        <v>66</v>
      </c>
      <c r="C65" s="24"/>
      <c r="D65" s="24"/>
      <c r="E65" s="298">
        <v>0</v>
      </c>
      <c r="F65" s="215">
        <v>0</v>
      </c>
      <c r="G65" s="298">
        <v>133673</v>
      </c>
      <c r="H65" s="188">
        <v>95080</v>
      </c>
      <c r="I65" s="188">
        <v>16861</v>
      </c>
      <c r="J65" s="188">
        <v>11970</v>
      </c>
      <c r="K65" s="188">
        <v>11351</v>
      </c>
      <c r="L65" s="188">
        <v>6433</v>
      </c>
      <c r="M65" s="188">
        <v>3937</v>
      </c>
      <c r="N65" s="188">
        <v>2307</v>
      </c>
      <c r="O65" s="188">
        <v>2497</v>
      </c>
      <c r="P65" s="188">
        <v>1252</v>
      </c>
      <c r="Q65" s="188">
        <v>179</v>
      </c>
      <c r="R65" s="188">
        <v>53</v>
      </c>
      <c r="S65" s="188">
        <v>1408</v>
      </c>
      <c r="T65" s="302">
        <v>1010</v>
      </c>
      <c r="U65" s="189">
        <f t="shared" si="1"/>
        <v>288011</v>
      </c>
      <c r="V65" s="47"/>
    </row>
    <row r="66" spans="1:22" ht="10.5" customHeight="1" thickBot="1" x14ac:dyDescent="0.35">
      <c r="A66" s="41"/>
      <c r="B66" s="42">
        <v>67</v>
      </c>
      <c r="C66" s="42"/>
      <c r="D66" s="42"/>
      <c r="E66" s="304">
        <v>0</v>
      </c>
      <c r="F66" s="308">
        <v>0</v>
      </c>
      <c r="G66" s="304">
        <v>118653</v>
      </c>
      <c r="H66" s="222">
        <v>83905</v>
      </c>
      <c r="I66" s="222">
        <v>16025</v>
      </c>
      <c r="J66" s="222">
        <v>10819</v>
      </c>
      <c r="K66" s="222">
        <v>11111</v>
      </c>
      <c r="L66" s="222">
        <v>6115</v>
      </c>
      <c r="M66" s="222">
        <v>3651</v>
      </c>
      <c r="N66" s="222">
        <v>2052</v>
      </c>
      <c r="O66" s="222">
        <v>2085</v>
      </c>
      <c r="P66" s="222">
        <v>1076</v>
      </c>
      <c r="Q66" s="222">
        <v>124</v>
      </c>
      <c r="R66" s="222">
        <v>37</v>
      </c>
      <c r="S66" s="222">
        <v>1270</v>
      </c>
      <c r="T66" s="305">
        <v>924</v>
      </c>
      <c r="U66" s="294">
        <f t="shared" si="1"/>
        <v>257847</v>
      </c>
      <c r="V66" s="47"/>
    </row>
    <row r="67" spans="1:22" ht="10.5" customHeight="1" x14ac:dyDescent="0.3">
      <c r="A67" s="43"/>
      <c r="B67" s="44">
        <v>68</v>
      </c>
      <c r="C67" s="44"/>
      <c r="D67" s="44"/>
      <c r="E67" s="306">
        <v>0</v>
      </c>
      <c r="F67" s="309">
        <v>0</v>
      </c>
      <c r="G67" s="306">
        <v>108136</v>
      </c>
      <c r="H67" s="180">
        <v>75038</v>
      </c>
      <c r="I67" s="180">
        <v>14816</v>
      </c>
      <c r="J67" s="180">
        <v>10135</v>
      </c>
      <c r="K67" s="180">
        <v>10595</v>
      </c>
      <c r="L67" s="180">
        <v>5816</v>
      </c>
      <c r="M67" s="180">
        <v>3315</v>
      </c>
      <c r="N67" s="180">
        <v>1937</v>
      </c>
      <c r="O67" s="180">
        <v>1917</v>
      </c>
      <c r="P67" s="180">
        <v>1035</v>
      </c>
      <c r="Q67" s="180">
        <v>107</v>
      </c>
      <c r="R67" s="180">
        <v>43</v>
      </c>
      <c r="S67" s="180">
        <v>1212</v>
      </c>
      <c r="T67" s="299">
        <v>851</v>
      </c>
      <c r="U67" s="189">
        <f t="shared" si="1"/>
        <v>234953</v>
      </c>
      <c r="V67" s="47"/>
    </row>
    <row r="68" spans="1:22" ht="10.5" customHeight="1" x14ac:dyDescent="0.3">
      <c r="A68" s="37"/>
      <c r="B68" s="38">
        <v>69</v>
      </c>
      <c r="C68" s="38"/>
      <c r="D68" s="38"/>
      <c r="E68" s="300">
        <v>0</v>
      </c>
      <c r="F68" s="216">
        <v>0</v>
      </c>
      <c r="G68" s="300">
        <v>95173</v>
      </c>
      <c r="H68" s="184">
        <v>65809</v>
      </c>
      <c r="I68" s="184">
        <v>13589</v>
      </c>
      <c r="J68" s="184">
        <v>8936</v>
      </c>
      <c r="K68" s="184">
        <v>9964</v>
      </c>
      <c r="L68" s="184">
        <v>5357</v>
      </c>
      <c r="M68" s="184">
        <v>3054</v>
      </c>
      <c r="N68" s="184">
        <v>1747</v>
      </c>
      <c r="O68" s="184">
        <v>1633</v>
      </c>
      <c r="P68" s="184">
        <v>897</v>
      </c>
      <c r="Q68" s="184">
        <v>66</v>
      </c>
      <c r="R68" s="184">
        <v>32</v>
      </c>
      <c r="S68" s="184">
        <v>1097</v>
      </c>
      <c r="T68" s="301">
        <v>776</v>
      </c>
      <c r="U68" s="293">
        <f t="shared" si="1"/>
        <v>208130</v>
      </c>
      <c r="V68" s="47"/>
    </row>
    <row r="69" spans="1:22" ht="10.5" customHeight="1" x14ac:dyDescent="0.3">
      <c r="A69" s="40"/>
      <c r="B69" s="24">
        <v>70</v>
      </c>
      <c r="C69" s="24"/>
      <c r="D69" s="24"/>
      <c r="E69" s="298">
        <v>0</v>
      </c>
      <c r="F69" s="215">
        <v>0</v>
      </c>
      <c r="G69" s="298">
        <v>82052</v>
      </c>
      <c r="H69" s="188">
        <v>57142</v>
      </c>
      <c r="I69" s="188">
        <v>12417</v>
      </c>
      <c r="J69" s="188">
        <v>8060</v>
      </c>
      <c r="K69" s="188">
        <v>8857</v>
      </c>
      <c r="L69" s="188">
        <v>4987</v>
      </c>
      <c r="M69" s="188">
        <v>2738</v>
      </c>
      <c r="N69" s="188">
        <v>1587</v>
      </c>
      <c r="O69" s="188">
        <v>1512</v>
      </c>
      <c r="P69" s="188">
        <v>820</v>
      </c>
      <c r="Q69" s="188">
        <v>51</v>
      </c>
      <c r="R69" s="188">
        <v>18</v>
      </c>
      <c r="S69" s="188">
        <v>976</v>
      </c>
      <c r="T69" s="299">
        <v>728</v>
      </c>
      <c r="U69" s="189">
        <f t="shared" si="1"/>
        <v>181945</v>
      </c>
      <c r="V69" s="47"/>
    </row>
    <row r="70" spans="1:22" ht="10.5" customHeight="1" x14ac:dyDescent="0.3">
      <c r="A70" s="37"/>
      <c r="B70" s="38">
        <v>71</v>
      </c>
      <c r="C70" s="38"/>
      <c r="D70" s="38"/>
      <c r="E70" s="300">
        <v>0</v>
      </c>
      <c r="F70" s="216">
        <v>0</v>
      </c>
      <c r="G70" s="300">
        <v>69691</v>
      </c>
      <c r="H70" s="184">
        <v>49129</v>
      </c>
      <c r="I70" s="184">
        <v>10707</v>
      </c>
      <c r="J70" s="184">
        <v>6932</v>
      </c>
      <c r="K70" s="184">
        <v>7654</v>
      </c>
      <c r="L70" s="184">
        <v>4701</v>
      </c>
      <c r="M70" s="184">
        <v>2739</v>
      </c>
      <c r="N70" s="184">
        <v>1526</v>
      </c>
      <c r="O70" s="184">
        <v>1436</v>
      </c>
      <c r="P70" s="184">
        <v>782</v>
      </c>
      <c r="Q70" s="184">
        <v>38</v>
      </c>
      <c r="R70" s="184">
        <v>16</v>
      </c>
      <c r="S70" s="184">
        <v>832</v>
      </c>
      <c r="T70" s="301">
        <v>617</v>
      </c>
      <c r="U70" s="293">
        <f t="shared" si="1"/>
        <v>156800</v>
      </c>
      <c r="V70" s="47"/>
    </row>
    <row r="71" spans="1:22" ht="10.5" customHeight="1" x14ac:dyDescent="0.3">
      <c r="A71" s="40"/>
      <c r="B71" s="24">
        <v>72</v>
      </c>
      <c r="C71" s="24"/>
      <c r="D71" s="24"/>
      <c r="E71" s="298">
        <v>0</v>
      </c>
      <c r="F71" s="215">
        <v>0</v>
      </c>
      <c r="G71" s="298">
        <v>57221</v>
      </c>
      <c r="H71" s="188">
        <v>41287</v>
      </c>
      <c r="I71" s="188">
        <v>7834</v>
      </c>
      <c r="J71" s="188">
        <v>5170</v>
      </c>
      <c r="K71" s="188">
        <v>5947</v>
      </c>
      <c r="L71" s="188">
        <v>3538</v>
      </c>
      <c r="M71" s="188">
        <v>2353</v>
      </c>
      <c r="N71" s="188">
        <v>1336</v>
      </c>
      <c r="O71" s="188">
        <v>1272</v>
      </c>
      <c r="P71" s="188">
        <v>690</v>
      </c>
      <c r="Q71" s="188">
        <v>30</v>
      </c>
      <c r="R71" s="188">
        <v>12</v>
      </c>
      <c r="S71" s="188">
        <v>668</v>
      </c>
      <c r="T71" s="299">
        <v>504</v>
      </c>
      <c r="U71" s="189">
        <f t="shared" si="1"/>
        <v>127862</v>
      </c>
      <c r="V71" s="47"/>
    </row>
    <row r="72" spans="1:22" ht="10.5" customHeight="1" x14ac:dyDescent="0.3">
      <c r="A72" s="37"/>
      <c r="B72" s="38">
        <v>73</v>
      </c>
      <c r="C72" s="38"/>
      <c r="D72" s="38"/>
      <c r="E72" s="300">
        <v>0</v>
      </c>
      <c r="F72" s="216">
        <v>0</v>
      </c>
      <c r="G72" s="300">
        <v>50897</v>
      </c>
      <c r="H72" s="184">
        <v>37128</v>
      </c>
      <c r="I72" s="184">
        <v>6347</v>
      </c>
      <c r="J72" s="184">
        <v>4078</v>
      </c>
      <c r="K72" s="184">
        <v>3695</v>
      </c>
      <c r="L72" s="184">
        <v>2303</v>
      </c>
      <c r="M72" s="184">
        <v>1864</v>
      </c>
      <c r="N72" s="184">
        <v>1012</v>
      </c>
      <c r="O72" s="184">
        <v>1149</v>
      </c>
      <c r="P72" s="184">
        <v>612</v>
      </c>
      <c r="Q72" s="184">
        <v>17</v>
      </c>
      <c r="R72" s="184">
        <v>8</v>
      </c>
      <c r="S72" s="184">
        <v>502</v>
      </c>
      <c r="T72" s="301">
        <v>365</v>
      </c>
      <c r="U72" s="293">
        <f t="shared" si="1"/>
        <v>109977</v>
      </c>
      <c r="V72" s="47"/>
    </row>
    <row r="73" spans="1:22" ht="10.5" customHeight="1" x14ac:dyDescent="0.3">
      <c r="A73" s="40"/>
      <c r="B73" s="24">
        <v>74</v>
      </c>
      <c r="C73" s="24"/>
      <c r="D73" s="24"/>
      <c r="E73" s="298">
        <v>0</v>
      </c>
      <c r="F73" s="215">
        <v>0</v>
      </c>
      <c r="G73" s="298">
        <v>41858</v>
      </c>
      <c r="H73" s="188">
        <v>31356</v>
      </c>
      <c r="I73" s="188">
        <v>4887</v>
      </c>
      <c r="J73" s="188">
        <v>2851</v>
      </c>
      <c r="K73" s="188">
        <v>2463</v>
      </c>
      <c r="L73" s="188">
        <v>1394</v>
      </c>
      <c r="M73" s="188">
        <v>836</v>
      </c>
      <c r="N73" s="188">
        <v>384</v>
      </c>
      <c r="O73" s="188">
        <v>551</v>
      </c>
      <c r="P73" s="188">
        <v>320</v>
      </c>
      <c r="Q73" s="188">
        <v>10</v>
      </c>
      <c r="R73" s="188">
        <v>13</v>
      </c>
      <c r="S73" s="188">
        <v>378</v>
      </c>
      <c r="T73" s="299">
        <v>289</v>
      </c>
      <c r="U73" s="189">
        <f t="shared" si="1"/>
        <v>87590</v>
      </c>
      <c r="V73" s="47"/>
    </row>
    <row r="74" spans="1:22" ht="10.5" customHeight="1" x14ac:dyDescent="0.3">
      <c r="A74" s="37"/>
      <c r="B74" s="38">
        <v>75</v>
      </c>
      <c r="C74" s="38"/>
      <c r="D74" s="38"/>
      <c r="E74" s="300">
        <v>0</v>
      </c>
      <c r="F74" s="216">
        <v>0</v>
      </c>
      <c r="G74" s="300">
        <v>34896</v>
      </c>
      <c r="H74" s="184">
        <v>25653</v>
      </c>
      <c r="I74" s="184">
        <v>3900</v>
      </c>
      <c r="J74" s="184">
        <v>2223</v>
      </c>
      <c r="K74" s="184">
        <v>1232</v>
      </c>
      <c r="L74" s="184">
        <v>726</v>
      </c>
      <c r="M74" s="184">
        <v>324</v>
      </c>
      <c r="N74" s="184">
        <v>140</v>
      </c>
      <c r="O74" s="184">
        <v>111</v>
      </c>
      <c r="P74" s="184">
        <v>52</v>
      </c>
      <c r="Q74" s="184">
        <v>26</v>
      </c>
      <c r="R74" s="184">
        <v>15</v>
      </c>
      <c r="S74" s="184">
        <v>316</v>
      </c>
      <c r="T74" s="301">
        <v>248</v>
      </c>
      <c r="U74" s="293">
        <f t="shared" si="1"/>
        <v>69862</v>
      </c>
      <c r="V74" s="47"/>
    </row>
    <row r="75" spans="1:22" ht="10.5" customHeight="1" x14ac:dyDescent="0.3">
      <c r="A75" s="40"/>
      <c r="B75" s="24">
        <v>76</v>
      </c>
      <c r="C75" s="24"/>
      <c r="D75" s="24"/>
      <c r="E75" s="298">
        <v>0</v>
      </c>
      <c r="F75" s="215">
        <v>0</v>
      </c>
      <c r="G75" s="298">
        <v>28023</v>
      </c>
      <c r="H75" s="188">
        <v>21095</v>
      </c>
      <c r="I75" s="188">
        <v>3118</v>
      </c>
      <c r="J75" s="188">
        <v>1989</v>
      </c>
      <c r="K75" s="188">
        <v>743</v>
      </c>
      <c r="L75" s="188">
        <v>408</v>
      </c>
      <c r="M75" s="188">
        <v>292</v>
      </c>
      <c r="N75" s="188">
        <v>111</v>
      </c>
      <c r="O75" s="188">
        <v>33</v>
      </c>
      <c r="P75" s="188">
        <v>11</v>
      </c>
      <c r="Q75" s="188">
        <v>18</v>
      </c>
      <c r="R75" s="188">
        <v>24</v>
      </c>
      <c r="S75" s="188">
        <v>341</v>
      </c>
      <c r="T75" s="299">
        <v>264</v>
      </c>
      <c r="U75" s="189">
        <f t="shared" si="1"/>
        <v>56470</v>
      </c>
      <c r="V75" s="47"/>
    </row>
    <row r="76" spans="1:22" ht="10.5" customHeight="1" x14ac:dyDescent="0.3">
      <c r="A76" s="37"/>
      <c r="B76" s="38">
        <v>77</v>
      </c>
      <c r="C76" s="38"/>
      <c r="D76" s="38"/>
      <c r="E76" s="300">
        <v>0</v>
      </c>
      <c r="F76" s="216">
        <v>0</v>
      </c>
      <c r="G76" s="300">
        <v>21783</v>
      </c>
      <c r="H76" s="184">
        <v>16645</v>
      </c>
      <c r="I76" s="184">
        <v>1871</v>
      </c>
      <c r="J76" s="184">
        <v>960</v>
      </c>
      <c r="K76" s="184">
        <v>666</v>
      </c>
      <c r="L76" s="184">
        <v>356</v>
      </c>
      <c r="M76" s="184">
        <v>198</v>
      </c>
      <c r="N76" s="184">
        <v>79</v>
      </c>
      <c r="O76" s="184">
        <v>13</v>
      </c>
      <c r="P76" s="184">
        <v>8</v>
      </c>
      <c r="Q76" s="184">
        <v>14</v>
      </c>
      <c r="R76" s="184">
        <v>20</v>
      </c>
      <c r="S76" s="184">
        <v>224</v>
      </c>
      <c r="T76" s="301">
        <v>209</v>
      </c>
      <c r="U76" s="293">
        <f t="shared" si="1"/>
        <v>43046</v>
      </c>
      <c r="V76" s="47"/>
    </row>
    <row r="77" spans="1:22" ht="10.5" customHeight="1" x14ac:dyDescent="0.3">
      <c r="A77" s="40"/>
      <c r="B77" s="24">
        <v>78</v>
      </c>
      <c r="C77" s="24"/>
      <c r="D77" s="24"/>
      <c r="E77" s="298">
        <v>0</v>
      </c>
      <c r="F77" s="215">
        <v>0</v>
      </c>
      <c r="G77" s="298">
        <v>19563</v>
      </c>
      <c r="H77" s="188">
        <v>15153</v>
      </c>
      <c r="I77" s="188">
        <v>1057</v>
      </c>
      <c r="J77" s="188">
        <v>486</v>
      </c>
      <c r="K77" s="188">
        <v>302</v>
      </c>
      <c r="L77" s="188">
        <v>162</v>
      </c>
      <c r="M77" s="188">
        <v>186</v>
      </c>
      <c r="N77" s="188">
        <v>87</v>
      </c>
      <c r="O77" s="188">
        <v>12</v>
      </c>
      <c r="P77" s="188">
        <v>3</v>
      </c>
      <c r="Q77" s="188">
        <v>15</v>
      </c>
      <c r="R77" s="188">
        <v>16</v>
      </c>
      <c r="S77" s="188">
        <v>188</v>
      </c>
      <c r="T77" s="299">
        <v>159</v>
      </c>
      <c r="U77" s="189">
        <f t="shared" si="1"/>
        <v>37389</v>
      </c>
      <c r="V77" s="47"/>
    </row>
    <row r="78" spans="1:22" ht="10.5" customHeight="1" x14ac:dyDescent="0.3">
      <c r="A78" s="37"/>
      <c r="B78" s="38">
        <v>79</v>
      </c>
      <c r="C78" s="38"/>
      <c r="D78" s="38"/>
      <c r="E78" s="300">
        <v>0</v>
      </c>
      <c r="F78" s="216">
        <v>0</v>
      </c>
      <c r="G78" s="300">
        <v>16644</v>
      </c>
      <c r="H78" s="184">
        <v>12982</v>
      </c>
      <c r="I78" s="184">
        <v>860</v>
      </c>
      <c r="J78" s="184">
        <v>352</v>
      </c>
      <c r="K78" s="184">
        <v>205</v>
      </c>
      <c r="L78" s="184">
        <v>108</v>
      </c>
      <c r="M78" s="184">
        <v>125</v>
      </c>
      <c r="N78" s="184">
        <v>54</v>
      </c>
      <c r="O78" s="184">
        <v>14</v>
      </c>
      <c r="P78" s="184">
        <v>6</v>
      </c>
      <c r="Q78" s="184">
        <v>9</v>
      </c>
      <c r="R78" s="184">
        <v>8</v>
      </c>
      <c r="S78" s="184">
        <v>161</v>
      </c>
      <c r="T78" s="301">
        <v>151</v>
      </c>
      <c r="U78" s="293">
        <f t="shared" si="1"/>
        <v>31679</v>
      </c>
      <c r="V78" s="47"/>
    </row>
    <row r="79" spans="1:22" ht="10.5" customHeight="1" x14ac:dyDescent="0.3">
      <c r="A79" s="40"/>
      <c r="B79" s="24">
        <v>80</v>
      </c>
      <c r="C79" s="24"/>
      <c r="D79" s="24"/>
      <c r="E79" s="298">
        <v>0</v>
      </c>
      <c r="F79" s="215">
        <v>0</v>
      </c>
      <c r="G79" s="298">
        <v>14555</v>
      </c>
      <c r="H79" s="188">
        <v>10964</v>
      </c>
      <c r="I79" s="188">
        <v>895</v>
      </c>
      <c r="J79" s="188">
        <v>492</v>
      </c>
      <c r="K79" s="188">
        <v>199</v>
      </c>
      <c r="L79" s="188">
        <v>97</v>
      </c>
      <c r="M79" s="188">
        <v>92</v>
      </c>
      <c r="N79" s="188">
        <v>59</v>
      </c>
      <c r="O79" s="188">
        <v>7</v>
      </c>
      <c r="P79" s="188">
        <v>1</v>
      </c>
      <c r="Q79" s="188">
        <v>9</v>
      </c>
      <c r="R79" s="188">
        <v>9</v>
      </c>
      <c r="S79" s="188">
        <v>125</v>
      </c>
      <c r="T79" s="299">
        <v>132</v>
      </c>
      <c r="U79" s="189">
        <f t="shared" si="1"/>
        <v>27636</v>
      </c>
      <c r="V79" s="47"/>
    </row>
    <row r="80" spans="1:22" ht="10.5" customHeight="1" x14ac:dyDescent="0.3">
      <c r="A80" s="37"/>
      <c r="B80" s="38">
        <v>81</v>
      </c>
      <c r="C80" s="38"/>
      <c r="D80" s="38"/>
      <c r="E80" s="300">
        <v>0</v>
      </c>
      <c r="F80" s="216">
        <v>0</v>
      </c>
      <c r="G80" s="300">
        <v>12372</v>
      </c>
      <c r="H80" s="184">
        <v>9085</v>
      </c>
      <c r="I80" s="184">
        <v>712</v>
      </c>
      <c r="J80" s="184">
        <v>389</v>
      </c>
      <c r="K80" s="184">
        <v>174</v>
      </c>
      <c r="L80" s="184">
        <v>130</v>
      </c>
      <c r="M80" s="184">
        <v>99</v>
      </c>
      <c r="N80" s="184">
        <v>62</v>
      </c>
      <c r="O80" s="184">
        <v>11</v>
      </c>
      <c r="P80" s="184">
        <v>3</v>
      </c>
      <c r="Q80" s="184">
        <v>4</v>
      </c>
      <c r="R80" s="184">
        <v>5</v>
      </c>
      <c r="S80" s="184">
        <v>124</v>
      </c>
      <c r="T80" s="301">
        <v>119</v>
      </c>
      <c r="U80" s="293">
        <f t="shared" si="1"/>
        <v>23289</v>
      </c>
      <c r="V80" s="47"/>
    </row>
    <row r="81" spans="1:22" ht="10.5" customHeight="1" x14ac:dyDescent="0.3">
      <c r="A81" s="40"/>
      <c r="B81" s="24">
        <v>82</v>
      </c>
      <c r="C81" s="24"/>
      <c r="D81" s="24"/>
      <c r="E81" s="298">
        <v>0</v>
      </c>
      <c r="F81" s="215">
        <v>0</v>
      </c>
      <c r="G81" s="298">
        <v>10303</v>
      </c>
      <c r="H81" s="188">
        <v>7327</v>
      </c>
      <c r="I81" s="188">
        <v>534</v>
      </c>
      <c r="J81" s="188">
        <v>294</v>
      </c>
      <c r="K81" s="188">
        <v>203</v>
      </c>
      <c r="L81" s="188">
        <v>159</v>
      </c>
      <c r="M81" s="188">
        <v>114</v>
      </c>
      <c r="N81" s="188">
        <v>79</v>
      </c>
      <c r="O81" s="188">
        <v>11</v>
      </c>
      <c r="P81" s="188">
        <v>6</v>
      </c>
      <c r="Q81" s="188">
        <v>4</v>
      </c>
      <c r="R81" s="188">
        <v>5</v>
      </c>
      <c r="S81" s="188">
        <v>118</v>
      </c>
      <c r="T81" s="299">
        <v>106</v>
      </c>
      <c r="U81" s="189">
        <f t="shared" si="1"/>
        <v>19263</v>
      </c>
      <c r="V81" s="47"/>
    </row>
    <row r="82" spans="1:22" ht="10.5" customHeight="1" x14ac:dyDescent="0.3">
      <c r="A82" s="37"/>
      <c r="B82" s="38">
        <v>83</v>
      </c>
      <c r="C82" s="38"/>
      <c r="D82" s="38"/>
      <c r="E82" s="300">
        <v>0</v>
      </c>
      <c r="F82" s="216">
        <v>0</v>
      </c>
      <c r="G82" s="300">
        <v>9007</v>
      </c>
      <c r="H82" s="184">
        <v>6351</v>
      </c>
      <c r="I82" s="184">
        <v>274</v>
      </c>
      <c r="J82" s="184">
        <v>97</v>
      </c>
      <c r="K82" s="184">
        <v>108</v>
      </c>
      <c r="L82" s="184">
        <v>46</v>
      </c>
      <c r="M82" s="184">
        <v>124</v>
      </c>
      <c r="N82" s="184">
        <v>88</v>
      </c>
      <c r="O82" s="184">
        <v>12</v>
      </c>
      <c r="P82" s="184">
        <v>3</v>
      </c>
      <c r="Q82" s="184">
        <v>3</v>
      </c>
      <c r="R82" s="184">
        <v>5</v>
      </c>
      <c r="S82" s="184">
        <v>106</v>
      </c>
      <c r="T82" s="301">
        <v>89</v>
      </c>
      <c r="U82" s="293">
        <f t="shared" si="1"/>
        <v>16313</v>
      </c>
      <c r="V82" s="47"/>
    </row>
    <row r="83" spans="1:22" ht="10.5" customHeight="1" x14ac:dyDescent="0.3">
      <c r="A83" s="40"/>
      <c r="B83" s="24">
        <v>84</v>
      </c>
      <c r="C83" s="24"/>
      <c r="D83" s="24"/>
      <c r="E83" s="298">
        <v>0</v>
      </c>
      <c r="F83" s="215">
        <v>0</v>
      </c>
      <c r="G83" s="298">
        <v>7393</v>
      </c>
      <c r="H83" s="188">
        <v>5351</v>
      </c>
      <c r="I83" s="188">
        <v>237</v>
      </c>
      <c r="J83" s="188">
        <v>122</v>
      </c>
      <c r="K83" s="188">
        <v>100</v>
      </c>
      <c r="L83" s="188">
        <v>6</v>
      </c>
      <c r="M83" s="188">
        <v>65</v>
      </c>
      <c r="N83" s="188">
        <v>41</v>
      </c>
      <c r="O83" s="188">
        <v>12</v>
      </c>
      <c r="P83" s="188">
        <v>4</v>
      </c>
      <c r="Q83" s="188">
        <v>7</v>
      </c>
      <c r="R83" s="188">
        <v>2</v>
      </c>
      <c r="S83" s="188">
        <v>84</v>
      </c>
      <c r="T83" s="299">
        <v>79</v>
      </c>
      <c r="U83" s="189">
        <f t="shared" si="1"/>
        <v>13503</v>
      </c>
      <c r="V83" s="47"/>
    </row>
    <row r="84" spans="1:22" ht="10.5" customHeight="1" x14ac:dyDescent="0.3">
      <c r="A84" s="37"/>
      <c r="B84" s="38">
        <v>85</v>
      </c>
      <c r="C84" s="38"/>
      <c r="D84" s="38"/>
      <c r="E84" s="300">
        <v>0</v>
      </c>
      <c r="F84" s="216">
        <v>0</v>
      </c>
      <c r="G84" s="300">
        <v>6206</v>
      </c>
      <c r="H84" s="184">
        <v>4446</v>
      </c>
      <c r="I84" s="184">
        <v>199</v>
      </c>
      <c r="J84" s="184">
        <v>105</v>
      </c>
      <c r="K84" s="184">
        <v>9</v>
      </c>
      <c r="L84" s="184">
        <v>7</v>
      </c>
      <c r="M84" s="184">
        <v>17</v>
      </c>
      <c r="N84" s="184">
        <v>9</v>
      </c>
      <c r="O84" s="184">
        <v>1</v>
      </c>
      <c r="P84" s="184">
        <v>3</v>
      </c>
      <c r="Q84" s="184">
        <v>3</v>
      </c>
      <c r="R84" s="184">
        <v>3</v>
      </c>
      <c r="S84" s="184">
        <v>84</v>
      </c>
      <c r="T84" s="301">
        <v>84</v>
      </c>
      <c r="U84" s="293">
        <f t="shared" si="1"/>
        <v>11176</v>
      </c>
      <c r="V84" s="47"/>
    </row>
    <row r="85" spans="1:22" ht="10.5" customHeight="1" x14ac:dyDescent="0.3">
      <c r="A85" s="40"/>
      <c r="B85" s="24">
        <v>86</v>
      </c>
      <c r="C85" s="24"/>
      <c r="D85" s="24"/>
      <c r="E85" s="298">
        <v>0</v>
      </c>
      <c r="F85" s="215">
        <v>0</v>
      </c>
      <c r="G85" s="298">
        <v>5468</v>
      </c>
      <c r="H85" s="188">
        <v>3969</v>
      </c>
      <c r="I85" s="188">
        <v>182</v>
      </c>
      <c r="J85" s="188">
        <v>110</v>
      </c>
      <c r="K85" s="188">
        <v>8</v>
      </c>
      <c r="L85" s="188">
        <v>1</v>
      </c>
      <c r="M85" s="188">
        <v>5</v>
      </c>
      <c r="N85" s="188">
        <v>1</v>
      </c>
      <c r="O85" s="188">
        <v>2</v>
      </c>
      <c r="P85" s="188">
        <v>1</v>
      </c>
      <c r="Q85" s="188">
        <v>4</v>
      </c>
      <c r="R85" s="188">
        <v>3</v>
      </c>
      <c r="S85" s="188">
        <v>82</v>
      </c>
      <c r="T85" s="299">
        <v>55</v>
      </c>
      <c r="U85" s="189">
        <f t="shared" si="1"/>
        <v>9891</v>
      </c>
      <c r="V85" s="47"/>
    </row>
    <row r="86" spans="1:22" ht="10.5" customHeight="1" x14ac:dyDescent="0.3">
      <c r="A86" s="37"/>
      <c r="B86" s="38">
        <v>87</v>
      </c>
      <c r="C86" s="38"/>
      <c r="D86" s="38"/>
      <c r="E86" s="300">
        <v>0</v>
      </c>
      <c r="F86" s="216">
        <v>0</v>
      </c>
      <c r="G86" s="300">
        <v>4517</v>
      </c>
      <c r="H86" s="184">
        <v>3370</v>
      </c>
      <c r="I86" s="184">
        <v>113</v>
      </c>
      <c r="J86" s="184">
        <v>44</v>
      </c>
      <c r="K86" s="184">
        <v>8</v>
      </c>
      <c r="L86" s="184">
        <v>1</v>
      </c>
      <c r="M86" s="184">
        <v>4</v>
      </c>
      <c r="N86" s="184">
        <v>2</v>
      </c>
      <c r="O86" s="184">
        <v>3</v>
      </c>
      <c r="P86" s="184">
        <v>1</v>
      </c>
      <c r="Q86" s="184">
        <v>2</v>
      </c>
      <c r="R86" s="184">
        <v>1</v>
      </c>
      <c r="S86" s="184">
        <v>61</v>
      </c>
      <c r="T86" s="301">
        <v>56</v>
      </c>
      <c r="U86" s="293">
        <f t="shared" si="1"/>
        <v>8183</v>
      </c>
      <c r="V86" s="47"/>
    </row>
    <row r="87" spans="1:22" ht="10.5" customHeight="1" x14ac:dyDescent="0.3">
      <c r="A87" s="40"/>
      <c r="B87" s="24">
        <v>88</v>
      </c>
      <c r="C87" s="24"/>
      <c r="D87" s="24"/>
      <c r="E87" s="298">
        <v>0</v>
      </c>
      <c r="F87" s="215">
        <v>0</v>
      </c>
      <c r="G87" s="298">
        <v>3964</v>
      </c>
      <c r="H87" s="188">
        <v>2852</v>
      </c>
      <c r="I87" s="188">
        <v>111</v>
      </c>
      <c r="J87" s="188">
        <v>52</v>
      </c>
      <c r="K87" s="188">
        <v>4</v>
      </c>
      <c r="L87" s="188">
        <v>4</v>
      </c>
      <c r="M87" s="188">
        <v>1</v>
      </c>
      <c r="N87" s="188">
        <v>0</v>
      </c>
      <c r="O87" s="188">
        <v>0</v>
      </c>
      <c r="P87" s="188">
        <v>1</v>
      </c>
      <c r="Q87" s="188">
        <v>2</v>
      </c>
      <c r="R87" s="188">
        <v>0</v>
      </c>
      <c r="S87" s="188">
        <v>67</v>
      </c>
      <c r="T87" s="299">
        <v>51</v>
      </c>
      <c r="U87" s="189">
        <f t="shared" si="1"/>
        <v>7109</v>
      </c>
      <c r="V87" s="47"/>
    </row>
    <row r="88" spans="1:22" ht="10.5" customHeight="1" x14ac:dyDescent="0.3">
      <c r="A88" s="37"/>
      <c r="B88" s="38">
        <v>89</v>
      </c>
      <c r="C88" s="38"/>
      <c r="D88" s="38"/>
      <c r="E88" s="300">
        <v>0</v>
      </c>
      <c r="F88" s="216">
        <v>0</v>
      </c>
      <c r="G88" s="300">
        <v>3014</v>
      </c>
      <c r="H88" s="184">
        <v>2310</v>
      </c>
      <c r="I88" s="184">
        <v>181</v>
      </c>
      <c r="J88" s="184">
        <v>127</v>
      </c>
      <c r="K88" s="184">
        <v>3</v>
      </c>
      <c r="L88" s="184">
        <v>2</v>
      </c>
      <c r="M88" s="184">
        <v>0</v>
      </c>
      <c r="N88" s="184">
        <v>2</v>
      </c>
      <c r="O88" s="184">
        <v>0</v>
      </c>
      <c r="P88" s="184">
        <v>1</v>
      </c>
      <c r="Q88" s="184">
        <v>0</v>
      </c>
      <c r="R88" s="184">
        <v>0</v>
      </c>
      <c r="S88" s="184">
        <v>46</v>
      </c>
      <c r="T88" s="301">
        <v>61</v>
      </c>
      <c r="U88" s="293">
        <f t="shared" si="1"/>
        <v>5747</v>
      </c>
      <c r="V88" s="47"/>
    </row>
    <row r="89" spans="1:22" ht="10.5" customHeight="1" x14ac:dyDescent="0.3">
      <c r="A89" s="40"/>
      <c r="B89" s="24">
        <v>90</v>
      </c>
      <c r="C89" s="24"/>
      <c r="D89" s="24"/>
      <c r="E89" s="298">
        <v>0</v>
      </c>
      <c r="F89" s="215">
        <v>0</v>
      </c>
      <c r="G89" s="298">
        <v>2377</v>
      </c>
      <c r="H89" s="188">
        <v>1878</v>
      </c>
      <c r="I89" s="188">
        <v>59</v>
      </c>
      <c r="J89" s="188">
        <v>18</v>
      </c>
      <c r="K89" s="188">
        <v>1</v>
      </c>
      <c r="L89" s="188">
        <v>1</v>
      </c>
      <c r="M89" s="188">
        <v>1</v>
      </c>
      <c r="N89" s="188">
        <v>2</v>
      </c>
      <c r="O89" s="188">
        <v>0</v>
      </c>
      <c r="P89" s="188">
        <v>0</v>
      </c>
      <c r="Q89" s="188">
        <v>0</v>
      </c>
      <c r="R89" s="188">
        <v>3</v>
      </c>
      <c r="S89" s="188">
        <v>56</v>
      </c>
      <c r="T89" s="299">
        <v>39</v>
      </c>
      <c r="U89" s="189">
        <f t="shared" si="1"/>
        <v>4435</v>
      </c>
      <c r="V89" s="47"/>
    </row>
    <row r="90" spans="1:22" ht="10.5" customHeight="1" x14ac:dyDescent="0.3">
      <c r="A90" s="37"/>
      <c r="B90" s="38">
        <v>91</v>
      </c>
      <c r="C90" s="38"/>
      <c r="D90" s="38"/>
      <c r="E90" s="300">
        <v>0</v>
      </c>
      <c r="F90" s="216">
        <v>0</v>
      </c>
      <c r="G90" s="300">
        <v>1936</v>
      </c>
      <c r="H90" s="184">
        <v>1582</v>
      </c>
      <c r="I90" s="184">
        <v>62</v>
      </c>
      <c r="J90" s="184">
        <v>19</v>
      </c>
      <c r="K90" s="184">
        <v>2</v>
      </c>
      <c r="L90" s="184">
        <v>0</v>
      </c>
      <c r="M90" s="184">
        <v>0</v>
      </c>
      <c r="N90" s="184">
        <v>0</v>
      </c>
      <c r="O90" s="184">
        <v>0</v>
      </c>
      <c r="P90" s="184">
        <v>0</v>
      </c>
      <c r="Q90" s="184">
        <v>0</v>
      </c>
      <c r="R90" s="184">
        <v>2</v>
      </c>
      <c r="S90" s="184">
        <v>31</v>
      </c>
      <c r="T90" s="301">
        <v>28</v>
      </c>
      <c r="U90" s="293">
        <f t="shared" si="1"/>
        <v>3662</v>
      </c>
      <c r="V90" s="47"/>
    </row>
    <row r="91" spans="1:22" ht="10.5" customHeight="1" x14ac:dyDescent="0.3">
      <c r="A91" s="40"/>
      <c r="B91" s="24">
        <v>92</v>
      </c>
      <c r="C91" s="24"/>
      <c r="D91" s="24"/>
      <c r="E91" s="298">
        <v>0</v>
      </c>
      <c r="F91" s="215">
        <v>0</v>
      </c>
      <c r="G91" s="298">
        <v>1507</v>
      </c>
      <c r="H91" s="188">
        <v>1314</v>
      </c>
      <c r="I91" s="188">
        <v>146</v>
      </c>
      <c r="J91" s="188">
        <v>116</v>
      </c>
      <c r="K91" s="188">
        <v>4</v>
      </c>
      <c r="L91" s="188">
        <v>0</v>
      </c>
      <c r="M91" s="188">
        <v>0</v>
      </c>
      <c r="N91" s="188">
        <v>0</v>
      </c>
      <c r="O91" s="188">
        <v>0</v>
      </c>
      <c r="P91" s="188">
        <v>0</v>
      </c>
      <c r="Q91" s="188">
        <v>0</v>
      </c>
      <c r="R91" s="188">
        <v>1</v>
      </c>
      <c r="S91" s="188">
        <v>41</v>
      </c>
      <c r="T91" s="299">
        <v>28</v>
      </c>
      <c r="U91" s="189">
        <f t="shared" si="1"/>
        <v>3157</v>
      </c>
      <c r="V91" s="47"/>
    </row>
    <row r="92" spans="1:22" ht="10.5" customHeight="1" x14ac:dyDescent="0.3">
      <c r="A92" s="37"/>
      <c r="B92" s="38">
        <v>93</v>
      </c>
      <c r="C92" s="38"/>
      <c r="D92" s="38"/>
      <c r="E92" s="300">
        <v>0</v>
      </c>
      <c r="F92" s="216">
        <v>0</v>
      </c>
      <c r="G92" s="300">
        <v>1295</v>
      </c>
      <c r="H92" s="184">
        <v>1108</v>
      </c>
      <c r="I92" s="184">
        <v>38</v>
      </c>
      <c r="J92" s="184">
        <v>13</v>
      </c>
      <c r="K92" s="184">
        <v>2</v>
      </c>
      <c r="L92" s="184">
        <v>0</v>
      </c>
      <c r="M92" s="184">
        <v>0</v>
      </c>
      <c r="N92" s="184">
        <v>0</v>
      </c>
      <c r="O92" s="184">
        <v>0</v>
      </c>
      <c r="P92" s="184">
        <v>0</v>
      </c>
      <c r="Q92" s="184">
        <v>1</v>
      </c>
      <c r="R92" s="184">
        <v>0</v>
      </c>
      <c r="S92" s="184">
        <v>29</v>
      </c>
      <c r="T92" s="301">
        <v>22</v>
      </c>
      <c r="U92" s="293">
        <f t="shared" si="1"/>
        <v>2508</v>
      </c>
      <c r="V92" s="47"/>
    </row>
    <row r="93" spans="1:22" ht="10.5" customHeight="1" x14ac:dyDescent="0.3">
      <c r="A93" s="40"/>
      <c r="B93" s="24">
        <v>94</v>
      </c>
      <c r="C93" s="24"/>
      <c r="D93" s="24"/>
      <c r="E93" s="298">
        <v>0</v>
      </c>
      <c r="F93" s="215">
        <v>0</v>
      </c>
      <c r="G93" s="298">
        <v>904</v>
      </c>
      <c r="H93" s="188">
        <v>823</v>
      </c>
      <c r="I93" s="188">
        <v>29</v>
      </c>
      <c r="J93" s="188">
        <v>14</v>
      </c>
      <c r="K93" s="188">
        <v>1</v>
      </c>
      <c r="L93" s="188">
        <v>0</v>
      </c>
      <c r="M93" s="188">
        <v>1</v>
      </c>
      <c r="N93" s="188">
        <v>0</v>
      </c>
      <c r="O93" s="188">
        <v>1</v>
      </c>
      <c r="P93" s="188">
        <v>0</v>
      </c>
      <c r="Q93" s="188">
        <v>0</v>
      </c>
      <c r="R93" s="188">
        <v>0</v>
      </c>
      <c r="S93" s="188">
        <v>25</v>
      </c>
      <c r="T93" s="299">
        <v>16</v>
      </c>
      <c r="U93" s="189">
        <f t="shared" si="1"/>
        <v>1814</v>
      </c>
      <c r="V93" s="47"/>
    </row>
    <row r="94" spans="1:22" ht="10.5" customHeight="1" x14ac:dyDescent="0.3">
      <c r="A94" s="37"/>
      <c r="B94" s="38">
        <v>95</v>
      </c>
      <c r="C94" s="38"/>
      <c r="D94" s="38"/>
      <c r="E94" s="300">
        <v>0</v>
      </c>
      <c r="F94" s="216">
        <v>0</v>
      </c>
      <c r="G94" s="300">
        <v>806</v>
      </c>
      <c r="H94" s="184">
        <v>621</v>
      </c>
      <c r="I94" s="184">
        <v>23</v>
      </c>
      <c r="J94" s="184">
        <v>10</v>
      </c>
      <c r="K94" s="184">
        <v>0</v>
      </c>
      <c r="L94" s="184">
        <v>0</v>
      </c>
      <c r="M94" s="184">
        <v>0</v>
      </c>
      <c r="N94" s="184">
        <v>0</v>
      </c>
      <c r="O94" s="184">
        <v>0</v>
      </c>
      <c r="P94" s="184">
        <v>0</v>
      </c>
      <c r="Q94" s="184">
        <v>0</v>
      </c>
      <c r="R94" s="184">
        <v>1</v>
      </c>
      <c r="S94" s="184">
        <v>20</v>
      </c>
      <c r="T94" s="301">
        <v>25</v>
      </c>
      <c r="U94" s="293">
        <f t="shared" si="1"/>
        <v>1506</v>
      </c>
      <c r="V94" s="47"/>
    </row>
    <row r="95" spans="1:22" ht="10.5" customHeight="1" x14ac:dyDescent="0.3">
      <c r="A95" s="40"/>
      <c r="B95" s="24">
        <v>96</v>
      </c>
      <c r="C95" s="24"/>
      <c r="D95" s="24"/>
      <c r="E95" s="298">
        <v>0</v>
      </c>
      <c r="F95" s="215">
        <v>0</v>
      </c>
      <c r="G95" s="298">
        <v>537</v>
      </c>
      <c r="H95" s="188">
        <v>567</v>
      </c>
      <c r="I95" s="188">
        <v>16</v>
      </c>
      <c r="J95" s="188">
        <v>8</v>
      </c>
      <c r="K95" s="188">
        <v>0</v>
      </c>
      <c r="L95" s="188">
        <v>0</v>
      </c>
      <c r="M95" s="188">
        <v>0</v>
      </c>
      <c r="N95" s="188">
        <v>0</v>
      </c>
      <c r="O95" s="188">
        <v>0</v>
      </c>
      <c r="P95" s="188">
        <v>0</v>
      </c>
      <c r="Q95" s="188">
        <v>0</v>
      </c>
      <c r="R95" s="188">
        <v>0</v>
      </c>
      <c r="S95" s="188">
        <v>18</v>
      </c>
      <c r="T95" s="299">
        <v>21</v>
      </c>
      <c r="U95" s="189">
        <f t="shared" si="1"/>
        <v>1167</v>
      </c>
      <c r="V95" s="47"/>
    </row>
    <row r="96" spans="1:22" ht="10.5" customHeight="1" x14ac:dyDescent="0.3">
      <c r="A96" s="37"/>
      <c r="B96" s="38">
        <v>97</v>
      </c>
      <c r="C96" s="38"/>
      <c r="D96" s="38"/>
      <c r="E96" s="300">
        <v>0</v>
      </c>
      <c r="F96" s="216">
        <v>0</v>
      </c>
      <c r="G96" s="300">
        <v>365</v>
      </c>
      <c r="H96" s="184">
        <v>394</v>
      </c>
      <c r="I96" s="184">
        <v>7</v>
      </c>
      <c r="J96" s="184">
        <v>2</v>
      </c>
      <c r="K96" s="184">
        <v>0</v>
      </c>
      <c r="L96" s="184">
        <v>0</v>
      </c>
      <c r="M96" s="184">
        <v>0</v>
      </c>
      <c r="N96" s="184">
        <v>0</v>
      </c>
      <c r="O96" s="184">
        <v>0</v>
      </c>
      <c r="P96" s="184">
        <v>0</v>
      </c>
      <c r="Q96" s="184">
        <v>0</v>
      </c>
      <c r="R96" s="184">
        <v>0</v>
      </c>
      <c r="S96" s="184">
        <v>8</v>
      </c>
      <c r="T96" s="301">
        <v>5</v>
      </c>
      <c r="U96" s="216">
        <f t="shared" si="1"/>
        <v>781</v>
      </c>
      <c r="V96" s="47"/>
    </row>
    <row r="97" spans="1:23" ht="10.5" customHeight="1" x14ac:dyDescent="0.3">
      <c r="A97" s="40"/>
      <c r="B97" s="24">
        <v>98</v>
      </c>
      <c r="C97" s="24"/>
      <c r="D97" s="24"/>
      <c r="E97" s="298">
        <v>0</v>
      </c>
      <c r="F97" s="215">
        <v>0</v>
      </c>
      <c r="G97" s="298">
        <v>271</v>
      </c>
      <c r="H97" s="188">
        <v>314</v>
      </c>
      <c r="I97" s="188">
        <v>52</v>
      </c>
      <c r="J97" s="188">
        <v>57</v>
      </c>
      <c r="K97" s="188">
        <v>0</v>
      </c>
      <c r="L97" s="188">
        <v>0</v>
      </c>
      <c r="M97" s="188">
        <v>0</v>
      </c>
      <c r="N97" s="188">
        <v>0</v>
      </c>
      <c r="O97" s="188">
        <v>0</v>
      </c>
      <c r="P97" s="188">
        <v>0</v>
      </c>
      <c r="Q97" s="188">
        <v>0</v>
      </c>
      <c r="R97" s="188">
        <v>0</v>
      </c>
      <c r="S97" s="188">
        <v>8</v>
      </c>
      <c r="T97" s="299">
        <v>8</v>
      </c>
      <c r="U97" s="189">
        <f t="shared" si="1"/>
        <v>710</v>
      </c>
      <c r="V97" s="47"/>
    </row>
    <row r="98" spans="1:23" ht="10.5" customHeight="1" x14ac:dyDescent="0.3">
      <c r="A98" s="37"/>
      <c r="B98" s="38">
        <v>99</v>
      </c>
      <c r="C98" s="38"/>
      <c r="D98" s="38"/>
      <c r="E98" s="300">
        <v>0</v>
      </c>
      <c r="F98" s="216">
        <v>0</v>
      </c>
      <c r="G98" s="300">
        <v>341</v>
      </c>
      <c r="H98" s="184">
        <v>592</v>
      </c>
      <c r="I98" s="184">
        <v>9</v>
      </c>
      <c r="J98" s="184">
        <v>1</v>
      </c>
      <c r="K98" s="184">
        <v>0</v>
      </c>
      <c r="L98" s="184">
        <v>0</v>
      </c>
      <c r="M98" s="184">
        <v>0</v>
      </c>
      <c r="N98" s="184">
        <v>0</v>
      </c>
      <c r="O98" s="184">
        <v>0</v>
      </c>
      <c r="P98" s="184">
        <v>0</v>
      </c>
      <c r="Q98" s="184">
        <v>0</v>
      </c>
      <c r="R98" s="184">
        <v>0</v>
      </c>
      <c r="S98" s="184">
        <v>3</v>
      </c>
      <c r="T98" s="301">
        <v>5</v>
      </c>
      <c r="U98" s="216">
        <f t="shared" si="1"/>
        <v>951</v>
      </c>
      <c r="V98" s="47"/>
    </row>
    <row r="99" spans="1:23" ht="10.5" customHeight="1" x14ac:dyDescent="0.3">
      <c r="A99" s="40" t="s">
        <v>53</v>
      </c>
      <c r="B99" s="24" t="s">
        <v>269</v>
      </c>
      <c r="C99" s="24" t="s">
        <v>55</v>
      </c>
      <c r="D99" s="24"/>
      <c r="E99" s="298">
        <v>0</v>
      </c>
      <c r="F99" s="215">
        <v>0</v>
      </c>
      <c r="G99" s="298">
        <v>257</v>
      </c>
      <c r="H99" s="188">
        <v>191</v>
      </c>
      <c r="I99" s="188">
        <v>2</v>
      </c>
      <c r="J99" s="188">
        <v>5</v>
      </c>
      <c r="K99" s="188">
        <v>0</v>
      </c>
      <c r="L99" s="188">
        <v>0</v>
      </c>
      <c r="M99" s="188">
        <v>0</v>
      </c>
      <c r="N99" s="188">
        <v>0</v>
      </c>
      <c r="O99" s="188">
        <v>0</v>
      </c>
      <c r="P99" s="188">
        <v>0</v>
      </c>
      <c r="Q99" s="188">
        <v>0</v>
      </c>
      <c r="R99" s="188">
        <v>0</v>
      </c>
      <c r="S99" s="188">
        <v>17</v>
      </c>
      <c r="T99" s="299">
        <v>22</v>
      </c>
      <c r="U99" s="189">
        <f>SUM(E99:T99)</f>
        <v>494</v>
      </c>
      <c r="V99" s="47"/>
    </row>
    <row r="100" spans="1:23" ht="10.5" customHeight="1" x14ac:dyDescent="0.3">
      <c r="A100" s="37" t="s">
        <v>299</v>
      </c>
      <c r="B100" s="38"/>
      <c r="C100" s="38"/>
      <c r="D100" s="38"/>
      <c r="E100" s="300">
        <v>0</v>
      </c>
      <c r="F100" s="216">
        <v>0</v>
      </c>
      <c r="G100" s="300">
        <v>16262339</v>
      </c>
      <c r="H100" s="184">
        <v>964593</v>
      </c>
      <c r="I100" s="184">
        <v>382461</v>
      </c>
      <c r="J100" s="184">
        <v>153283</v>
      </c>
      <c r="K100" s="184">
        <v>241312</v>
      </c>
      <c r="L100" s="184">
        <v>0</v>
      </c>
      <c r="M100" s="184">
        <v>20024</v>
      </c>
      <c r="N100" s="184">
        <v>0</v>
      </c>
      <c r="O100" s="184">
        <v>0</v>
      </c>
      <c r="P100" s="184">
        <v>48</v>
      </c>
      <c r="Q100" s="184">
        <v>0</v>
      </c>
      <c r="R100" s="184">
        <v>0</v>
      </c>
      <c r="S100" s="184">
        <v>0</v>
      </c>
      <c r="T100" s="301">
        <v>4</v>
      </c>
      <c r="U100" s="216">
        <f>SUM(E100:T100)</f>
        <v>18024064</v>
      </c>
      <c r="V100" s="47"/>
    </row>
    <row r="101" spans="1:23" s="328" customFormat="1" ht="10.5" customHeight="1" thickBot="1" x14ac:dyDescent="0.35">
      <c r="A101" s="394" t="s">
        <v>8</v>
      </c>
      <c r="B101" s="395"/>
      <c r="C101" s="395"/>
      <c r="D101" s="395"/>
      <c r="E101" s="396">
        <f t="shared" ref="E101:F101" si="2">SUM(E14:E99)</f>
        <v>0</v>
      </c>
      <c r="F101" s="397">
        <f t="shared" si="2"/>
        <v>0</v>
      </c>
      <c r="G101" s="396">
        <f>SUM(G14:G100)</f>
        <v>36013351</v>
      </c>
      <c r="H101" s="398">
        <f>SUM(H14:H100)</f>
        <v>15587217</v>
      </c>
      <c r="I101" s="398">
        <f t="shared" ref="I101:T101" si="3">SUM(I14:I100)</f>
        <v>2077095</v>
      </c>
      <c r="J101" s="398">
        <f t="shared" si="3"/>
        <v>1525017</v>
      </c>
      <c r="K101" s="398">
        <f t="shared" si="3"/>
        <v>1325606</v>
      </c>
      <c r="L101" s="398">
        <f t="shared" si="3"/>
        <v>547680</v>
      </c>
      <c r="M101" s="398">
        <f t="shared" si="3"/>
        <v>445834</v>
      </c>
      <c r="N101" s="398">
        <f t="shared" si="3"/>
        <v>256270</v>
      </c>
      <c r="O101" s="398">
        <f t="shared" si="3"/>
        <v>226911</v>
      </c>
      <c r="P101" s="398">
        <f t="shared" si="3"/>
        <v>129479</v>
      </c>
      <c r="Q101" s="398">
        <f t="shared" si="3"/>
        <v>14984</v>
      </c>
      <c r="R101" s="398">
        <f t="shared" si="3"/>
        <v>6006</v>
      </c>
      <c r="S101" s="398">
        <f t="shared" si="3"/>
        <v>102967</v>
      </c>
      <c r="T101" s="399">
        <f t="shared" si="3"/>
        <v>75160</v>
      </c>
      <c r="U101" s="400">
        <f>SUM(E101:T101)</f>
        <v>58333577</v>
      </c>
      <c r="V101" s="401"/>
    </row>
    <row r="102" spans="1:23" ht="5.25" customHeight="1" x14ac:dyDescent="0.3">
      <c r="A102" s="44"/>
      <c r="B102" s="44"/>
      <c r="C102" s="44"/>
      <c r="D102" s="44"/>
      <c r="U102" s="45"/>
    </row>
    <row r="103" spans="1:23" ht="11.15" customHeight="1" thickBot="1" x14ac:dyDescent="0.35">
      <c r="A103" s="46" t="s">
        <v>310</v>
      </c>
      <c r="B103" s="24"/>
      <c r="C103" s="24"/>
      <c r="D103" s="24"/>
    </row>
    <row r="104" spans="1:23" ht="9" customHeight="1" thickBot="1" x14ac:dyDescent="0.35">
      <c r="A104" s="546" t="s">
        <v>268</v>
      </c>
      <c r="B104" s="547"/>
      <c r="C104" s="547"/>
      <c r="D104" s="546"/>
      <c r="E104" s="550">
        <f>E101-E100</f>
        <v>0</v>
      </c>
      <c r="F104" s="548">
        <f t="shared" ref="F104:U104" si="4">F101-F100</f>
        <v>0</v>
      </c>
      <c r="G104" s="550">
        <f t="shared" si="4"/>
        <v>19751012</v>
      </c>
      <c r="H104" s="551">
        <f t="shared" si="4"/>
        <v>14622624</v>
      </c>
      <c r="I104" s="551">
        <f t="shared" si="4"/>
        <v>1694634</v>
      </c>
      <c r="J104" s="551">
        <f t="shared" si="4"/>
        <v>1371734</v>
      </c>
      <c r="K104" s="551">
        <f t="shared" si="4"/>
        <v>1084294</v>
      </c>
      <c r="L104" s="551">
        <f t="shared" si="4"/>
        <v>547680</v>
      </c>
      <c r="M104" s="551">
        <f t="shared" si="4"/>
        <v>425810</v>
      </c>
      <c r="N104" s="551">
        <f t="shared" si="4"/>
        <v>256270</v>
      </c>
      <c r="O104" s="551">
        <f t="shared" si="4"/>
        <v>226911</v>
      </c>
      <c r="P104" s="551">
        <f t="shared" si="4"/>
        <v>129431</v>
      </c>
      <c r="Q104" s="551">
        <f t="shared" si="4"/>
        <v>14984</v>
      </c>
      <c r="R104" s="551">
        <f t="shared" si="4"/>
        <v>6006</v>
      </c>
      <c r="S104" s="551">
        <f t="shared" si="4"/>
        <v>102967</v>
      </c>
      <c r="T104" s="549">
        <f t="shared" si="4"/>
        <v>75156</v>
      </c>
      <c r="U104" s="549">
        <f t="shared" si="4"/>
        <v>40309513</v>
      </c>
    </row>
    <row r="105" spans="1:23" x14ac:dyDescent="0.3">
      <c r="U105" s="26"/>
      <c r="V105" s="26"/>
      <c r="W105" s="26"/>
    </row>
    <row r="106" spans="1:23" ht="9" customHeight="1" x14ac:dyDescent="0.3">
      <c r="A106" s="24"/>
      <c r="B106" s="24"/>
      <c r="C106" s="24"/>
      <c r="D106" s="26"/>
      <c r="E106" s="26"/>
      <c r="F106" s="26"/>
      <c r="G106" s="26"/>
      <c r="H106" s="26"/>
      <c r="I106" s="26"/>
      <c r="J106" s="26"/>
      <c r="K106" s="26"/>
      <c r="L106" s="26"/>
      <c r="M106" s="26"/>
      <c r="N106" s="26"/>
      <c r="O106" s="26"/>
      <c r="P106" s="26"/>
      <c r="Q106" s="26"/>
      <c r="R106" s="26"/>
      <c r="S106" s="26"/>
      <c r="T106" s="26"/>
      <c r="U106" s="26"/>
      <c r="V106" s="26"/>
      <c r="W106" s="26"/>
    </row>
    <row r="107" spans="1:23" ht="9" customHeight="1" x14ac:dyDescent="0.3">
      <c r="A107" s="24"/>
      <c r="B107" s="24"/>
      <c r="C107" s="24"/>
      <c r="D107" s="26"/>
      <c r="E107" s="26"/>
      <c r="F107" s="26"/>
      <c r="G107" s="26"/>
      <c r="H107" s="26"/>
      <c r="I107" s="26"/>
      <c r="J107" s="26"/>
      <c r="K107" s="26"/>
      <c r="L107" s="26"/>
      <c r="M107" s="26"/>
      <c r="N107" s="26"/>
      <c r="O107" s="26"/>
      <c r="P107" s="26"/>
      <c r="Q107" s="26"/>
      <c r="R107" s="26"/>
      <c r="S107" s="26"/>
      <c r="T107" s="279"/>
      <c r="U107" s="26"/>
      <c r="V107" s="26"/>
      <c r="W107" s="26"/>
    </row>
    <row r="108" spans="1:23" ht="9" customHeight="1" x14ac:dyDescent="0.3">
      <c r="A108" s="24"/>
      <c r="B108" s="24"/>
      <c r="C108" s="24"/>
      <c r="D108" s="24"/>
      <c r="U108" s="26"/>
      <c r="V108" s="26"/>
      <c r="W108" s="26"/>
    </row>
    <row r="109" spans="1:23" ht="9" customHeight="1" x14ac:dyDescent="0.3">
      <c r="A109" s="24"/>
      <c r="B109" s="24"/>
      <c r="C109" s="24"/>
      <c r="D109" s="24"/>
    </row>
    <row r="110" spans="1:23" ht="9" customHeight="1" x14ac:dyDescent="0.3">
      <c r="A110" s="24"/>
      <c r="B110" s="24"/>
      <c r="C110" s="24"/>
      <c r="D110" s="24"/>
      <c r="E110" s="47"/>
      <c r="F110" s="47"/>
      <c r="G110" s="47"/>
      <c r="H110" s="47"/>
      <c r="I110" s="47"/>
      <c r="J110" s="47"/>
      <c r="K110" s="47"/>
      <c r="L110" s="47"/>
      <c r="M110" s="47"/>
      <c r="N110" s="47"/>
      <c r="O110" s="47"/>
      <c r="P110" s="47"/>
      <c r="Q110" s="47"/>
      <c r="R110" s="47"/>
      <c r="S110" s="47"/>
      <c r="T110" s="47"/>
      <c r="U110" s="47"/>
    </row>
    <row r="111" spans="1:23" ht="11.15" customHeight="1" x14ac:dyDescent="0.3">
      <c r="A111" s="24"/>
      <c r="B111" s="24"/>
      <c r="C111" s="24"/>
      <c r="D111" s="24"/>
    </row>
    <row r="112" spans="1:23" ht="9" customHeight="1" x14ac:dyDescent="0.3">
      <c r="A112" s="24"/>
      <c r="B112" s="24"/>
      <c r="C112" s="24"/>
      <c r="D112" s="24"/>
    </row>
    <row r="113" spans="1:21" ht="9" customHeight="1" x14ac:dyDescent="0.3">
      <c r="A113" s="24"/>
      <c r="B113" s="24"/>
      <c r="C113" s="24"/>
      <c r="D113" s="24"/>
      <c r="I113" s="48"/>
      <c r="K113" s="48"/>
    </row>
    <row r="114" spans="1:21" ht="10" customHeight="1" x14ac:dyDescent="0.3">
      <c r="A114" s="49"/>
      <c r="B114" s="49"/>
      <c r="C114" s="49"/>
      <c r="D114" s="49"/>
      <c r="E114" s="49"/>
      <c r="F114" s="49"/>
      <c r="G114" s="49"/>
      <c r="H114" s="49"/>
      <c r="I114" s="49"/>
      <c r="J114" s="49"/>
      <c r="K114" s="26"/>
      <c r="L114" s="26"/>
      <c r="M114" s="26"/>
      <c r="N114" s="26"/>
      <c r="O114" s="26"/>
      <c r="P114" s="26"/>
      <c r="Q114" s="26"/>
      <c r="R114" s="26"/>
      <c r="S114" s="26"/>
      <c r="T114" s="26"/>
      <c r="U114" s="26"/>
    </row>
    <row r="115" spans="1:21" ht="9" customHeight="1" x14ac:dyDescent="0.3">
      <c r="A115" s="49"/>
      <c r="B115" s="49"/>
      <c r="C115" s="49"/>
      <c r="D115" s="49"/>
      <c r="E115" s="49"/>
      <c r="F115" s="49"/>
      <c r="G115" s="49"/>
      <c r="H115" s="49"/>
      <c r="I115" s="49"/>
      <c r="J115" s="49"/>
      <c r="K115" s="26"/>
      <c r="L115" s="26"/>
      <c r="M115" s="26"/>
      <c r="N115" s="26"/>
      <c r="O115" s="26"/>
      <c r="P115" s="26"/>
      <c r="Q115" s="26"/>
      <c r="R115" s="26"/>
      <c r="S115" s="26"/>
      <c r="T115" s="26"/>
      <c r="U115" s="26"/>
    </row>
    <row r="116" spans="1:21" ht="9" customHeight="1" x14ac:dyDescent="0.3">
      <c r="A116" s="49"/>
      <c r="B116" s="49"/>
      <c r="C116" s="49"/>
      <c r="D116" s="49"/>
      <c r="E116" s="49"/>
      <c r="F116" s="49"/>
      <c r="G116" s="49"/>
      <c r="H116" s="49"/>
      <c r="I116" s="49"/>
      <c r="J116" s="49"/>
      <c r="K116" s="26"/>
      <c r="L116" s="26"/>
      <c r="M116" s="26"/>
      <c r="N116" s="26"/>
      <c r="O116" s="26"/>
      <c r="P116" s="26"/>
      <c r="Q116" s="26"/>
      <c r="R116" s="26"/>
      <c r="S116" s="26"/>
      <c r="T116" s="26"/>
      <c r="U116" s="26"/>
    </row>
    <row r="117" spans="1:21" x14ac:dyDescent="0.3">
      <c r="A117" s="49"/>
      <c r="B117" s="49"/>
      <c r="C117" s="49"/>
      <c r="D117" s="49"/>
      <c r="E117" s="49"/>
      <c r="F117" s="49"/>
      <c r="G117" s="49"/>
      <c r="H117" s="49"/>
      <c r="I117" s="49"/>
      <c r="J117" s="49"/>
      <c r="K117" s="26"/>
      <c r="L117" s="26"/>
      <c r="M117" s="26"/>
      <c r="N117" s="26"/>
      <c r="O117" s="26"/>
      <c r="P117" s="26"/>
      <c r="Q117" s="26"/>
      <c r="R117" s="26"/>
      <c r="S117" s="26"/>
      <c r="T117" s="26"/>
      <c r="U117" s="26"/>
    </row>
    <row r="118" spans="1:21" ht="9" customHeight="1" x14ac:dyDescent="0.3">
      <c r="A118" s="24"/>
      <c r="B118" s="24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</row>
    <row r="119" spans="1:21" ht="9" customHeight="1" x14ac:dyDescent="0.3">
      <c r="A119" s="24"/>
      <c r="B119" s="24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</row>
    <row r="120" spans="1:21" ht="9" customHeight="1" x14ac:dyDescent="0.3">
      <c r="A120" s="24"/>
      <c r="B120" s="24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</row>
    <row r="121" spans="1:21" ht="9" customHeight="1" x14ac:dyDescent="0.3">
      <c r="A121" s="24"/>
      <c r="B121" s="24"/>
      <c r="C121" s="24"/>
      <c r="D121" s="24"/>
      <c r="E121" s="24"/>
      <c r="F121" s="24"/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</row>
    <row r="122" spans="1:21" ht="9" customHeight="1" x14ac:dyDescent="0.3">
      <c r="A122" s="24"/>
      <c r="B122" s="24"/>
      <c r="C122" s="24"/>
      <c r="D122" s="24"/>
      <c r="E122" s="24"/>
      <c r="F122" s="24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</row>
    <row r="123" spans="1:21" ht="9" customHeight="1" x14ac:dyDescent="0.3">
      <c r="A123" s="24"/>
      <c r="B123" s="24"/>
      <c r="C123" s="24"/>
      <c r="D123" s="24"/>
      <c r="E123" s="24"/>
      <c r="F123" s="24"/>
      <c r="G123" s="24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</row>
    <row r="124" spans="1:21" ht="9" customHeight="1" x14ac:dyDescent="0.3">
      <c r="A124" s="24"/>
      <c r="B124" s="24"/>
      <c r="C124" s="24"/>
      <c r="D124" s="24"/>
    </row>
    <row r="125" spans="1:21" ht="9" customHeight="1" x14ac:dyDescent="0.3">
      <c r="A125" s="24"/>
      <c r="B125" s="24"/>
      <c r="C125" s="24"/>
      <c r="D125" s="24"/>
    </row>
    <row r="126" spans="1:21" ht="9" customHeight="1" x14ac:dyDescent="0.3">
      <c r="A126" s="24"/>
      <c r="B126" s="24"/>
      <c r="C126" s="24"/>
      <c r="D126" s="24"/>
    </row>
    <row r="127" spans="1:21" ht="9" customHeight="1" x14ac:dyDescent="0.3">
      <c r="A127" s="24"/>
      <c r="B127" s="24"/>
      <c r="C127" s="24"/>
      <c r="D127" s="24"/>
    </row>
    <row r="128" spans="1:21" ht="9" customHeight="1" x14ac:dyDescent="0.3">
      <c r="A128" s="24"/>
      <c r="B128" s="24"/>
      <c r="C128" s="24"/>
      <c r="D128" s="24"/>
    </row>
    <row r="129" spans="1:4" ht="9" customHeight="1" x14ac:dyDescent="0.3">
      <c r="A129" s="24"/>
      <c r="B129" s="24"/>
      <c r="C129" s="24"/>
      <c r="D129" s="24"/>
    </row>
    <row r="130" spans="1:4" ht="9" customHeight="1" x14ac:dyDescent="0.3">
      <c r="A130" s="24"/>
      <c r="B130" s="24"/>
      <c r="C130" s="24"/>
      <c r="D130" s="24"/>
    </row>
    <row r="131" spans="1:4" ht="9" customHeight="1" x14ac:dyDescent="0.3">
      <c r="A131" s="24"/>
      <c r="B131" s="24"/>
      <c r="C131" s="24"/>
      <c r="D131" s="24"/>
    </row>
    <row r="132" spans="1:4" ht="9" customHeight="1" x14ac:dyDescent="0.3">
      <c r="A132" s="24"/>
      <c r="B132" s="24"/>
      <c r="C132" s="24"/>
      <c r="D132" s="24"/>
    </row>
    <row r="133" spans="1:4" ht="9" customHeight="1" x14ac:dyDescent="0.3">
      <c r="A133" s="24"/>
      <c r="B133" s="24"/>
      <c r="C133" s="24"/>
      <c r="D133" s="24"/>
    </row>
    <row r="134" spans="1:4" ht="9" customHeight="1" x14ac:dyDescent="0.3">
      <c r="A134" s="24"/>
      <c r="B134" s="24"/>
      <c r="C134" s="24"/>
      <c r="D134" s="24"/>
    </row>
    <row r="135" spans="1:4" ht="9" customHeight="1" x14ac:dyDescent="0.3">
      <c r="A135" s="24"/>
      <c r="B135" s="24"/>
      <c r="C135" s="24"/>
      <c r="D135" s="24"/>
    </row>
    <row r="136" spans="1:4" ht="9" customHeight="1" x14ac:dyDescent="0.3">
      <c r="A136" s="24"/>
      <c r="B136" s="24"/>
      <c r="C136" s="24"/>
      <c r="D136" s="24"/>
    </row>
    <row r="137" spans="1:4" ht="9" customHeight="1" x14ac:dyDescent="0.3">
      <c r="A137" s="24"/>
      <c r="B137" s="24"/>
      <c r="C137" s="24"/>
      <c r="D137" s="24"/>
    </row>
    <row r="138" spans="1:4" ht="9" customHeight="1" x14ac:dyDescent="0.3">
      <c r="A138" s="24"/>
      <c r="B138" s="24"/>
      <c r="C138" s="24"/>
      <c r="D138" s="24"/>
    </row>
    <row r="139" spans="1:4" ht="9" customHeight="1" x14ac:dyDescent="0.3">
      <c r="A139" s="24"/>
      <c r="B139" s="24"/>
      <c r="C139" s="24"/>
      <c r="D139" s="24"/>
    </row>
    <row r="140" spans="1:4" ht="9" customHeight="1" x14ac:dyDescent="0.3">
      <c r="A140" s="24"/>
      <c r="B140" s="24"/>
      <c r="C140" s="24"/>
      <c r="D140" s="24"/>
    </row>
    <row r="141" spans="1:4" ht="9" customHeight="1" x14ac:dyDescent="0.3">
      <c r="A141" s="24"/>
      <c r="B141" s="24"/>
      <c r="C141" s="24"/>
      <c r="D141" s="24"/>
    </row>
    <row r="142" spans="1:4" ht="9" customHeight="1" x14ac:dyDescent="0.3">
      <c r="A142" s="24"/>
      <c r="B142" s="24"/>
      <c r="C142" s="24"/>
      <c r="D142" s="24"/>
    </row>
    <row r="143" spans="1:4" ht="9" customHeight="1" x14ac:dyDescent="0.3">
      <c r="A143" s="24"/>
      <c r="B143" s="24"/>
      <c r="C143" s="24"/>
      <c r="D143" s="24"/>
    </row>
    <row r="144" spans="1:4" ht="9" customHeight="1" x14ac:dyDescent="0.3">
      <c r="A144" s="24"/>
      <c r="B144" s="24"/>
      <c r="C144" s="24"/>
      <c r="D144" s="24"/>
    </row>
    <row r="145" spans="1:4" ht="9" customHeight="1" x14ac:dyDescent="0.3">
      <c r="A145" s="24"/>
      <c r="B145" s="24"/>
      <c r="C145" s="24"/>
      <c r="D145" s="24"/>
    </row>
    <row r="146" spans="1:4" ht="9" customHeight="1" x14ac:dyDescent="0.3">
      <c r="A146" s="24"/>
      <c r="B146" s="24"/>
      <c r="C146" s="24"/>
      <c r="D146" s="24"/>
    </row>
    <row r="147" spans="1:4" ht="9" customHeight="1" x14ac:dyDescent="0.3">
      <c r="A147" s="24"/>
      <c r="B147" s="24"/>
      <c r="C147" s="24"/>
      <c r="D147" s="24"/>
    </row>
    <row r="148" spans="1:4" ht="9" customHeight="1" x14ac:dyDescent="0.3">
      <c r="A148" s="24"/>
      <c r="B148" s="24"/>
      <c r="C148" s="24"/>
      <c r="D148" s="24"/>
    </row>
    <row r="149" spans="1:4" ht="9" customHeight="1" x14ac:dyDescent="0.3">
      <c r="A149" s="24"/>
      <c r="B149" s="24"/>
      <c r="C149" s="24"/>
      <c r="D149" s="24"/>
    </row>
    <row r="150" spans="1:4" ht="9" customHeight="1" x14ac:dyDescent="0.3">
      <c r="A150" s="24"/>
      <c r="B150" s="24"/>
      <c r="C150" s="24"/>
      <c r="D150" s="24"/>
    </row>
    <row r="151" spans="1:4" ht="9" customHeight="1" x14ac:dyDescent="0.3">
      <c r="A151" s="24"/>
      <c r="B151" s="24"/>
      <c r="C151" s="24"/>
      <c r="D151" s="24"/>
    </row>
    <row r="152" spans="1:4" ht="9" customHeight="1" x14ac:dyDescent="0.3">
      <c r="A152" s="24"/>
      <c r="B152" s="24"/>
      <c r="C152" s="24"/>
      <c r="D152" s="24"/>
    </row>
    <row r="153" spans="1:4" ht="9" customHeight="1" x14ac:dyDescent="0.3">
      <c r="A153" s="24"/>
      <c r="B153" s="24"/>
      <c r="C153" s="24"/>
      <c r="D153" s="24"/>
    </row>
    <row r="154" spans="1:4" ht="9" customHeight="1" x14ac:dyDescent="0.3">
      <c r="A154" s="24"/>
      <c r="B154" s="24"/>
      <c r="C154" s="24"/>
      <c r="D154" s="24"/>
    </row>
    <row r="155" spans="1:4" ht="9" customHeight="1" x14ac:dyDescent="0.3">
      <c r="A155" s="24"/>
      <c r="B155" s="24"/>
      <c r="C155" s="24"/>
      <c r="D155" s="24"/>
    </row>
    <row r="156" spans="1:4" ht="9" customHeight="1" x14ac:dyDescent="0.3">
      <c r="A156" s="24"/>
      <c r="B156" s="24"/>
      <c r="C156" s="24"/>
      <c r="D156" s="24"/>
    </row>
    <row r="157" spans="1:4" ht="9" customHeight="1" x14ac:dyDescent="0.3">
      <c r="A157" s="24"/>
      <c r="B157" s="24"/>
      <c r="C157" s="24"/>
      <c r="D157" s="24"/>
    </row>
    <row r="158" spans="1:4" ht="9" customHeight="1" x14ac:dyDescent="0.3">
      <c r="A158" s="24"/>
      <c r="B158" s="24"/>
      <c r="C158" s="24"/>
      <c r="D158" s="24"/>
    </row>
    <row r="159" spans="1:4" ht="9" customHeight="1" x14ac:dyDescent="0.3">
      <c r="A159" s="24"/>
      <c r="B159" s="24"/>
      <c r="C159" s="24"/>
      <c r="D159" s="24"/>
    </row>
    <row r="160" spans="1:4" ht="9" customHeight="1" x14ac:dyDescent="0.3">
      <c r="A160" s="24"/>
      <c r="B160" s="24"/>
      <c r="C160" s="24"/>
      <c r="D160" s="24"/>
    </row>
    <row r="161" spans="1:4" ht="9" customHeight="1" x14ac:dyDescent="0.3">
      <c r="A161" s="24"/>
      <c r="B161" s="24"/>
      <c r="C161" s="24"/>
      <c r="D161" s="24"/>
    </row>
    <row r="162" spans="1:4" ht="9" customHeight="1" x14ac:dyDescent="0.3">
      <c r="A162" s="24"/>
      <c r="B162" s="24"/>
      <c r="C162" s="24"/>
      <c r="D162" s="24"/>
    </row>
    <row r="163" spans="1:4" ht="9" customHeight="1" x14ac:dyDescent="0.3">
      <c r="A163" s="24"/>
      <c r="B163" s="24"/>
      <c r="C163" s="24"/>
      <c r="D163" s="24"/>
    </row>
    <row r="164" spans="1:4" ht="9" customHeight="1" x14ac:dyDescent="0.3">
      <c r="A164" s="24"/>
      <c r="B164" s="24"/>
      <c r="C164" s="24"/>
      <c r="D164" s="24"/>
    </row>
    <row r="165" spans="1:4" ht="9" customHeight="1" x14ac:dyDescent="0.3">
      <c r="A165" s="24"/>
      <c r="B165" s="24"/>
      <c r="C165" s="24"/>
      <c r="D165" s="24"/>
    </row>
    <row r="166" spans="1:4" ht="9" customHeight="1" x14ac:dyDescent="0.3">
      <c r="A166" s="24"/>
      <c r="B166" s="24"/>
      <c r="C166" s="24"/>
      <c r="D166" s="24"/>
    </row>
    <row r="167" spans="1:4" ht="9" customHeight="1" x14ac:dyDescent="0.3">
      <c r="A167" s="24"/>
      <c r="B167" s="24"/>
      <c r="C167" s="24"/>
      <c r="D167" s="24"/>
    </row>
    <row r="168" spans="1:4" ht="9" customHeight="1" x14ac:dyDescent="0.3">
      <c r="A168" s="24"/>
      <c r="B168" s="24"/>
      <c r="C168" s="24"/>
      <c r="D168" s="24"/>
    </row>
    <row r="169" spans="1:4" ht="9" customHeight="1" x14ac:dyDescent="0.3">
      <c r="A169" s="24"/>
      <c r="B169" s="24"/>
      <c r="C169" s="24"/>
      <c r="D169" s="24"/>
    </row>
    <row r="170" spans="1:4" ht="9" customHeight="1" x14ac:dyDescent="0.3">
      <c r="A170" s="24"/>
      <c r="B170" s="24"/>
      <c r="C170" s="24"/>
      <c r="D170" s="24"/>
    </row>
    <row r="171" spans="1:4" ht="9" customHeight="1" x14ac:dyDescent="0.3">
      <c r="A171" s="24"/>
      <c r="B171" s="24"/>
      <c r="C171" s="24"/>
      <c r="D171" s="24"/>
    </row>
    <row r="172" spans="1:4" ht="9" customHeight="1" x14ac:dyDescent="0.3">
      <c r="A172" s="24"/>
      <c r="B172" s="24"/>
      <c r="C172" s="24"/>
      <c r="D172" s="24"/>
    </row>
    <row r="173" spans="1:4" ht="9" customHeight="1" x14ac:dyDescent="0.3">
      <c r="A173" s="24"/>
      <c r="B173" s="24"/>
      <c r="C173" s="24"/>
      <c r="D173" s="24"/>
    </row>
    <row r="174" spans="1:4" ht="10" customHeight="1" x14ac:dyDescent="0.3">
      <c r="A174" s="23"/>
      <c r="B174" s="24"/>
      <c r="C174" s="24"/>
    </row>
    <row r="188" ht="11.15" customHeight="1" x14ac:dyDescent="0.3"/>
  </sheetData>
  <mergeCells count="19">
    <mergeCell ref="M12:N12"/>
    <mergeCell ref="O12:P12"/>
    <mergeCell ref="Q12:R12"/>
    <mergeCell ref="A8:U8"/>
    <mergeCell ref="A9:U9"/>
    <mergeCell ref="A11:D11"/>
    <mergeCell ref="E11:F11"/>
    <mergeCell ref="G11:T11"/>
    <mergeCell ref="A12:D12"/>
    <mergeCell ref="E12:F12"/>
    <mergeCell ref="G12:H12"/>
    <mergeCell ref="I12:J12"/>
    <mergeCell ref="K12:L12"/>
    <mergeCell ref="A7:U7"/>
    <mergeCell ref="A2:U2"/>
    <mergeCell ref="A3:U3"/>
    <mergeCell ref="A4:U4"/>
    <mergeCell ref="A5:U5"/>
    <mergeCell ref="A6:U6"/>
  </mergeCells>
  <printOptions horizontalCentered="1"/>
  <pageMargins left="0.31496062992125984" right="0.19685039370078741" top="0.39370078740157483" bottom="0.23622047244094491" header="0" footer="0.23622047244094491"/>
  <pageSetup scale="91" firstPageNumber="8" fitToHeight="0" orientation="landscape" useFirstPageNumber="1" r:id="rId1"/>
  <headerFooter>
    <oddFooter>&amp;R&amp;8&amp;P</oddFooter>
  </headerFooter>
  <rowBreaks count="2" manualBreakCount="2">
    <brk id="32" max="20" man="1"/>
    <brk id="66" max="20" man="1"/>
  </row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syncVertical="1" syncRef="A94" transitionEvaluation="1" codeName="Hoja16">
    <pageSetUpPr fitToPage="1"/>
  </sheetPr>
  <dimension ref="A1:W188"/>
  <sheetViews>
    <sheetView showGridLines="0" view="pageBreakPreview" topLeftCell="A94" zoomScaleNormal="75" zoomScaleSheetLayoutView="100" workbookViewId="0">
      <selection activeCell="U100" sqref="U100"/>
    </sheetView>
  </sheetViews>
  <sheetFormatPr baseColWidth="10" defaultColWidth="6.69140625" defaultRowHeight="12.45" x14ac:dyDescent="0.3"/>
  <cols>
    <col min="1" max="1" width="2.4609375" style="25" customWidth="1"/>
    <col min="2" max="2" width="2.69140625" style="25" customWidth="1"/>
    <col min="3" max="3" width="3.23046875" style="25" customWidth="1"/>
    <col min="4" max="4" width="8" style="25" customWidth="1"/>
    <col min="5" max="6" width="7.15234375" style="25" customWidth="1"/>
    <col min="7" max="7" width="7" style="25" customWidth="1"/>
    <col min="8" max="8" width="7.23046875" style="25" customWidth="1"/>
    <col min="9" max="19" width="6.4609375" style="25" customWidth="1"/>
    <col min="20" max="20" width="7.84375" style="25" customWidth="1"/>
    <col min="21" max="21" width="9.4609375" style="25" customWidth="1"/>
    <col min="22" max="22" width="11.53515625" style="25" bestFit="1" customWidth="1"/>
    <col min="23" max="16384" width="6.69140625" style="25"/>
  </cols>
  <sheetData>
    <row r="1" spans="1:22" ht="12" customHeight="1" x14ac:dyDescent="0.3"/>
    <row r="2" spans="1:22" ht="12" customHeight="1" x14ac:dyDescent="0.3">
      <c r="A2" s="764" t="s">
        <v>56</v>
      </c>
      <c r="B2" s="764"/>
      <c r="C2" s="764"/>
      <c r="D2" s="764"/>
      <c r="E2" s="764"/>
      <c r="F2" s="764"/>
      <c r="G2" s="764"/>
      <c r="H2" s="764"/>
      <c r="I2" s="764"/>
      <c r="J2" s="764"/>
      <c r="K2" s="764"/>
      <c r="L2" s="764"/>
      <c r="M2" s="764"/>
      <c r="N2" s="764"/>
      <c r="O2" s="764"/>
      <c r="P2" s="764"/>
      <c r="Q2" s="764"/>
      <c r="R2" s="764"/>
      <c r="S2" s="764"/>
      <c r="T2" s="764"/>
      <c r="U2" s="764"/>
    </row>
    <row r="3" spans="1:22" ht="13.5" customHeight="1" x14ac:dyDescent="0.3">
      <c r="A3" s="764" t="s">
        <v>37</v>
      </c>
      <c r="B3" s="764"/>
      <c r="C3" s="764"/>
      <c r="D3" s="764"/>
      <c r="E3" s="764"/>
      <c r="F3" s="764"/>
      <c r="G3" s="764"/>
      <c r="H3" s="764"/>
      <c r="I3" s="764"/>
      <c r="J3" s="764"/>
      <c r="K3" s="764"/>
      <c r="L3" s="764"/>
      <c r="M3" s="764"/>
      <c r="N3" s="764"/>
      <c r="O3" s="764"/>
      <c r="P3" s="764"/>
      <c r="Q3" s="764"/>
      <c r="R3" s="764"/>
      <c r="S3" s="764"/>
      <c r="T3" s="764"/>
      <c r="U3" s="764"/>
    </row>
    <row r="4" spans="1:22" ht="12" customHeight="1" x14ac:dyDescent="0.3">
      <c r="A4" s="765"/>
      <c r="B4" s="765"/>
      <c r="C4" s="765"/>
      <c r="D4" s="765"/>
      <c r="E4" s="765"/>
      <c r="F4" s="765"/>
      <c r="G4" s="765"/>
      <c r="H4" s="765"/>
      <c r="I4" s="765"/>
      <c r="J4" s="765"/>
      <c r="K4" s="765"/>
      <c r="L4" s="765"/>
      <c r="M4" s="765"/>
      <c r="N4" s="765"/>
      <c r="O4" s="765"/>
      <c r="P4" s="765"/>
      <c r="Q4" s="765"/>
      <c r="R4" s="765"/>
      <c r="S4" s="765"/>
      <c r="T4" s="765"/>
      <c r="U4" s="765"/>
    </row>
    <row r="5" spans="1:22" ht="12" customHeight="1" x14ac:dyDescent="0.3">
      <c r="A5" s="766" t="s">
        <v>302</v>
      </c>
      <c r="B5" s="766"/>
      <c r="C5" s="766"/>
      <c r="D5" s="766"/>
      <c r="E5" s="766"/>
      <c r="F5" s="766"/>
      <c r="G5" s="766"/>
      <c r="H5" s="766"/>
      <c r="I5" s="766"/>
      <c r="J5" s="766"/>
      <c r="K5" s="766"/>
      <c r="L5" s="766"/>
      <c r="M5" s="766"/>
      <c r="N5" s="766"/>
      <c r="O5" s="766"/>
      <c r="P5" s="766"/>
      <c r="Q5" s="766"/>
      <c r="R5" s="766"/>
      <c r="S5" s="766"/>
      <c r="T5" s="766"/>
      <c r="U5" s="766"/>
    </row>
    <row r="6" spans="1:22" ht="12" customHeight="1" x14ac:dyDescent="0.3">
      <c r="A6" s="767"/>
      <c r="B6" s="767"/>
      <c r="C6" s="767"/>
      <c r="D6" s="767"/>
      <c r="E6" s="767"/>
      <c r="F6" s="767"/>
      <c r="G6" s="767"/>
      <c r="H6" s="767"/>
      <c r="I6" s="767"/>
      <c r="J6" s="767"/>
      <c r="K6" s="767"/>
      <c r="L6" s="767"/>
      <c r="M6" s="767"/>
      <c r="N6" s="767"/>
      <c r="O6" s="767"/>
      <c r="P6" s="767"/>
      <c r="Q6" s="767"/>
      <c r="R6" s="767"/>
      <c r="S6" s="767"/>
      <c r="T6" s="767"/>
      <c r="U6" s="767"/>
    </row>
    <row r="7" spans="1:22" ht="12" customHeight="1" x14ac:dyDescent="0.3">
      <c r="A7" s="757" t="s">
        <v>38</v>
      </c>
      <c r="B7" s="757"/>
      <c r="C7" s="757"/>
      <c r="D7" s="757"/>
      <c r="E7" s="757"/>
      <c r="F7" s="757"/>
      <c r="G7" s="757"/>
      <c r="H7" s="757"/>
      <c r="I7" s="757"/>
      <c r="J7" s="757"/>
      <c r="K7" s="757"/>
      <c r="L7" s="757"/>
      <c r="M7" s="757"/>
      <c r="N7" s="757"/>
      <c r="O7" s="757"/>
      <c r="P7" s="757"/>
      <c r="Q7" s="757"/>
      <c r="R7" s="757"/>
      <c r="S7" s="757"/>
      <c r="T7" s="757"/>
      <c r="U7" s="757"/>
    </row>
    <row r="8" spans="1:22" ht="12" customHeight="1" x14ac:dyDescent="0.3">
      <c r="A8" s="757"/>
      <c r="B8" s="757"/>
      <c r="C8" s="757"/>
      <c r="D8" s="757"/>
      <c r="E8" s="757"/>
      <c r="F8" s="757"/>
      <c r="G8" s="757"/>
      <c r="H8" s="757"/>
      <c r="I8" s="757"/>
      <c r="J8" s="757"/>
      <c r="K8" s="757"/>
      <c r="L8" s="757"/>
      <c r="M8" s="757"/>
      <c r="N8" s="757"/>
      <c r="O8" s="757"/>
      <c r="P8" s="757"/>
      <c r="Q8" s="757"/>
      <c r="R8" s="757"/>
      <c r="S8" s="757"/>
      <c r="T8" s="757"/>
      <c r="U8" s="757"/>
    </row>
    <row r="9" spans="1:22" ht="12" customHeight="1" x14ac:dyDescent="0.3">
      <c r="A9" s="757"/>
      <c r="B9" s="757"/>
      <c r="C9" s="757"/>
      <c r="D9" s="757"/>
      <c r="E9" s="757"/>
      <c r="F9" s="757"/>
      <c r="G9" s="757"/>
      <c r="H9" s="757"/>
      <c r="I9" s="757"/>
      <c r="J9" s="757"/>
      <c r="K9" s="757"/>
      <c r="L9" s="757"/>
      <c r="M9" s="757"/>
      <c r="N9" s="757"/>
      <c r="O9" s="757"/>
      <c r="P9" s="757"/>
      <c r="Q9" s="757"/>
      <c r="R9" s="757"/>
      <c r="S9" s="757"/>
      <c r="T9" s="757"/>
      <c r="U9" s="757"/>
    </row>
    <row r="10" spans="1:22" ht="12" customHeight="1" thickBot="1" x14ac:dyDescent="0.35">
      <c r="A10" s="241"/>
      <c r="B10" s="241"/>
      <c r="C10" s="241"/>
      <c r="D10" s="241"/>
      <c r="E10" s="242">
        <v>2</v>
      </c>
      <c r="F10" s="242">
        <v>3</v>
      </c>
      <c r="G10" s="242">
        <v>4</v>
      </c>
      <c r="H10" s="242">
        <v>5</v>
      </c>
      <c r="I10" s="242">
        <v>6</v>
      </c>
      <c r="J10" s="242">
        <v>7</v>
      </c>
      <c r="K10" s="242">
        <v>8</v>
      </c>
      <c r="L10" s="242">
        <v>9</v>
      </c>
      <c r="M10" s="242">
        <v>10</v>
      </c>
      <c r="N10" s="242">
        <v>11</v>
      </c>
      <c r="O10" s="242">
        <v>12</v>
      </c>
      <c r="P10" s="242">
        <v>13</v>
      </c>
      <c r="Q10" s="242">
        <v>14</v>
      </c>
      <c r="R10" s="242">
        <v>15</v>
      </c>
      <c r="S10" s="242">
        <v>16</v>
      </c>
      <c r="T10" s="242">
        <v>17</v>
      </c>
      <c r="U10" s="241"/>
    </row>
    <row r="11" spans="1:22" s="23" customFormat="1" ht="11.15" customHeight="1" x14ac:dyDescent="0.3">
      <c r="A11" s="759" t="s">
        <v>39</v>
      </c>
      <c r="B11" s="760"/>
      <c r="C11" s="760"/>
      <c r="D11" s="760"/>
      <c r="E11" s="761" t="s">
        <v>40</v>
      </c>
      <c r="F11" s="762"/>
      <c r="G11" s="761" t="s">
        <v>41</v>
      </c>
      <c r="H11" s="763"/>
      <c r="I11" s="763"/>
      <c r="J11" s="763"/>
      <c r="K11" s="763"/>
      <c r="L11" s="763"/>
      <c r="M11" s="763"/>
      <c r="N11" s="763"/>
      <c r="O11" s="763"/>
      <c r="P11" s="763"/>
      <c r="Q11" s="763"/>
      <c r="R11" s="763"/>
      <c r="S11" s="763"/>
      <c r="T11" s="763"/>
      <c r="U11" s="27"/>
    </row>
    <row r="12" spans="1:22" s="23" customFormat="1" ht="11.15" customHeight="1" x14ac:dyDescent="0.3">
      <c r="A12" s="752" t="s">
        <v>42</v>
      </c>
      <c r="B12" s="753"/>
      <c r="C12" s="753"/>
      <c r="D12" s="753"/>
      <c r="E12" s="754" t="s">
        <v>43</v>
      </c>
      <c r="F12" s="755"/>
      <c r="G12" s="756" t="s">
        <v>44</v>
      </c>
      <c r="H12" s="751"/>
      <c r="I12" s="750" t="s">
        <v>45</v>
      </c>
      <c r="J12" s="751"/>
      <c r="K12" s="750" t="s">
        <v>46</v>
      </c>
      <c r="L12" s="751"/>
      <c r="M12" s="750" t="s">
        <v>47</v>
      </c>
      <c r="N12" s="751"/>
      <c r="O12" s="750" t="s">
        <v>48</v>
      </c>
      <c r="P12" s="751"/>
      <c r="Q12" s="750" t="s">
        <v>49</v>
      </c>
      <c r="R12" s="751"/>
      <c r="S12" s="387" t="s">
        <v>50</v>
      </c>
      <c r="T12" s="388"/>
      <c r="U12" s="389" t="s">
        <v>8</v>
      </c>
    </row>
    <row r="13" spans="1:22" s="23" customFormat="1" ht="11.15" customHeight="1" thickBot="1" x14ac:dyDescent="0.35">
      <c r="A13" s="28"/>
      <c r="B13" s="29"/>
      <c r="C13" s="29"/>
      <c r="D13" s="29"/>
      <c r="E13" s="390" t="s">
        <v>51</v>
      </c>
      <c r="F13" s="391" t="s">
        <v>52</v>
      </c>
      <c r="G13" s="392" t="s">
        <v>51</v>
      </c>
      <c r="H13" s="392" t="s">
        <v>52</v>
      </c>
      <c r="I13" s="392" t="s">
        <v>51</v>
      </c>
      <c r="J13" s="392" t="s">
        <v>52</v>
      </c>
      <c r="K13" s="392" t="s">
        <v>51</v>
      </c>
      <c r="L13" s="392" t="s">
        <v>52</v>
      </c>
      <c r="M13" s="392" t="s">
        <v>51</v>
      </c>
      <c r="N13" s="392" t="s">
        <v>52</v>
      </c>
      <c r="O13" s="392" t="s">
        <v>51</v>
      </c>
      <c r="P13" s="392" t="s">
        <v>52</v>
      </c>
      <c r="Q13" s="392" t="s">
        <v>51</v>
      </c>
      <c r="R13" s="392" t="s">
        <v>52</v>
      </c>
      <c r="S13" s="392" t="s">
        <v>51</v>
      </c>
      <c r="T13" s="393" t="s">
        <v>52</v>
      </c>
      <c r="U13" s="32"/>
    </row>
    <row r="14" spans="1:22" ht="10.5" customHeight="1" x14ac:dyDescent="0.3">
      <c r="A14" s="37"/>
      <c r="B14" s="38" t="s">
        <v>301</v>
      </c>
      <c r="C14" s="38"/>
      <c r="D14" s="38"/>
      <c r="E14" s="183">
        <v>0</v>
      </c>
      <c r="F14" s="185">
        <v>0</v>
      </c>
      <c r="G14" s="184">
        <v>0</v>
      </c>
      <c r="H14" s="184">
        <v>0</v>
      </c>
      <c r="I14" s="184">
        <v>0</v>
      </c>
      <c r="J14" s="184">
        <v>0</v>
      </c>
      <c r="K14" s="184">
        <v>0</v>
      </c>
      <c r="L14" s="184">
        <v>0</v>
      </c>
      <c r="M14" s="184">
        <v>0</v>
      </c>
      <c r="N14" s="184">
        <v>0</v>
      </c>
      <c r="O14" s="184">
        <v>0</v>
      </c>
      <c r="P14" s="184">
        <v>0</v>
      </c>
      <c r="Q14" s="184">
        <v>0</v>
      </c>
      <c r="R14" s="184">
        <v>0</v>
      </c>
      <c r="S14" s="184">
        <v>0</v>
      </c>
      <c r="T14" s="216">
        <v>0</v>
      </c>
      <c r="U14" s="217">
        <f>SUM(E14:T14)</f>
        <v>0</v>
      </c>
      <c r="V14" s="47"/>
    </row>
    <row r="15" spans="1:22" ht="10.5" customHeight="1" x14ac:dyDescent="0.3">
      <c r="A15" s="40"/>
      <c r="B15" s="24">
        <v>16</v>
      </c>
      <c r="C15" s="24"/>
      <c r="D15" s="24"/>
      <c r="E15" s="187">
        <v>0</v>
      </c>
      <c r="F15" s="189">
        <v>0</v>
      </c>
      <c r="G15" s="188">
        <v>0</v>
      </c>
      <c r="H15" s="188">
        <v>0</v>
      </c>
      <c r="I15" s="188">
        <v>0</v>
      </c>
      <c r="J15" s="188">
        <v>0</v>
      </c>
      <c r="K15" s="188">
        <v>0</v>
      </c>
      <c r="L15" s="188">
        <v>0</v>
      </c>
      <c r="M15" s="188">
        <v>0</v>
      </c>
      <c r="N15" s="188">
        <v>0</v>
      </c>
      <c r="O15" s="188">
        <v>0</v>
      </c>
      <c r="P15" s="188">
        <v>0</v>
      </c>
      <c r="Q15" s="188">
        <v>0</v>
      </c>
      <c r="R15" s="188">
        <v>0</v>
      </c>
      <c r="S15" s="188">
        <v>0</v>
      </c>
      <c r="T15" s="215">
        <v>0</v>
      </c>
      <c r="U15" s="186">
        <f t="shared" ref="U15:U63" si="0">SUM(E15:T15)</f>
        <v>0</v>
      </c>
      <c r="V15" s="47"/>
    </row>
    <row r="16" spans="1:22" ht="10.5" customHeight="1" x14ac:dyDescent="0.3">
      <c r="A16" s="37"/>
      <c r="B16" s="38">
        <v>17</v>
      </c>
      <c r="C16" s="38"/>
      <c r="D16" s="38"/>
      <c r="E16" s="183">
        <v>0</v>
      </c>
      <c r="F16" s="185">
        <v>0</v>
      </c>
      <c r="G16" s="184">
        <v>0</v>
      </c>
      <c r="H16" s="184">
        <v>0</v>
      </c>
      <c r="I16" s="184">
        <v>0</v>
      </c>
      <c r="J16" s="184">
        <v>0</v>
      </c>
      <c r="K16" s="184">
        <v>0</v>
      </c>
      <c r="L16" s="184">
        <v>0</v>
      </c>
      <c r="M16" s="184">
        <v>0</v>
      </c>
      <c r="N16" s="184">
        <v>0</v>
      </c>
      <c r="O16" s="184">
        <v>0</v>
      </c>
      <c r="P16" s="184">
        <v>0</v>
      </c>
      <c r="Q16" s="184">
        <v>0</v>
      </c>
      <c r="R16" s="184">
        <v>0</v>
      </c>
      <c r="S16" s="184">
        <v>0</v>
      </c>
      <c r="T16" s="216">
        <v>0</v>
      </c>
      <c r="U16" s="217">
        <f t="shared" si="0"/>
        <v>0</v>
      </c>
      <c r="V16" s="47"/>
    </row>
    <row r="17" spans="1:22" ht="10.5" customHeight="1" x14ac:dyDescent="0.3">
      <c r="A17" s="40"/>
      <c r="B17" s="24">
        <v>18</v>
      </c>
      <c r="C17" s="24"/>
      <c r="D17" s="24"/>
      <c r="E17" s="187">
        <v>0</v>
      </c>
      <c r="F17" s="189">
        <v>0</v>
      </c>
      <c r="G17" s="188">
        <v>2</v>
      </c>
      <c r="H17" s="188">
        <v>1</v>
      </c>
      <c r="I17" s="188">
        <v>0</v>
      </c>
      <c r="J17" s="188">
        <v>0</v>
      </c>
      <c r="K17" s="188">
        <v>0</v>
      </c>
      <c r="L17" s="188">
        <v>0</v>
      </c>
      <c r="M17" s="188">
        <v>0</v>
      </c>
      <c r="N17" s="188">
        <v>0</v>
      </c>
      <c r="O17" s="188">
        <v>0</v>
      </c>
      <c r="P17" s="188">
        <v>0</v>
      </c>
      <c r="Q17" s="188">
        <v>0</v>
      </c>
      <c r="R17" s="188">
        <v>0</v>
      </c>
      <c r="S17" s="188">
        <v>0</v>
      </c>
      <c r="T17" s="215">
        <v>0</v>
      </c>
      <c r="U17" s="186">
        <f t="shared" si="0"/>
        <v>3</v>
      </c>
      <c r="V17" s="47"/>
    </row>
    <row r="18" spans="1:22" ht="10.5" customHeight="1" x14ac:dyDescent="0.3">
      <c r="A18" s="37"/>
      <c r="B18" s="38">
        <v>19</v>
      </c>
      <c r="C18" s="38"/>
      <c r="D18" s="38"/>
      <c r="E18" s="183">
        <v>0</v>
      </c>
      <c r="F18" s="185">
        <v>0</v>
      </c>
      <c r="G18" s="184">
        <v>4</v>
      </c>
      <c r="H18" s="184">
        <v>3</v>
      </c>
      <c r="I18" s="184">
        <v>0</v>
      </c>
      <c r="J18" s="184">
        <v>0</v>
      </c>
      <c r="K18" s="184">
        <v>0</v>
      </c>
      <c r="L18" s="184">
        <v>0</v>
      </c>
      <c r="M18" s="184">
        <v>0</v>
      </c>
      <c r="N18" s="184">
        <v>0</v>
      </c>
      <c r="O18" s="184">
        <v>0</v>
      </c>
      <c r="P18" s="184">
        <v>0</v>
      </c>
      <c r="Q18" s="184">
        <v>0</v>
      </c>
      <c r="R18" s="184">
        <v>0</v>
      </c>
      <c r="S18" s="184">
        <v>0</v>
      </c>
      <c r="T18" s="216">
        <v>0</v>
      </c>
      <c r="U18" s="217">
        <f t="shared" si="0"/>
        <v>7</v>
      </c>
      <c r="V18" s="47"/>
    </row>
    <row r="19" spans="1:22" ht="10.5" customHeight="1" x14ac:dyDescent="0.3">
      <c r="A19" s="40"/>
      <c r="B19" s="24">
        <v>20</v>
      </c>
      <c r="C19" s="24"/>
      <c r="D19" s="24"/>
      <c r="E19" s="187">
        <v>0</v>
      </c>
      <c r="F19" s="189">
        <v>0</v>
      </c>
      <c r="G19" s="188">
        <v>17</v>
      </c>
      <c r="H19" s="188">
        <v>15</v>
      </c>
      <c r="I19" s="188">
        <v>0</v>
      </c>
      <c r="J19" s="188">
        <v>0</v>
      </c>
      <c r="K19" s="188">
        <v>0</v>
      </c>
      <c r="L19" s="188">
        <v>0</v>
      </c>
      <c r="M19" s="188">
        <v>0</v>
      </c>
      <c r="N19" s="188">
        <v>0</v>
      </c>
      <c r="O19" s="188">
        <v>0</v>
      </c>
      <c r="P19" s="188">
        <v>0</v>
      </c>
      <c r="Q19" s="188">
        <v>0</v>
      </c>
      <c r="R19" s="188">
        <v>0</v>
      </c>
      <c r="S19" s="188">
        <v>0</v>
      </c>
      <c r="T19" s="215">
        <v>0</v>
      </c>
      <c r="U19" s="186">
        <f t="shared" si="0"/>
        <v>32</v>
      </c>
      <c r="V19" s="47"/>
    </row>
    <row r="20" spans="1:22" ht="10.5" customHeight="1" x14ac:dyDescent="0.3">
      <c r="A20" s="37"/>
      <c r="B20" s="38">
        <v>21</v>
      </c>
      <c r="C20" s="38"/>
      <c r="D20" s="38"/>
      <c r="E20" s="183">
        <v>0</v>
      </c>
      <c r="F20" s="185">
        <v>0</v>
      </c>
      <c r="G20" s="184">
        <v>29</v>
      </c>
      <c r="H20" s="184">
        <v>13</v>
      </c>
      <c r="I20" s="184">
        <v>0</v>
      </c>
      <c r="J20" s="184">
        <v>0</v>
      </c>
      <c r="K20" s="184">
        <v>0</v>
      </c>
      <c r="L20" s="184">
        <v>0</v>
      </c>
      <c r="M20" s="184">
        <v>0</v>
      </c>
      <c r="N20" s="184">
        <v>0</v>
      </c>
      <c r="O20" s="184">
        <v>0</v>
      </c>
      <c r="P20" s="184">
        <v>0</v>
      </c>
      <c r="Q20" s="184">
        <v>0</v>
      </c>
      <c r="R20" s="184">
        <v>0</v>
      </c>
      <c r="S20" s="184">
        <v>0</v>
      </c>
      <c r="T20" s="216">
        <v>0</v>
      </c>
      <c r="U20" s="217">
        <f t="shared" si="0"/>
        <v>42</v>
      </c>
      <c r="V20" s="47"/>
    </row>
    <row r="21" spans="1:22" ht="10.5" customHeight="1" x14ac:dyDescent="0.3">
      <c r="A21" s="40"/>
      <c r="B21" s="24">
        <v>22</v>
      </c>
      <c r="C21" s="24"/>
      <c r="D21" s="24"/>
      <c r="E21" s="187">
        <v>0</v>
      </c>
      <c r="F21" s="189">
        <v>0</v>
      </c>
      <c r="G21" s="188">
        <v>44</v>
      </c>
      <c r="H21" s="188">
        <v>25</v>
      </c>
      <c r="I21" s="188">
        <v>0</v>
      </c>
      <c r="J21" s="188">
        <v>0</v>
      </c>
      <c r="K21" s="188">
        <v>0</v>
      </c>
      <c r="L21" s="188">
        <v>0</v>
      </c>
      <c r="M21" s="188">
        <v>0</v>
      </c>
      <c r="N21" s="188">
        <v>0</v>
      </c>
      <c r="O21" s="188">
        <v>0</v>
      </c>
      <c r="P21" s="188">
        <v>0</v>
      </c>
      <c r="Q21" s="188">
        <v>0</v>
      </c>
      <c r="R21" s="188">
        <v>0</v>
      </c>
      <c r="S21" s="188">
        <v>0</v>
      </c>
      <c r="T21" s="215">
        <v>0</v>
      </c>
      <c r="U21" s="186">
        <f t="shared" si="0"/>
        <v>69</v>
      </c>
      <c r="V21" s="47"/>
    </row>
    <row r="22" spans="1:22" ht="10.5" customHeight="1" x14ac:dyDescent="0.3">
      <c r="A22" s="37"/>
      <c r="B22" s="38">
        <v>23</v>
      </c>
      <c r="C22" s="38"/>
      <c r="D22" s="38"/>
      <c r="E22" s="183">
        <v>0</v>
      </c>
      <c r="F22" s="185">
        <v>0</v>
      </c>
      <c r="G22" s="184">
        <v>60</v>
      </c>
      <c r="H22" s="184">
        <v>29</v>
      </c>
      <c r="I22" s="184">
        <v>0</v>
      </c>
      <c r="J22" s="184">
        <v>0</v>
      </c>
      <c r="K22" s="184">
        <v>0</v>
      </c>
      <c r="L22" s="184">
        <v>0</v>
      </c>
      <c r="M22" s="184">
        <v>0</v>
      </c>
      <c r="N22" s="184">
        <v>0</v>
      </c>
      <c r="O22" s="184">
        <v>0</v>
      </c>
      <c r="P22" s="184">
        <v>0</v>
      </c>
      <c r="Q22" s="184">
        <v>0</v>
      </c>
      <c r="R22" s="184">
        <v>0</v>
      </c>
      <c r="S22" s="184">
        <v>0</v>
      </c>
      <c r="T22" s="216">
        <v>0</v>
      </c>
      <c r="U22" s="217">
        <f t="shared" si="0"/>
        <v>89</v>
      </c>
      <c r="V22" s="47"/>
    </row>
    <row r="23" spans="1:22" ht="10.5" customHeight="1" x14ac:dyDescent="0.3">
      <c r="A23" s="40"/>
      <c r="B23" s="24">
        <v>24</v>
      </c>
      <c r="C23" s="24"/>
      <c r="D23" s="24"/>
      <c r="E23" s="187">
        <v>0</v>
      </c>
      <c r="F23" s="189">
        <v>0</v>
      </c>
      <c r="G23" s="188">
        <v>76</v>
      </c>
      <c r="H23" s="188">
        <v>32</v>
      </c>
      <c r="I23" s="188">
        <v>0</v>
      </c>
      <c r="J23" s="188">
        <v>0</v>
      </c>
      <c r="K23" s="188">
        <v>0</v>
      </c>
      <c r="L23" s="188">
        <v>0</v>
      </c>
      <c r="M23" s="188">
        <v>0</v>
      </c>
      <c r="N23" s="188">
        <v>0</v>
      </c>
      <c r="O23" s="188">
        <v>0</v>
      </c>
      <c r="P23" s="188">
        <v>0</v>
      </c>
      <c r="Q23" s="188">
        <v>0</v>
      </c>
      <c r="R23" s="188">
        <v>0</v>
      </c>
      <c r="S23" s="188">
        <v>0</v>
      </c>
      <c r="T23" s="215">
        <v>0</v>
      </c>
      <c r="U23" s="186">
        <f t="shared" si="0"/>
        <v>108</v>
      </c>
      <c r="V23" s="47"/>
    </row>
    <row r="24" spans="1:22" ht="10.5" customHeight="1" x14ac:dyDescent="0.3">
      <c r="A24" s="37"/>
      <c r="B24" s="38">
        <v>25</v>
      </c>
      <c r="C24" s="38"/>
      <c r="D24" s="38"/>
      <c r="E24" s="183">
        <v>0</v>
      </c>
      <c r="F24" s="185">
        <v>0</v>
      </c>
      <c r="G24" s="184">
        <v>76</v>
      </c>
      <c r="H24" s="184">
        <v>47</v>
      </c>
      <c r="I24" s="184">
        <v>0</v>
      </c>
      <c r="J24" s="184">
        <v>0</v>
      </c>
      <c r="K24" s="184">
        <v>0</v>
      </c>
      <c r="L24" s="184">
        <v>0</v>
      </c>
      <c r="M24" s="184">
        <v>0</v>
      </c>
      <c r="N24" s="184">
        <v>0</v>
      </c>
      <c r="O24" s="184">
        <v>0</v>
      </c>
      <c r="P24" s="184">
        <v>0</v>
      </c>
      <c r="Q24" s="184">
        <v>0</v>
      </c>
      <c r="R24" s="184">
        <v>0</v>
      </c>
      <c r="S24" s="184">
        <v>0</v>
      </c>
      <c r="T24" s="216">
        <v>0</v>
      </c>
      <c r="U24" s="217">
        <f t="shared" si="0"/>
        <v>123</v>
      </c>
      <c r="V24" s="47"/>
    </row>
    <row r="25" spans="1:22" ht="10.5" customHeight="1" x14ac:dyDescent="0.3">
      <c r="A25" s="40"/>
      <c r="B25" s="24">
        <v>26</v>
      </c>
      <c r="C25" s="24"/>
      <c r="D25" s="24"/>
      <c r="E25" s="187">
        <v>0</v>
      </c>
      <c r="F25" s="189">
        <v>0</v>
      </c>
      <c r="G25" s="188">
        <v>101</v>
      </c>
      <c r="H25" s="188">
        <v>51</v>
      </c>
      <c r="I25" s="188">
        <v>0</v>
      </c>
      <c r="J25" s="188">
        <v>0</v>
      </c>
      <c r="K25" s="188">
        <v>0</v>
      </c>
      <c r="L25" s="188">
        <v>0</v>
      </c>
      <c r="M25" s="188">
        <v>0</v>
      </c>
      <c r="N25" s="188">
        <v>0</v>
      </c>
      <c r="O25" s="188">
        <v>0</v>
      </c>
      <c r="P25" s="188">
        <v>0</v>
      </c>
      <c r="Q25" s="188">
        <v>0</v>
      </c>
      <c r="R25" s="188">
        <v>0</v>
      </c>
      <c r="S25" s="188">
        <v>0</v>
      </c>
      <c r="T25" s="215">
        <v>0</v>
      </c>
      <c r="U25" s="186">
        <f t="shared" si="0"/>
        <v>152</v>
      </c>
      <c r="V25" s="47"/>
    </row>
    <row r="26" spans="1:22" ht="10.5" customHeight="1" x14ac:dyDescent="0.3">
      <c r="A26" s="37"/>
      <c r="B26" s="38">
        <v>27</v>
      </c>
      <c r="C26" s="38"/>
      <c r="D26" s="38"/>
      <c r="E26" s="183">
        <v>0</v>
      </c>
      <c r="F26" s="185">
        <v>0</v>
      </c>
      <c r="G26" s="184">
        <v>103</v>
      </c>
      <c r="H26" s="184">
        <v>44</v>
      </c>
      <c r="I26" s="184">
        <v>0</v>
      </c>
      <c r="J26" s="184">
        <v>0</v>
      </c>
      <c r="K26" s="184">
        <v>0</v>
      </c>
      <c r="L26" s="184">
        <v>0</v>
      </c>
      <c r="M26" s="184">
        <v>0</v>
      </c>
      <c r="N26" s="184">
        <v>0</v>
      </c>
      <c r="O26" s="184">
        <v>0</v>
      </c>
      <c r="P26" s="184">
        <v>0</v>
      </c>
      <c r="Q26" s="184">
        <v>0</v>
      </c>
      <c r="R26" s="184">
        <v>0</v>
      </c>
      <c r="S26" s="184">
        <v>0</v>
      </c>
      <c r="T26" s="216">
        <v>0</v>
      </c>
      <c r="U26" s="217">
        <f t="shared" si="0"/>
        <v>147</v>
      </c>
      <c r="V26" s="47"/>
    </row>
    <row r="27" spans="1:22" ht="10.5" customHeight="1" x14ac:dyDescent="0.3">
      <c r="A27" s="40"/>
      <c r="B27" s="24">
        <v>28</v>
      </c>
      <c r="C27" s="24"/>
      <c r="D27" s="24"/>
      <c r="E27" s="187">
        <v>0</v>
      </c>
      <c r="F27" s="189">
        <v>0</v>
      </c>
      <c r="G27" s="188">
        <v>90</v>
      </c>
      <c r="H27" s="188">
        <v>59</v>
      </c>
      <c r="I27" s="188">
        <v>0</v>
      </c>
      <c r="J27" s="188">
        <v>0</v>
      </c>
      <c r="K27" s="188">
        <v>0</v>
      </c>
      <c r="L27" s="188">
        <v>0</v>
      </c>
      <c r="M27" s="188">
        <v>0</v>
      </c>
      <c r="N27" s="188">
        <v>0</v>
      </c>
      <c r="O27" s="188">
        <v>0</v>
      </c>
      <c r="P27" s="188">
        <v>0</v>
      </c>
      <c r="Q27" s="188">
        <v>0</v>
      </c>
      <c r="R27" s="188">
        <v>0</v>
      </c>
      <c r="S27" s="188">
        <v>0</v>
      </c>
      <c r="T27" s="218">
        <v>0</v>
      </c>
      <c r="U27" s="186">
        <f t="shared" si="0"/>
        <v>149</v>
      </c>
      <c r="V27" s="47"/>
    </row>
    <row r="28" spans="1:22" ht="10.5" customHeight="1" x14ac:dyDescent="0.3">
      <c r="A28" s="37"/>
      <c r="B28" s="38">
        <v>29</v>
      </c>
      <c r="C28" s="38"/>
      <c r="D28" s="38"/>
      <c r="E28" s="183">
        <v>0</v>
      </c>
      <c r="F28" s="185">
        <v>0</v>
      </c>
      <c r="G28" s="184">
        <v>99</v>
      </c>
      <c r="H28" s="184">
        <v>55</v>
      </c>
      <c r="I28" s="184">
        <v>0</v>
      </c>
      <c r="J28" s="184">
        <v>0</v>
      </c>
      <c r="K28" s="184">
        <v>0</v>
      </c>
      <c r="L28" s="184">
        <v>0</v>
      </c>
      <c r="M28" s="184">
        <v>0</v>
      </c>
      <c r="N28" s="184">
        <v>0</v>
      </c>
      <c r="O28" s="184">
        <v>0</v>
      </c>
      <c r="P28" s="184">
        <v>0</v>
      </c>
      <c r="Q28" s="184">
        <v>0</v>
      </c>
      <c r="R28" s="184">
        <v>0</v>
      </c>
      <c r="S28" s="184">
        <v>23</v>
      </c>
      <c r="T28" s="219">
        <v>15</v>
      </c>
      <c r="U28" s="217">
        <f t="shared" si="0"/>
        <v>192</v>
      </c>
      <c r="V28" s="47"/>
    </row>
    <row r="29" spans="1:22" ht="10.5" customHeight="1" x14ac:dyDescent="0.3">
      <c r="A29" s="40"/>
      <c r="B29" s="24">
        <v>30</v>
      </c>
      <c r="C29" s="24"/>
      <c r="D29" s="24"/>
      <c r="E29" s="187">
        <v>0</v>
      </c>
      <c r="F29" s="189">
        <v>0</v>
      </c>
      <c r="G29" s="188">
        <v>77</v>
      </c>
      <c r="H29" s="188">
        <v>62</v>
      </c>
      <c r="I29" s="188">
        <v>0</v>
      </c>
      <c r="J29" s="188">
        <v>0</v>
      </c>
      <c r="K29" s="188">
        <v>0</v>
      </c>
      <c r="L29" s="188">
        <v>0</v>
      </c>
      <c r="M29" s="188">
        <v>0</v>
      </c>
      <c r="N29" s="188">
        <v>0</v>
      </c>
      <c r="O29" s="188">
        <v>0</v>
      </c>
      <c r="P29" s="188">
        <v>0</v>
      </c>
      <c r="Q29" s="188">
        <v>0</v>
      </c>
      <c r="R29" s="188">
        <v>0</v>
      </c>
      <c r="S29" s="188">
        <v>87</v>
      </c>
      <c r="T29" s="218">
        <v>53</v>
      </c>
      <c r="U29" s="186">
        <f t="shared" si="0"/>
        <v>279</v>
      </c>
      <c r="V29" s="47"/>
    </row>
    <row r="30" spans="1:22" ht="10.5" customHeight="1" x14ac:dyDescent="0.3">
      <c r="A30" s="37"/>
      <c r="B30" s="38">
        <v>31</v>
      </c>
      <c r="C30" s="38"/>
      <c r="D30" s="38"/>
      <c r="E30" s="183">
        <v>0</v>
      </c>
      <c r="F30" s="185">
        <v>0</v>
      </c>
      <c r="G30" s="184">
        <v>97</v>
      </c>
      <c r="H30" s="184">
        <v>53</v>
      </c>
      <c r="I30" s="184">
        <v>0</v>
      </c>
      <c r="J30" s="184">
        <v>0</v>
      </c>
      <c r="K30" s="184">
        <v>0</v>
      </c>
      <c r="L30" s="184">
        <v>0</v>
      </c>
      <c r="M30" s="184">
        <v>0</v>
      </c>
      <c r="N30" s="184">
        <v>0</v>
      </c>
      <c r="O30" s="184">
        <v>0</v>
      </c>
      <c r="P30" s="184">
        <v>0</v>
      </c>
      <c r="Q30" s="184">
        <v>0</v>
      </c>
      <c r="R30" s="184">
        <v>0</v>
      </c>
      <c r="S30" s="184">
        <v>272</v>
      </c>
      <c r="T30" s="219">
        <v>225</v>
      </c>
      <c r="U30" s="217">
        <f t="shared" si="0"/>
        <v>647</v>
      </c>
      <c r="V30" s="47"/>
    </row>
    <row r="31" spans="1:22" ht="10.5" customHeight="1" x14ac:dyDescent="0.3">
      <c r="A31" s="40"/>
      <c r="B31" s="24">
        <v>32</v>
      </c>
      <c r="C31" s="24"/>
      <c r="D31" s="24"/>
      <c r="E31" s="187">
        <v>0</v>
      </c>
      <c r="F31" s="189">
        <v>0</v>
      </c>
      <c r="G31" s="188">
        <v>100</v>
      </c>
      <c r="H31" s="188">
        <v>61</v>
      </c>
      <c r="I31" s="188">
        <v>0</v>
      </c>
      <c r="J31" s="188">
        <v>0</v>
      </c>
      <c r="K31" s="188">
        <v>0</v>
      </c>
      <c r="L31" s="188">
        <v>0</v>
      </c>
      <c r="M31" s="188">
        <v>0</v>
      </c>
      <c r="N31" s="188">
        <v>0</v>
      </c>
      <c r="O31" s="188">
        <v>0</v>
      </c>
      <c r="P31" s="188">
        <v>0</v>
      </c>
      <c r="Q31" s="188">
        <v>0</v>
      </c>
      <c r="R31" s="188">
        <v>0</v>
      </c>
      <c r="S31" s="188">
        <v>459</v>
      </c>
      <c r="T31" s="218">
        <v>420</v>
      </c>
      <c r="U31" s="186">
        <f t="shared" si="0"/>
        <v>1040</v>
      </c>
      <c r="V31" s="47"/>
    </row>
    <row r="32" spans="1:22" ht="10.5" customHeight="1" thickBot="1" x14ac:dyDescent="0.35">
      <c r="A32" s="41"/>
      <c r="B32" s="42">
        <v>33</v>
      </c>
      <c r="C32" s="42"/>
      <c r="D32" s="42"/>
      <c r="E32" s="220">
        <v>0</v>
      </c>
      <c r="F32" s="221">
        <v>0</v>
      </c>
      <c r="G32" s="222">
        <v>74</v>
      </c>
      <c r="H32" s="222">
        <v>60</v>
      </c>
      <c r="I32" s="222">
        <v>0</v>
      </c>
      <c r="J32" s="222">
        <v>0</v>
      </c>
      <c r="K32" s="222">
        <v>0</v>
      </c>
      <c r="L32" s="222">
        <v>0</v>
      </c>
      <c r="M32" s="222">
        <v>0</v>
      </c>
      <c r="N32" s="222">
        <v>0</v>
      </c>
      <c r="O32" s="222">
        <v>0</v>
      </c>
      <c r="P32" s="222">
        <v>0</v>
      </c>
      <c r="Q32" s="222">
        <v>0</v>
      </c>
      <c r="R32" s="222">
        <v>0</v>
      </c>
      <c r="S32" s="222">
        <v>488</v>
      </c>
      <c r="T32" s="223">
        <v>440</v>
      </c>
      <c r="U32" s="200">
        <f t="shared" si="0"/>
        <v>1062</v>
      </c>
      <c r="V32" s="47"/>
    </row>
    <row r="33" spans="1:22" ht="10.5" customHeight="1" x14ac:dyDescent="0.3">
      <c r="A33" s="40"/>
      <c r="B33" s="24">
        <v>34</v>
      </c>
      <c r="C33" s="24"/>
      <c r="D33" s="24"/>
      <c r="E33" s="187">
        <v>0</v>
      </c>
      <c r="F33" s="189">
        <v>0</v>
      </c>
      <c r="G33" s="188">
        <v>72</v>
      </c>
      <c r="H33" s="188">
        <v>66</v>
      </c>
      <c r="I33" s="188">
        <v>0</v>
      </c>
      <c r="J33" s="188">
        <v>0</v>
      </c>
      <c r="K33" s="188">
        <v>0</v>
      </c>
      <c r="L33" s="188">
        <v>0</v>
      </c>
      <c r="M33" s="188">
        <v>0</v>
      </c>
      <c r="N33" s="188">
        <v>0</v>
      </c>
      <c r="O33" s="188">
        <v>0</v>
      </c>
      <c r="P33" s="188">
        <v>0</v>
      </c>
      <c r="Q33" s="188">
        <v>0</v>
      </c>
      <c r="R33" s="188">
        <v>0</v>
      </c>
      <c r="S33" s="188">
        <v>523</v>
      </c>
      <c r="T33" s="215">
        <v>491</v>
      </c>
      <c r="U33" s="186">
        <f t="shared" si="0"/>
        <v>1152</v>
      </c>
      <c r="V33" s="47"/>
    </row>
    <row r="34" spans="1:22" ht="10.5" customHeight="1" x14ac:dyDescent="0.3">
      <c r="A34" s="37"/>
      <c r="B34" s="38">
        <v>35</v>
      </c>
      <c r="C34" s="38"/>
      <c r="D34" s="38"/>
      <c r="E34" s="183">
        <v>0</v>
      </c>
      <c r="F34" s="185">
        <v>0</v>
      </c>
      <c r="G34" s="184">
        <v>89</v>
      </c>
      <c r="H34" s="184">
        <v>60</v>
      </c>
      <c r="I34" s="184">
        <v>0</v>
      </c>
      <c r="J34" s="184">
        <v>0</v>
      </c>
      <c r="K34" s="184">
        <v>0</v>
      </c>
      <c r="L34" s="184">
        <v>0</v>
      </c>
      <c r="M34" s="184">
        <v>0</v>
      </c>
      <c r="N34" s="184">
        <v>0</v>
      </c>
      <c r="O34" s="184">
        <v>0</v>
      </c>
      <c r="P34" s="184">
        <v>0</v>
      </c>
      <c r="Q34" s="184">
        <v>0</v>
      </c>
      <c r="R34" s="184">
        <v>0</v>
      </c>
      <c r="S34" s="184">
        <v>557</v>
      </c>
      <c r="T34" s="216">
        <v>619</v>
      </c>
      <c r="U34" s="217">
        <f t="shared" si="0"/>
        <v>1325</v>
      </c>
      <c r="V34" s="47"/>
    </row>
    <row r="35" spans="1:22" ht="10.5" customHeight="1" x14ac:dyDescent="0.3">
      <c r="A35" s="40"/>
      <c r="B35" s="24">
        <v>36</v>
      </c>
      <c r="C35" s="24"/>
      <c r="D35" s="24"/>
      <c r="E35" s="187">
        <v>0</v>
      </c>
      <c r="F35" s="189">
        <v>0</v>
      </c>
      <c r="G35" s="188">
        <v>95</v>
      </c>
      <c r="H35" s="188">
        <v>56</v>
      </c>
      <c r="I35" s="188">
        <v>0</v>
      </c>
      <c r="J35" s="188">
        <v>0</v>
      </c>
      <c r="K35" s="188">
        <v>0</v>
      </c>
      <c r="L35" s="188">
        <v>0</v>
      </c>
      <c r="M35" s="188">
        <v>0</v>
      </c>
      <c r="N35" s="188">
        <v>0</v>
      </c>
      <c r="O35" s="188">
        <v>0</v>
      </c>
      <c r="P35" s="188">
        <v>0</v>
      </c>
      <c r="Q35" s="188">
        <v>0</v>
      </c>
      <c r="R35" s="188">
        <v>0</v>
      </c>
      <c r="S35" s="188">
        <v>513</v>
      </c>
      <c r="T35" s="215">
        <v>489</v>
      </c>
      <c r="U35" s="186">
        <f t="shared" si="0"/>
        <v>1153</v>
      </c>
      <c r="V35" s="47"/>
    </row>
    <row r="36" spans="1:22" ht="10.5" customHeight="1" x14ac:dyDescent="0.3">
      <c r="A36" s="37"/>
      <c r="B36" s="38">
        <v>37</v>
      </c>
      <c r="C36" s="38"/>
      <c r="D36" s="38"/>
      <c r="E36" s="183">
        <v>0</v>
      </c>
      <c r="F36" s="185">
        <v>0</v>
      </c>
      <c r="G36" s="184">
        <v>97</v>
      </c>
      <c r="H36" s="184">
        <v>70</v>
      </c>
      <c r="I36" s="184">
        <v>0</v>
      </c>
      <c r="J36" s="184">
        <v>0</v>
      </c>
      <c r="K36" s="184">
        <v>0</v>
      </c>
      <c r="L36" s="184">
        <v>0</v>
      </c>
      <c r="M36" s="184">
        <v>0</v>
      </c>
      <c r="N36" s="184">
        <v>0</v>
      </c>
      <c r="O36" s="184">
        <v>0</v>
      </c>
      <c r="P36" s="184">
        <v>0</v>
      </c>
      <c r="Q36" s="184">
        <v>0</v>
      </c>
      <c r="R36" s="184">
        <v>0</v>
      </c>
      <c r="S36" s="184">
        <v>558</v>
      </c>
      <c r="T36" s="216">
        <v>644</v>
      </c>
      <c r="U36" s="217">
        <f t="shared" si="0"/>
        <v>1369</v>
      </c>
      <c r="V36" s="47"/>
    </row>
    <row r="37" spans="1:22" ht="10.5" customHeight="1" x14ac:dyDescent="0.3">
      <c r="A37" s="40"/>
      <c r="B37" s="24">
        <v>38</v>
      </c>
      <c r="C37" s="24"/>
      <c r="D37" s="24"/>
      <c r="E37" s="187">
        <v>0</v>
      </c>
      <c r="F37" s="189">
        <v>0</v>
      </c>
      <c r="G37" s="188">
        <v>80</v>
      </c>
      <c r="H37" s="188">
        <v>73</v>
      </c>
      <c r="I37" s="188">
        <v>0</v>
      </c>
      <c r="J37" s="188">
        <v>0</v>
      </c>
      <c r="K37" s="188">
        <v>0</v>
      </c>
      <c r="L37" s="188">
        <v>0</v>
      </c>
      <c r="M37" s="188">
        <v>0</v>
      </c>
      <c r="N37" s="188">
        <v>0</v>
      </c>
      <c r="O37" s="188">
        <v>0</v>
      </c>
      <c r="P37" s="188">
        <v>0</v>
      </c>
      <c r="Q37" s="188">
        <v>0</v>
      </c>
      <c r="R37" s="188">
        <v>0</v>
      </c>
      <c r="S37" s="188">
        <v>533</v>
      </c>
      <c r="T37" s="215">
        <v>460</v>
      </c>
      <c r="U37" s="186">
        <f t="shared" si="0"/>
        <v>1146</v>
      </c>
      <c r="V37" s="47"/>
    </row>
    <row r="38" spans="1:22" ht="10.5" customHeight="1" x14ac:dyDescent="0.3">
      <c r="A38" s="37"/>
      <c r="B38" s="38">
        <v>39</v>
      </c>
      <c r="C38" s="38"/>
      <c r="D38" s="38"/>
      <c r="E38" s="183">
        <v>0</v>
      </c>
      <c r="F38" s="185">
        <v>0</v>
      </c>
      <c r="G38" s="184">
        <v>70</v>
      </c>
      <c r="H38" s="184">
        <v>65</v>
      </c>
      <c r="I38" s="184">
        <v>0</v>
      </c>
      <c r="J38" s="184">
        <v>0</v>
      </c>
      <c r="K38" s="184">
        <v>0</v>
      </c>
      <c r="L38" s="184">
        <v>0</v>
      </c>
      <c r="M38" s="184">
        <v>0</v>
      </c>
      <c r="N38" s="184">
        <v>0</v>
      </c>
      <c r="O38" s="184">
        <v>0</v>
      </c>
      <c r="P38" s="184">
        <v>0</v>
      </c>
      <c r="Q38" s="184">
        <v>0</v>
      </c>
      <c r="R38" s="184">
        <v>0</v>
      </c>
      <c r="S38" s="184">
        <v>448</v>
      </c>
      <c r="T38" s="216">
        <v>438</v>
      </c>
      <c r="U38" s="217">
        <f t="shared" si="0"/>
        <v>1021</v>
      </c>
      <c r="V38" s="47"/>
    </row>
    <row r="39" spans="1:22" ht="10.5" customHeight="1" x14ac:dyDescent="0.3">
      <c r="A39" s="40"/>
      <c r="B39" s="24">
        <v>40</v>
      </c>
      <c r="C39" s="24"/>
      <c r="D39" s="24"/>
      <c r="E39" s="187">
        <v>0</v>
      </c>
      <c r="F39" s="189">
        <v>0</v>
      </c>
      <c r="G39" s="188">
        <v>65</v>
      </c>
      <c r="H39" s="188">
        <v>63</v>
      </c>
      <c r="I39" s="188">
        <v>0</v>
      </c>
      <c r="J39" s="188">
        <v>0</v>
      </c>
      <c r="K39" s="188">
        <v>0</v>
      </c>
      <c r="L39" s="188">
        <v>0</v>
      </c>
      <c r="M39" s="188">
        <v>0</v>
      </c>
      <c r="N39" s="188">
        <v>0</v>
      </c>
      <c r="O39" s="188">
        <v>0</v>
      </c>
      <c r="P39" s="188">
        <v>0</v>
      </c>
      <c r="Q39" s="188">
        <v>0</v>
      </c>
      <c r="R39" s="188">
        <v>0</v>
      </c>
      <c r="S39" s="188">
        <v>383</v>
      </c>
      <c r="T39" s="215">
        <v>361</v>
      </c>
      <c r="U39" s="186">
        <f t="shared" si="0"/>
        <v>872</v>
      </c>
      <c r="V39" s="47"/>
    </row>
    <row r="40" spans="1:22" ht="10.5" customHeight="1" x14ac:dyDescent="0.3">
      <c r="A40" s="37"/>
      <c r="B40" s="38">
        <v>41</v>
      </c>
      <c r="C40" s="38"/>
      <c r="D40" s="38"/>
      <c r="E40" s="183">
        <v>0</v>
      </c>
      <c r="F40" s="185">
        <v>0</v>
      </c>
      <c r="G40" s="184">
        <v>65</v>
      </c>
      <c r="H40" s="184">
        <v>60</v>
      </c>
      <c r="I40" s="184">
        <v>0</v>
      </c>
      <c r="J40" s="184">
        <v>0</v>
      </c>
      <c r="K40" s="184">
        <v>0</v>
      </c>
      <c r="L40" s="184">
        <v>0</v>
      </c>
      <c r="M40" s="184">
        <v>0</v>
      </c>
      <c r="N40" s="184">
        <v>0</v>
      </c>
      <c r="O40" s="184">
        <v>0</v>
      </c>
      <c r="P40" s="184">
        <v>0</v>
      </c>
      <c r="Q40" s="184">
        <v>0</v>
      </c>
      <c r="R40" s="184">
        <v>0</v>
      </c>
      <c r="S40" s="184">
        <v>250</v>
      </c>
      <c r="T40" s="216">
        <v>346</v>
      </c>
      <c r="U40" s="217">
        <f t="shared" si="0"/>
        <v>721</v>
      </c>
      <c r="V40" s="47"/>
    </row>
    <row r="41" spans="1:22" ht="10.5" customHeight="1" x14ac:dyDescent="0.3">
      <c r="A41" s="40"/>
      <c r="B41" s="24">
        <v>42</v>
      </c>
      <c r="C41" s="24"/>
      <c r="D41" s="24"/>
      <c r="E41" s="187">
        <v>0</v>
      </c>
      <c r="F41" s="189">
        <v>0</v>
      </c>
      <c r="G41" s="188">
        <v>77</v>
      </c>
      <c r="H41" s="188">
        <v>61</v>
      </c>
      <c r="I41" s="188">
        <v>0</v>
      </c>
      <c r="J41" s="188">
        <v>0</v>
      </c>
      <c r="K41" s="188">
        <v>0</v>
      </c>
      <c r="L41" s="188">
        <v>0</v>
      </c>
      <c r="M41" s="188">
        <v>0</v>
      </c>
      <c r="N41" s="188">
        <v>0</v>
      </c>
      <c r="O41" s="188">
        <v>0</v>
      </c>
      <c r="P41" s="188">
        <v>0</v>
      </c>
      <c r="Q41" s="188">
        <v>0</v>
      </c>
      <c r="R41" s="188">
        <v>0</v>
      </c>
      <c r="S41" s="188">
        <v>227</v>
      </c>
      <c r="T41" s="215">
        <v>181</v>
      </c>
      <c r="U41" s="186">
        <f t="shared" si="0"/>
        <v>546</v>
      </c>
      <c r="V41" s="47"/>
    </row>
    <row r="42" spans="1:22" ht="10.5" customHeight="1" x14ac:dyDescent="0.3">
      <c r="A42" s="37"/>
      <c r="B42" s="38">
        <v>43</v>
      </c>
      <c r="C42" s="38"/>
      <c r="D42" s="38"/>
      <c r="E42" s="183">
        <v>0</v>
      </c>
      <c r="F42" s="185">
        <v>0</v>
      </c>
      <c r="G42" s="184">
        <v>76</v>
      </c>
      <c r="H42" s="184">
        <v>73</v>
      </c>
      <c r="I42" s="184">
        <v>0</v>
      </c>
      <c r="J42" s="184">
        <v>0</v>
      </c>
      <c r="K42" s="184">
        <v>0</v>
      </c>
      <c r="L42" s="184">
        <v>0</v>
      </c>
      <c r="M42" s="184">
        <v>0</v>
      </c>
      <c r="N42" s="184">
        <v>0</v>
      </c>
      <c r="O42" s="184">
        <v>0</v>
      </c>
      <c r="P42" s="184">
        <v>0</v>
      </c>
      <c r="Q42" s="184">
        <v>0</v>
      </c>
      <c r="R42" s="184">
        <v>0</v>
      </c>
      <c r="S42" s="184">
        <v>170</v>
      </c>
      <c r="T42" s="216">
        <v>196</v>
      </c>
      <c r="U42" s="217">
        <f t="shared" si="0"/>
        <v>515</v>
      </c>
      <c r="V42" s="47"/>
    </row>
    <row r="43" spans="1:22" ht="10.5" customHeight="1" x14ac:dyDescent="0.3">
      <c r="A43" s="40"/>
      <c r="B43" s="24">
        <v>44</v>
      </c>
      <c r="C43" s="24"/>
      <c r="D43" s="24"/>
      <c r="E43" s="187">
        <v>0</v>
      </c>
      <c r="F43" s="189">
        <v>0</v>
      </c>
      <c r="G43" s="188">
        <v>67</v>
      </c>
      <c r="H43" s="188">
        <v>48</v>
      </c>
      <c r="I43" s="188">
        <v>0</v>
      </c>
      <c r="J43" s="188">
        <v>0</v>
      </c>
      <c r="K43" s="188">
        <v>0</v>
      </c>
      <c r="L43" s="188">
        <v>0</v>
      </c>
      <c r="M43" s="188">
        <v>0</v>
      </c>
      <c r="N43" s="188">
        <v>0</v>
      </c>
      <c r="O43" s="188">
        <v>0</v>
      </c>
      <c r="P43" s="188">
        <v>0</v>
      </c>
      <c r="Q43" s="188">
        <v>0</v>
      </c>
      <c r="R43" s="188">
        <v>0</v>
      </c>
      <c r="S43" s="188">
        <v>185</v>
      </c>
      <c r="T43" s="215">
        <v>179</v>
      </c>
      <c r="U43" s="186">
        <f t="shared" si="0"/>
        <v>479</v>
      </c>
      <c r="V43" s="47"/>
    </row>
    <row r="44" spans="1:22" ht="10.5" customHeight="1" x14ac:dyDescent="0.3">
      <c r="A44" s="37"/>
      <c r="B44" s="38">
        <v>45</v>
      </c>
      <c r="C44" s="38"/>
      <c r="D44" s="38"/>
      <c r="E44" s="183">
        <v>0</v>
      </c>
      <c r="F44" s="185">
        <v>0</v>
      </c>
      <c r="G44" s="184">
        <v>56</v>
      </c>
      <c r="H44" s="184">
        <v>53</v>
      </c>
      <c r="I44" s="184">
        <v>0</v>
      </c>
      <c r="J44" s="184">
        <v>0</v>
      </c>
      <c r="K44" s="184">
        <v>0</v>
      </c>
      <c r="L44" s="184">
        <v>0</v>
      </c>
      <c r="M44" s="184">
        <v>0</v>
      </c>
      <c r="N44" s="184">
        <v>0</v>
      </c>
      <c r="O44" s="184">
        <v>0</v>
      </c>
      <c r="P44" s="184">
        <v>0</v>
      </c>
      <c r="Q44" s="184">
        <v>0</v>
      </c>
      <c r="R44" s="184">
        <v>0</v>
      </c>
      <c r="S44" s="184">
        <v>173</v>
      </c>
      <c r="T44" s="216">
        <v>146</v>
      </c>
      <c r="U44" s="217">
        <f t="shared" si="0"/>
        <v>428</v>
      </c>
      <c r="V44" s="47"/>
    </row>
    <row r="45" spans="1:22" ht="10.5" customHeight="1" x14ac:dyDescent="0.3">
      <c r="A45" s="40"/>
      <c r="B45" s="24">
        <v>46</v>
      </c>
      <c r="C45" s="24"/>
      <c r="D45" s="24"/>
      <c r="E45" s="187">
        <v>0</v>
      </c>
      <c r="F45" s="189">
        <v>0</v>
      </c>
      <c r="G45" s="188">
        <v>58</v>
      </c>
      <c r="H45" s="188">
        <v>48</v>
      </c>
      <c r="I45" s="188">
        <v>0</v>
      </c>
      <c r="J45" s="188">
        <v>0</v>
      </c>
      <c r="K45" s="188">
        <v>0</v>
      </c>
      <c r="L45" s="188">
        <v>0</v>
      </c>
      <c r="M45" s="188">
        <v>0</v>
      </c>
      <c r="N45" s="188">
        <v>0</v>
      </c>
      <c r="O45" s="188">
        <v>0</v>
      </c>
      <c r="P45" s="188">
        <v>0</v>
      </c>
      <c r="Q45" s="188">
        <v>0</v>
      </c>
      <c r="R45" s="188">
        <v>0</v>
      </c>
      <c r="S45" s="188">
        <v>157</v>
      </c>
      <c r="T45" s="215">
        <v>141</v>
      </c>
      <c r="U45" s="186">
        <f t="shared" si="0"/>
        <v>404</v>
      </c>
      <c r="V45" s="47"/>
    </row>
    <row r="46" spans="1:22" ht="10.5" customHeight="1" x14ac:dyDescent="0.3">
      <c r="A46" s="37"/>
      <c r="B46" s="38">
        <v>47</v>
      </c>
      <c r="C46" s="38"/>
      <c r="D46" s="38"/>
      <c r="E46" s="183">
        <v>0</v>
      </c>
      <c r="F46" s="185">
        <v>0</v>
      </c>
      <c r="G46" s="184">
        <v>55</v>
      </c>
      <c r="H46" s="184">
        <v>42</v>
      </c>
      <c r="I46" s="184">
        <v>0</v>
      </c>
      <c r="J46" s="184">
        <v>0</v>
      </c>
      <c r="K46" s="184">
        <v>0</v>
      </c>
      <c r="L46" s="184">
        <v>0</v>
      </c>
      <c r="M46" s="184">
        <v>0</v>
      </c>
      <c r="N46" s="184">
        <v>0</v>
      </c>
      <c r="O46" s="184">
        <v>0</v>
      </c>
      <c r="P46" s="184">
        <v>0</v>
      </c>
      <c r="Q46" s="184">
        <v>0</v>
      </c>
      <c r="R46" s="184">
        <v>0</v>
      </c>
      <c r="S46" s="184">
        <v>136</v>
      </c>
      <c r="T46" s="216">
        <v>118</v>
      </c>
      <c r="U46" s="217">
        <f t="shared" si="0"/>
        <v>351</v>
      </c>
      <c r="V46" s="47"/>
    </row>
    <row r="47" spans="1:22" ht="10.5" customHeight="1" x14ac:dyDescent="0.3">
      <c r="A47" s="40"/>
      <c r="B47" s="24">
        <v>48</v>
      </c>
      <c r="C47" s="24"/>
      <c r="D47" s="24"/>
      <c r="E47" s="187">
        <v>0</v>
      </c>
      <c r="F47" s="189">
        <v>0</v>
      </c>
      <c r="G47" s="188">
        <v>48</v>
      </c>
      <c r="H47" s="188">
        <v>46</v>
      </c>
      <c r="I47" s="188">
        <v>0</v>
      </c>
      <c r="J47" s="188">
        <v>0</v>
      </c>
      <c r="K47" s="188">
        <v>0</v>
      </c>
      <c r="L47" s="188">
        <v>0</v>
      </c>
      <c r="M47" s="188">
        <v>0</v>
      </c>
      <c r="N47" s="188">
        <v>0</v>
      </c>
      <c r="O47" s="188">
        <v>0</v>
      </c>
      <c r="P47" s="188">
        <v>0</v>
      </c>
      <c r="Q47" s="188">
        <v>0</v>
      </c>
      <c r="R47" s="188">
        <v>0</v>
      </c>
      <c r="S47" s="188">
        <v>96</v>
      </c>
      <c r="T47" s="215">
        <v>92</v>
      </c>
      <c r="U47" s="186">
        <f t="shared" si="0"/>
        <v>282</v>
      </c>
      <c r="V47" s="47"/>
    </row>
    <row r="48" spans="1:22" ht="10.5" customHeight="1" x14ac:dyDescent="0.3">
      <c r="A48" s="37"/>
      <c r="B48" s="38">
        <v>49</v>
      </c>
      <c r="C48" s="38"/>
      <c r="D48" s="38"/>
      <c r="E48" s="183">
        <v>0</v>
      </c>
      <c r="F48" s="185">
        <v>0</v>
      </c>
      <c r="G48" s="184">
        <v>51</v>
      </c>
      <c r="H48" s="184">
        <v>37</v>
      </c>
      <c r="I48" s="184">
        <v>0</v>
      </c>
      <c r="J48" s="184">
        <v>0</v>
      </c>
      <c r="K48" s="184">
        <v>0</v>
      </c>
      <c r="L48" s="184">
        <v>0</v>
      </c>
      <c r="M48" s="184">
        <v>0</v>
      </c>
      <c r="N48" s="184">
        <v>0</v>
      </c>
      <c r="O48" s="184">
        <v>0</v>
      </c>
      <c r="P48" s="184">
        <v>0</v>
      </c>
      <c r="Q48" s="184">
        <v>0</v>
      </c>
      <c r="R48" s="184">
        <v>0</v>
      </c>
      <c r="S48" s="184">
        <v>1054</v>
      </c>
      <c r="T48" s="216">
        <v>2166</v>
      </c>
      <c r="U48" s="217">
        <f t="shared" si="0"/>
        <v>3308</v>
      </c>
      <c r="V48" s="47"/>
    </row>
    <row r="49" spans="1:22" ht="10.5" customHeight="1" x14ac:dyDescent="0.3">
      <c r="A49" s="40"/>
      <c r="B49" s="24">
        <v>50</v>
      </c>
      <c r="C49" s="24"/>
      <c r="D49" s="24"/>
      <c r="E49" s="187">
        <v>0</v>
      </c>
      <c r="F49" s="189">
        <v>0</v>
      </c>
      <c r="G49" s="188">
        <v>47</v>
      </c>
      <c r="H49" s="188">
        <v>49</v>
      </c>
      <c r="I49" s="188">
        <v>0</v>
      </c>
      <c r="J49" s="188">
        <v>0</v>
      </c>
      <c r="K49" s="188">
        <v>0</v>
      </c>
      <c r="L49" s="188">
        <v>0</v>
      </c>
      <c r="M49" s="188">
        <v>0</v>
      </c>
      <c r="N49" s="188">
        <v>0</v>
      </c>
      <c r="O49" s="188">
        <v>0</v>
      </c>
      <c r="P49" s="188">
        <v>0</v>
      </c>
      <c r="Q49" s="188">
        <v>0</v>
      </c>
      <c r="R49" s="188">
        <v>0</v>
      </c>
      <c r="S49" s="188">
        <v>187</v>
      </c>
      <c r="T49" s="215">
        <v>114</v>
      </c>
      <c r="U49" s="186">
        <f t="shared" si="0"/>
        <v>397</v>
      </c>
      <c r="V49" s="47"/>
    </row>
    <row r="50" spans="1:22" ht="10.5" customHeight="1" x14ac:dyDescent="0.3">
      <c r="A50" s="37"/>
      <c r="B50" s="38">
        <v>51</v>
      </c>
      <c r="C50" s="38"/>
      <c r="D50" s="38"/>
      <c r="E50" s="183">
        <v>0</v>
      </c>
      <c r="F50" s="185">
        <v>0</v>
      </c>
      <c r="G50" s="184">
        <v>36</v>
      </c>
      <c r="H50" s="184">
        <v>34</v>
      </c>
      <c r="I50" s="184">
        <v>0</v>
      </c>
      <c r="J50" s="184">
        <v>0</v>
      </c>
      <c r="K50" s="184">
        <v>0</v>
      </c>
      <c r="L50" s="184">
        <v>0</v>
      </c>
      <c r="M50" s="184">
        <v>0</v>
      </c>
      <c r="N50" s="184">
        <v>0</v>
      </c>
      <c r="O50" s="184">
        <v>0</v>
      </c>
      <c r="P50" s="184">
        <v>0</v>
      </c>
      <c r="Q50" s="184">
        <v>0</v>
      </c>
      <c r="R50" s="184">
        <v>0</v>
      </c>
      <c r="S50" s="184">
        <v>221</v>
      </c>
      <c r="T50" s="216">
        <v>159</v>
      </c>
      <c r="U50" s="217">
        <f t="shared" si="0"/>
        <v>450</v>
      </c>
      <c r="V50" s="47"/>
    </row>
    <row r="51" spans="1:22" ht="10.5" customHeight="1" x14ac:dyDescent="0.3">
      <c r="A51" s="40"/>
      <c r="B51" s="24">
        <v>52</v>
      </c>
      <c r="C51" s="24"/>
      <c r="D51" s="24"/>
      <c r="E51" s="187">
        <v>0</v>
      </c>
      <c r="F51" s="189">
        <v>0</v>
      </c>
      <c r="G51" s="188">
        <v>33</v>
      </c>
      <c r="H51" s="188">
        <v>27</v>
      </c>
      <c r="I51" s="188">
        <v>0</v>
      </c>
      <c r="J51" s="188">
        <v>0</v>
      </c>
      <c r="K51" s="188">
        <v>0</v>
      </c>
      <c r="L51" s="188">
        <v>0</v>
      </c>
      <c r="M51" s="188">
        <v>0</v>
      </c>
      <c r="N51" s="188">
        <v>0</v>
      </c>
      <c r="O51" s="188">
        <v>0</v>
      </c>
      <c r="P51" s="188">
        <v>0</v>
      </c>
      <c r="Q51" s="188">
        <v>0</v>
      </c>
      <c r="R51" s="188">
        <v>0</v>
      </c>
      <c r="S51" s="188">
        <v>230</v>
      </c>
      <c r="T51" s="215">
        <v>151</v>
      </c>
      <c r="U51" s="186">
        <f t="shared" si="0"/>
        <v>441</v>
      </c>
      <c r="V51" s="47"/>
    </row>
    <row r="52" spans="1:22" ht="10.5" customHeight="1" x14ac:dyDescent="0.3">
      <c r="A52" s="37"/>
      <c r="B52" s="38">
        <v>53</v>
      </c>
      <c r="C52" s="38"/>
      <c r="D52" s="38"/>
      <c r="E52" s="183">
        <v>0</v>
      </c>
      <c r="F52" s="185">
        <v>0</v>
      </c>
      <c r="G52" s="184">
        <v>37</v>
      </c>
      <c r="H52" s="184">
        <v>27</v>
      </c>
      <c r="I52" s="184">
        <v>0</v>
      </c>
      <c r="J52" s="184">
        <v>0</v>
      </c>
      <c r="K52" s="184">
        <v>0</v>
      </c>
      <c r="L52" s="184">
        <v>0</v>
      </c>
      <c r="M52" s="184">
        <v>0</v>
      </c>
      <c r="N52" s="184">
        <v>0</v>
      </c>
      <c r="O52" s="184">
        <v>0</v>
      </c>
      <c r="P52" s="184">
        <v>0</v>
      </c>
      <c r="Q52" s="184">
        <v>0</v>
      </c>
      <c r="R52" s="184">
        <v>0</v>
      </c>
      <c r="S52" s="184">
        <v>268</v>
      </c>
      <c r="T52" s="216">
        <v>208</v>
      </c>
      <c r="U52" s="217">
        <f t="shared" si="0"/>
        <v>540</v>
      </c>
      <c r="V52" s="47"/>
    </row>
    <row r="53" spans="1:22" ht="10.5" customHeight="1" x14ac:dyDescent="0.3">
      <c r="A53" s="40"/>
      <c r="B53" s="24">
        <v>54</v>
      </c>
      <c r="C53" s="24"/>
      <c r="D53" s="24"/>
      <c r="E53" s="187">
        <v>0</v>
      </c>
      <c r="F53" s="189">
        <v>0</v>
      </c>
      <c r="G53" s="188">
        <v>22</v>
      </c>
      <c r="H53" s="188">
        <v>30</v>
      </c>
      <c r="I53" s="188">
        <v>0</v>
      </c>
      <c r="J53" s="188">
        <v>0</v>
      </c>
      <c r="K53" s="188">
        <v>0</v>
      </c>
      <c r="L53" s="188">
        <v>0</v>
      </c>
      <c r="M53" s="188">
        <v>0</v>
      </c>
      <c r="N53" s="188">
        <v>0</v>
      </c>
      <c r="O53" s="188">
        <v>0</v>
      </c>
      <c r="P53" s="188">
        <v>0</v>
      </c>
      <c r="Q53" s="188">
        <v>0</v>
      </c>
      <c r="R53" s="188">
        <v>0</v>
      </c>
      <c r="S53" s="188">
        <v>297</v>
      </c>
      <c r="T53" s="215">
        <v>168</v>
      </c>
      <c r="U53" s="186">
        <f t="shared" si="0"/>
        <v>517</v>
      </c>
      <c r="V53" s="47"/>
    </row>
    <row r="54" spans="1:22" ht="10.5" customHeight="1" x14ac:dyDescent="0.3">
      <c r="A54" s="37"/>
      <c r="B54" s="38">
        <v>55</v>
      </c>
      <c r="C54" s="38"/>
      <c r="D54" s="38"/>
      <c r="E54" s="183">
        <v>0</v>
      </c>
      <c r="F54" s="185">
        <v>0</v>
      </c>
      <c r="G54" s="184">
        <v>33</v>
      </c>
      <c r="H54" s="184">
        <v>21</v>
      </c>
      <c r="I54" s="184">
        <v>0</v>
      </c>
      <c r="J54" s="184">
        <v>0</v>
      </c>
      <c r="K54" s="184">
        <v>0</v>
      </c>
      <c r="L54" s="184">
        <v>0</v>
      </c>
      <c r="M54" s="184">
        <v>0</v>
      </c>
      <c r="N54" s="184">
        <v>0</v>
      </c>
      <c r="O54" s="184">
        <v>0</v>
      </c>
      <c r="P54" s="184">
        <v>0</v>
      </c>
      <c r="Q54" s="184">
        <v>0</v>
      </c>
      <c r="R54" s="184">
        <v>0</v>
      </c>
      <c r="S54" s="184">
        <v>342</v>
      </c>
      <c r="T54" s="216">
        <v>225</v>
      </c>
      <c r="U54" s="217">
        <f t="shared" si="0"/>
        <v>621</v>
      </c>
      <c r="V54" s="47"/>
    </row>
    <row r="55" spans="1:22" ht="10.5" customHeight="1" x14ac:dyDescent="0.3">
      <c r="A55" s="40"/>
      <c r="B55" s="24">
        <v>56</v>
      </c>
      <c r="C55" s="24"/>
      <c r="D55" s="24"/>
      <c r="E55" s="187">
        <v>0</v>
      </c>
      <c r="F55" s="189">
        <v>0</v>
      </c>
      <c r="G55" s="188">
        <v>22</v>
      </c>
      <c r="H55" s="188">
        <v>13</v>
      </c>
      <c r="I55" s="188">
        <v>0</v>
      </c>
      <c r="J55" s="188">
        <v>0</v>
      </c>
      <c r="K55" s="188">
        <v>0</v>
      </c>
      <c r="L55" s="188">
        <v>0</v>
      </c>
      <c r="M55" s="188">
        <v>0</v>
      </c>
      <c r="N55" s="188">
        <v>0</v>
      </c>
      <c r="O55" s="188">
        <v>0</v>
      </c>
      <c r="P55" s="188">
        <v>0</v>
      </c>
      <c r="Q55" s="188">
        <v>0</v>
      </c>
      <c r="R55" s="188">
        <v>0</v>
      </c>
      <c r="S55" s="188">
        <v>351</v>
      </c>
      <c r="T55" s="215">
        <v>211</v>
      </c>
      <c r="U55" s="186">
        <f t="shared" si="0"/>
        <v>597</v>
      </c>
      <c r="V55" s="47"/>
    </row>
    <row r="56" spans="1:22" ht="10.5" customHeight="1" x14ac:dyDescent="0.3">
      <c r="A56" s="37"/>
      <c r="B56" s="38">
        <v>57</v>
      </c>
      <c r="C56" s="38"/>
      <c r="D56" s="38"/>
      <c r="E56" s="183">
        <v>0</v>
      </c>
      <c r="F56" s="185">
        <v>0</v>
      </c>
      <c r="G56" s="184">
        <v>21</v>
      </c>
      <c r="H56" s="184">
        <v>9</v>
      </c>
      <c r="I56" s="184">
        <v>0</v>
      </c>
      <c r="J56" s="184">
        <v>0</v>
      </c>
      <c r="K56" s="184">
        <v>0</v>
      </c>
      <c r="L56" s="184">
        <v>0</v>
      </c>
      <c r="M56" s="184">
        <v>0</v>
      </c>
      <c r="N56" s="184">
        <v>0</v>
      </c>
      <c r="O56" s="184">
        <v>0</v>
      </c>
      <c r="P56" s="184">
        <v>0</v>
      </c>
      <c r="Q56" s="184">
        <v>0</v>
      </c>
      <c r="R56" s="184">
        <v>0</v>
      </c>
      <c r="S56" s="184">
        <v>350</v>
      </c>
      <c r="T56" s="216">
        <v>203</v>
      </c>
      <c r="U56" s="217">
        <f t="shared" si="0"/>
        <v>583</v>
      </c>
      <c r="V56" s="47"/>
    </row>
    <row r="57" spans="1:22" ht="10.5" customHeight="1" x14ac:dyDescent="0.3">
      <c r="A57" s="40"/>
      <c r="B57" s="24">
        <v>58</v>
      </c>
      <c r="C57" s="24"/>
      <c r="D57" s="24"/>
      <c r="E57" s="187">
        <v>0</v>
      </c>
      <c r="F57" s="189">
        <v>0</v>
      </c>
      <c r="G57" s="188">
        <v>11</v>
      </c>
      <c r="H57" s="188">
        <v>15</v>
      </c>
      <c r="I57" s="188">
        <v>0</v>
      </c>
      <c r="J57" s="188">
        <v>0</v>
      </c>
      <c r="K57" s="188">
        <v>0</v>
      </c>
      <c r="L57" s="188">
        <v>0</v>
      </c>
      <c r="M57" s="188">
        <v>0</v>
      </c>
      <c r="N57" s="188">
        <v>0</v>
      </c>
      <c r="O57" s="188">
        <v>0</v>
      </c>
      <c r="P57" s="188">
        <v>0</v>
      </c>
      <c r="Q57" s="188">
        <v>0</v>
      </c>
      <c r="R57" s="188">
        <v>0</v>
      </c>
      <c r="S57" s="188">
        <v>381</v>
      </c>
      <c r="T57" s="215">
        <v>265</v>
      </c>
      <c r="U57" s="186">
        <f t="shared" si="0"/>
        <v>672</v>
      </c>
      <c r="V57" s="47"/>
    </row>
    <row r="58" spans="1:22" ht="10.5" customHeight="1" x14ac:dyDescent="0.3">
      <c r="A58" s="37"/>
      <c r="B58" s="38">
        <v>59</v>
      </c>
      <c r="C58" s="38"/>
      <c r="D58" s="38"/>
      <c r="E58" s="183">
        <v>0</v>
      </c>
      <c r="F58" s="185">
        <v>0</v>
      </c>
      <c r="G58" s="184">
        <v>19</v>
      </c>
      <c r="H58" s="184">
        <v>6</v>
      </c>
      <c r="I58" s="184">
        <v>0</v>
      </c>
      <c r="J58" s="184">
        <v>0</v>
      </c>
      <c r="K58" s="184">
        <v>0</v>
      </c>
      <c r="L58" s="184">
        <v>0</v>
      </c>
      <c r="M58" s="184">
        <v>0</v>
      </c>
      <c r="N58" s="184">
        <v>0</v>
      </c>
      <c r="O58" s="184">
        <v>0</v>
      </c>
      <c r="P58" s="184">
        <v>0</v>
      </c>
      <c r="Q58" s="184">
        <v>0</v>
      </c>
      <c r="R58" s="184">
        <v>0</v>
      </c>
      <c r="S58" s="184">
        <v>348</v>
      </c>
      <c r="T58" s="216">
        <v>191</v>
      </c>
      <c r="U58" s="217">
        <f t="shared" si="0"/>
        <v>564</v>
      </c>
      <c r="V58" s="47"/>
    </row>
    <row r="59" spans="1:22" ht="10.5" customHeight="1" x14ac:dyDescent="0.3">
      <c r="A59" s="40"/>
      <c r="B59" s="24">
        <v>60</v>
      </c>
      <c r="C59" s="24"/>
      <c r="D59" s="24"/>
      <c r="E59" s="187">
        <v>0</v>
      </c>
      <c r="F59" s="189">
        <v>0</v>
      </c>
      <c r="G59" s="188">
        <v>0</v>
      </c>
      <c r="H59" s="188">
        <v>0</v>
      </c>
      <c r="I59" s="188">
        <v>0</v>
      </c>
      <c r="J59" s="188">
        <v>0</v>
      </c>
      <c r="K59" s="188">
        <v>0</v>
      </c>
      <c r="L59" s="188">
        <v>0</v>
      </c>
      <c r="M59" s="188">
        <v>0</v>
      </c>
      <c r="N59" s="188">
        <v>0</v>
      </c>
      <c r="O59" s="188">
        <v>0</v>
      </c>
      <c r="P59" s="188">
        <v>0</v>
      </c>
      <c r="Q59" s="188">
        <v>0</v>
      </c>
      <c r="R59" s="188">
        <v>0</v>
      </c>
      <c r="S59" s="188">
        <v>344</v>
      </c>
      <c r="T59" s="215">
        <v>187</v>
      </c>
      <c r="U59" s="186">
        <f t="shared" si="0"/>
        <v>531</v>
      </c>
      <c r="V59" s="47"/>
    </row>
    <row r="60" spans="1:22" ht="10.5" customHeight="1" x14ac:dyDescent="0.3">
      <c r="A60" s="37"/>
      <c r="B60" s="38">
        <v>61</v>
      </c>
      <c r="C60" s="38"/>
      <c r="D60" s="38"/>
      <c r="E60" s="183">
        <v>0</v>
      </c>
      <c r="F60" s="185">
        <v>0</v>
      </c>
      <c r="G60" s="184">
        <v>0</v>
      </c>
      <c r="H60" s="184">
        <v>0</v>
      </c>
      <c r="I60" s="184">
        <v>0</v>
      </c>
      <c r="J60" s="184">
        <v>0</v>
      </c>
      <c r="K60" s="184">
        <v>0</v>
      </c>
      <c r="L60" s="184">
        <v>0</v>
      </c>
      <c r="M60" s="184">
        <v>0</v>
      </c>
      <c r="N60" s="184">
        <v>0</v>
      </c>
      <c r="O60" s="184">
        <v>0</v>
      </c>
      <c r="P60" s="184">
        <v>0</v>
      </c>
      <c r="Q60" s="184">
        <v>0</v>
      </c>
      <c r="R60" s="184">
        <v>0</v>
      </c>
      <c r="S60" s="184">
        <v>348</v>
      </c>
      <c r="T60" s="216">
        <v>223</v>
      </c>
      <c r="U60" s="217">
        <f t="shared" si="0"/>
        <v>571</v>
      </c>
      <c r="V60" s="47"/>
    </row>
    <row r="61" spans="1:22" ht="10.5" customHeight="1" x14ac:dyDescent="0.3">
      <c r="A61" s="40"/>
      <c r="B61" s="24">
        <v>62</v>
      </c>
      <c r="C61" s="24"/>
      <c r="D61" s="24"/>
      <c r="E61" s="187">
        <v>0</v>
      </c>
      <c r="F61" s="189">
        <v>0</v>
      </c>
      <c r="G61" s="188">
        <v>0</v>
      </c>
      <c r="H61" s="188">
        <v>0</v>
      </c>
      <c r="I61" s="188">
        <v>0</v>
      </c>
      <c r="J61" s="188">
        <v>0</v>
      </c>
      <c r="K61" s="188">
        <v>0</v>
      </c>
      <c r="L61" s="188">
        <v>0</v>
      </c>
      <c r="M61" s="188">
        <v>0</v>
      </c>
      <c r="N61" s="188">
        <v>0</v>
      </c>
      <c r="O61" s="188">
        <v>0</v>
      </c>
      <c r="P61" s="188">
        <v>0</v>
      </c>
      <c r="Q61" s="188">
        <v>0</v>
      </c>
      <c r="R61" s="188">
        <v>0</v>
      </c>
      <c r="S61" s="188">
        <v>329</v>
      </c>
      <c r="T61" s="215">
        <v>217</v>
      </c>
      <c r="U61" s="186">
        <f t="shared" si="0"/>
        <v>546</v>
      </c>
      <c r="V61" s="47"/>
    </row>
    <row r="62" spans="1:22" ht="10.5" customHeight="1" x14ac:dyDescent="0.3">
      <c r="A62" s="37"/>
      <c r="B62" s="38">
        <v>63</v>
      </c>
      <c r="C62" s="38"/>
      <c r="D62" s="38"/>
      <c r="E62" s="183">
        <v>0</v>
      </c>
      <c r="F62" s="185">
        <v>0</v>
      </c>
      <c r="G62" s="184">
        <v>0</v>
      </c>
      <c r="H62" s="184">
        <v>0</v>
      </c>
      <c r="I62" s="184">
        <v>0</v>
      </c>
      <c r="J62" s="184">
        <v>0</v>
      </c>
      <c r="K62" s="184">
        <v>0</v>
      </c>
      <c r="L62" s="184">
        <v>0</v>
      </c>
      <c r="M62" s="184">
        <v>0</v>
      </c>
      <c r="N62" s="184">
        <v>0</v>
      </c>
      <c r="O62" s="184">
        <v>0</v>
      </c>
      <c r="P62" s="184">
        <v>0</v>
      </c>
      <c r="Q62" s="184">
        <v>0</v>
      </c>
      <c r="R62" s="184">
        <v>0</v>
      </c>
      <c r="S62" s="184">
        <v>325</v>
      </c>
      <c r="T62" s="216">
        <v>256</v>
      </c>
      <c r="U62" s="217">
        <f t="shared" si="0"/>
        <v>581</v>
      </c>
      <c r="V62" s="47"/>
    </row>
    <row r="63" spans="1:22" ht="10.5" customHeight="1" x14ac:dyDescent="0.3">
      <c r="A63" s="40"/>
      <c r="B63" s="24">
        <v>64</v>
      </c>
      <c r="C63" s="24"/>
      <c r="D63" s="24"/>
      <c r="E63" s="187">
        <v>0</v>
      </c>
      <c r="F63" s="189">
        <v>0</v>
      </c>
      <c r="G63" s="188">
        <v>0</v>
      </c>
      <c r="H63" s="188">
        <v>0</v>
      </c>
      <c r="I63" s="188">
        <v>0</v>
      </c>
      <c r="J63" s="188">
        <v>0</v>
      </c>
      <c r="K63" s="188">
        <v>0</v>
      </c>
      <c r="L63" s="188">
        <v>0</v>
      </c>
      <c r="M63" s="188">
        <v>0</v>
      </c>
      <c r="N63" s="188">
        <v>0</v>
      </c>
      <c r="O63" s="188">
        <v>0</v>
      </c>
      <c r="P63" s="188">
        <v>0</v>
      </c>
      <c r="Q63" s="188">
        <v>0</v>
      </c>
      <c r="R63" s="188">
        <v>0</v>
      </c>
      <c r="S63" s="188">
        <v>298</v>
      </c>
      <c r="T63" s="215">
        <v>167</v>
      </c>
      <c r="U63" s="186">
        <f t="shared" si="0"/>
        <v>465</v>
      </c>
      <c r="V63" s="47"/>
    </row>
    <row r="64" spans="1:22" ht="10.5" customHeight="1" x14ac:dyDescent="0.3">
      <c r="A64" s="37"/>
      <c r="B64" s="38">
        <v>65</v>
      </c>
      <c r="C64" s="38"/>
      <c r="D64" s="38"/>
      <c r="E64" s="183">
        <v>0</v>
      </c>
      <c r="F64" s="185">
        <v>0</v>
      </c>
      <c r="G64" s="184">
        <v>0</v>
      </c>
      <c r="H64" s="184">
        <v>0</v>
      </c>
      <c r="I64" s="184">
        <v>0</v>
      </c>
      <c r="J64" s="184">
        <v>0</v>
      </c>
      <c r="K64" s="184">
        <v>0</v>
      </c>
      <c r="L64" s="184">
        <v>0</v>
      </c>
      <c r="M64" s="184">
        <v>0</v>
      </c>
      <c r="N64" s="184">
        <v>0</v>
      </c>
      <c r="O64" s="184">
        <v>0</v>
      </c>
      <c r="P64" s="184">
        <v>0</v>
      </c>
      <c r="Q64" s="184">
        <v>0</v>
      </c>
      <c r="R64" s="184">
        <v>0</v>
      </c>
      <c r="S64" s="184">
        <v>250</v>
      </c>
      <c r="T64" s="219">
        <v>153</v>
      </c>
      <c r="U64" s="217">
        <f t="shared" ref="U64:U98" si="1">SUM(E64:T64)</f>
        <v>403</v>
      </c>
      <c r="V64" s="47"/>
    </row>
    <row r="65" spans="1:22" ht="10.5" customHeight="1" x14ac:dyDescent="0.3">
      <c r="A65" s="40"/>
      <c r="B65" s="24">
        <v>66</v>
      </c>
      <c r="C65" s="24"/>
      <c r="D65" s="24"/>
      <c r="E65" s="187">
        <v>0</v>
      </c>
      <c r="F65" s="189">
        <v>0</v>
      </c>
      <c r="G65" s="188">
        <v>0</v>
      </c>
      <c r="H65" s="188">
        <v>0</v>
      </c>
      <c r="I65" s="188">
        <v>0</v>
      </c>
      <c r="J65" s="188">
        <v>0</v>
      </c>
      <c r="K65" s="188">
        <v>0</v>
      </c>
      <c r="L65" s="188">
        <v>0</v>
      </c>
      <c r="M65" s="188">
        <v>0</v>
      </c>
      <c r="N65" s="188">
        <v>0</v>
      </c>
      <c r="O65" s="188">
        <v>0</v>
      </c>
      <c r="P65" s="188">
        <v>0</v>
      </c>
      <c r="Q65" s="188">
        <v>0</v>
      </c>
      <c r="R65" s="188">
        <v>0</v>
      </c>
      <c r="S65" s="188">
        <v>291</v>
      </c>
      <c r="T65" s="218">
        <v>150</v>
      </c>
      <c r="U65" s="186">
        <f t="shared" si="1"/>
        <v>441</v>
      </c>
      <c r="V65" s="47"/>
    </row>
    <row r="66" spans="1:22" ht="10.5" customHeight="1" thickBot="1" x14ac:dyDescent="0.35">
      <c r="A66" s="41"/>
      <c r="B66" s="42">
        <v>67</v>
      </c>
      <c r="C66" s="42"/>
      <c r="D66" s="42"/>
      <c r="E66" s="220">
        <v>0</v>
      </c>
      <c r="F66" s="221">
        <v>0</v>
      </c>
      <c r="G66" s="222">
        <v>0</v>
      </c>
      <c r="H66" s="222">
        <v>0</v>
      </c>
      <c r="I66" s="222">
        <v>0</v>
      </c>
      <c r="J66" s="222">
        <v>0</v>
      </c>
      <c r="K66" s="222">
        <v>0</v>
      </c>
      <c r="L66" s="222">
        <v>0</v>
      </c>
      <c r="M66" s="222">
        <v>0</v>
      </c>
      <c r="N66" s="222">
        <v>0</v>
      </c>
      <c r="O66" s="222">
        <v>0</v>
      </c>
      <c r="P66" s="222">
        <v>0</v>
      </c>
      <c r="Q66" s="222">
        <v>0</v>
      </c>
      <c r="R66" s="222">
        <v>0</v>
      </c>
      <c r="S66" s="222">
        <v>287</v>
      </c>
      <c r="T66" s="223">
        <v>190</v>
      </c>
      <c r="U66" s="200">
        <f t="shared" si="1"/>
        <v>477</v>
      </c>
      <c r="V66" s="47"/>
    </row>
    <row r="67" spans="1:22" ht="10.5" customHeight="1" x14ac:dyDescent="0.3">
      <c r="A67" s="43"/>
      <c r="B67" s="44">
        <v>68</v>
      </c>
      <c r="C67" s="44"/>
      <c r="D67" s="44"/>
      <c r="E67" s="179">
        <v>0</v>
      </c>
      <c r="F67" s="181">
        <v>0</v>
      </c>
      <c r="G67" s="180">
        <v>0</v>
      </c>
      <c r="H67" s="180">
        <v>0</v>
      </c>
      <c r="I67" s="180">
        <v>0</v>
      </c>
      <c r="J67" s="180">
        <v>0</v>
      </c>
      <c r="K67" s="180">
        <v>0</v>
      </c>
      <c r="L67" s="180">
        <v>0</v>
      </c>
      <c r="M67" s="180">
        <v>0</v>
      </c>
      <c r="N67" s="180">
        <v>0</v>
      </c>
      <c r="O67" s="180">
        <v>0</v>
      </c>
      <c r="P67" s="180">
        <v>0</v>
      </c>
      <c r="Q67" s="180">
        <v>0</v>
      </c>
      <c r="R67" s="180">
        <v>0</v>
      </c>
      <c r="S67" s="180">
        <v>214</v>
      </c>
      <c r="T67" s="215">
        <v>163</v>
      </c>
      <c r="U67" s="186">
        <f t="shared" si="1"/>
        <v>377</v>
      </c>
      <c r="V67" s="47"/>
    </row>
    <row r="68" spans="1:22" ht="10.5" customHeight="1" x14ac:dyDescent="0.3">
      <c r="A68" s="37"/>
      <c r="B68" s="38">
        <v>69</v>
      </c>
      <c r="C68" s="38"/>
      <c r="D68" s="38"/>
      <c r="E68" s="183">
        <v>0</v>
      </c>
      <c r="F68" s="185">
        <v>0</v>
      </c>
      <c r="G68" s="184">
        <v>0</v>
      </c>
      <c r="H68" s="184">
        <v>0</v>
      </c>
      <c r="I68" s="184">
        <v>0</v>
      </c>
      <c r="J68" s="184">
        <v>0</v>
      </c>
      <c r="K68" s="184">
        <v>0</v>
      </c>
      <c r="L68" s="184">
        <v>0</v>
      </c>
      <c r="M68" s="184">
        <v>0</v>
      </c>
      <c r="N68" s="184">
        <v>0</v>
      </c>
      <c r="O68" s="184">
        <v>0</v>
      </c>
      <c r="P68" s="184">
        <v>0</v>
      </c>
      <c r="Q68" s="184">
        <v>0</v>
      </c>
      <c r="R68" s="184">
        <v>0</v>
      </c>
      <c r="S68" s="184">
        <v>194</v>
      </c>
      <c r="T68" s="216">
        <v>120</v>
      </c>
      <c r="U68" s="217">
        <f t="shared" si="1"/>
        <v>314</v>
      </c>
      <c r="V68" s="47"/>
    </row>
    <row r="69" spans="1:22" ht="10.5" customHeight="1" x14ac:dyDescent="0.3">
      <c r="A69" s="40"/>
      <c r="B69" s="24">
        <v>70</v>
      </c>
      <c r="C69" s="24"/>
      <c r="D69" s="24"/>
      <c r="E69" s="187">
        <v>0</v>
      </c>
      <c r="F69" s="189">
        <v>0</v>
      </c>
      <c r="G69" s="188">
        <v>0</v>
      </c>
      <c r="H69" s="188">
        <v>0</v>
      </c>
      <c r="I69" s="188">
        <v>0</v>
      </c>
      <c r="J69" s="188">
        <v>0</v>
      </c>
      <c r="K69" s="188">
        <v>0</v>
      </c>
      <c r="L69" s="188">
        <v>0</v>
      </c>
      <c r="M69" s="188">
        <v>0</v>
      </c>
      <c r="N69" s="188">
        <v>0</v>
      </c>
      <c r="O69" s="188">
        <v>0</v>
      </c>
      <c r="P69" s="188">
        <v>0</v>
      </c>
      <c r="Q69" s="188">
        <v>0</v>
      </c>
      <c r="R69" s="188">
        <v>0</v>
      </c>
      <c r="S69" s="188">
        <v>210</v>
      </c>
      <c r="T69" s="215">
        <v>116</v>
      </c>
      <c r="U69" s="186">
        <f t="shared" si="1"/>
        <v>326</v>
      </c>
      <c r="V69" s="47"/>
    </row>
    <row r="70" spans="1:22" ht="10.5" customHeight="1" x14ac:dyDescent="0.3">
      <c r="A70" s="37"/>
      <c r="B70" s="38">
        <v>71</v>
      </c>
      <c r="C70" s="38"/>
      <c r="D70" s="38"/>
      <c r="E70" s="183">
        <v>0</v>
      </c>
      <c r="F70" s="185">
        <v>0</v>
      </c>
      <c r="G70" s="184">
        <v>0</v>
      </c>
      <c r="H70" s="184">
        <v>0</v>
      </c>
      <c r="I70" s="184">
        <v>0</v>
      </c>
      <c r="J70" s="184">
        <v>0</v>
      </c>
      <c r="K70" s="184">
        <v>0</v>
      </c>
      <c r="L70" s="184">
        <v>0</v>
      </c>
      <c r="M70" s="184">
        <v>0</v>
      </c>
      <c r="N70" s="184">
        <v>0</v>
      </c>
      <c r="O70" s="184">
        <v>0</v>
      </c>
      <c r="P70" s="184">
        <v>0</v>
      </c>
      <c r="Q70" s="184">
        <v>0</v>
      </c>
      <c r="R70" s="184">
        <v>0</v>
      </c>
      <c r="S70" s="184">
        <v>233</v>
      </c>
      <c r="T70" s="216">
        <v>164</v>
      </c>
      <c r="U70" s="217">
        <f t="shared" si="1"/>
        <v>397</v>
      </c>
      <c r="V70" s="47"/>
    </row>
    <row r="71" spans="1:22" ht="10.5" customHeight="1" x14ac:dyDescent="0.3">
      <c r="A71" s="40"/>
      <c r="B71" s="24">
        <v>72</v>
      </c>
      <c r="C71" s="24"/>
      <c r="D71" s="24"/>
      <c r="E71" s="187">
        <v>0</v>
      </c>
      <c r="F71" s="189">
        <v>0</v>
      </c>
      <c r="G71" s="188">
        <v>0</v>
      </c>
      <c r="H71" s="188">
        <v>0</v>
      </c>
      <c r="I71" s="188">
        <v>0</v>
      </c>
      <c r="J71" s="188">
        <v>0</v>
      </c>
      <c r="K71" s="188">
        <v>0</v>
      </c>
      <c r="L71" s="188">
        <v>0</v>
      </c>
      <c r="M71" s="188">
        <v>0</v>
      </c>
      <c r="N71" s="188">
        <v>0</v>
      </c>
      <c r="O71" s="188">
        <v>0</v>
      </c>
      <c r="P71" s="188">
        <v>0</v>
      </c>
      <c r="Q71" s="188">
        <v>0</v>
      </c>
      <c r="R71" s="188">
        <v>0</v>
      </c>
      <c r="S71" s="188">
        <v>201</v>
      </c>
      <c r="T71" s="215">
        <v>113</v>
      </c>
      <c r="U71" s="186">
        <f t="shared" si="1"/>
        <v>314</v>
      </c>
      <c r="V71" s="47"/>
    </row>
    <row r="72" spans="1:22" ht="10.5" customHeight="1" x14ac:dyDescent="0.3">
      <c r="A72" s="37"/>
      <c r="B72" s="38">
        <v>73</v>
      </c>
      <c r="C72" s="38"/>
      <c r="D72" s="38"/>
      <c r="E72" s="183">
        <v>0</v>
      </c>
      <c r="F72" s="185">
        <v>0</v>
      </c>
      <c r="G72" s="184">
        <v>0</v>
      </c>
      <c r="H72" s="184">
        <v>0</v>
      </c>
      <c r="I72" s="184">
        <v>0</v>
      </c>
      <c r="J72" s="184">
        <v>0</v>
      </c>
      <c r="K72" s="184">
        <v>0</v>
      </c>
      <c r="L72" s="184">
        <v>0</v>
      </c>
      <c r="M72" s="184">
        <v>0</v>
      </c>
      <c r="N72" s="184">
        <v>0</v>
      </c>
      <c r="O72" s="184">
        <v>0</v>
      </c>
      <c r="P72" s="184">
        <v>0</v>
      </c>
      <c r="Q72" s="184">
        <v>0</v>
      </c>
      <c r="R72" s="184">
        <v>0</v>
      </c>
      <c r="S72" s="184">
        <v>189</v>
      </c>
      <c r="T72" s="216">
        <v>110</v>
      </c>
      <c r="U72" s="217">
        <f t="shared" si="1"/>
        <v>299</v>
      </c>
      <c r="V72" s="47"/>
    </row>
    <row r="73" spans="1:22" ht="10.5" customHeight="1" x14ac:dyDescent="0.3">
      <c r="A73" s="40"/>
      <c r="B73" s="24">
        <v>74</v>
      </c>
      <c r="C73" s="24"/>
      <c r="D73" s="24"/>
      <c r="E73" s="187">
        <v>0</v>
      </c>
      <c r="F73" s="189">
        <v>0</v>
      </c>
      <c r="G73" s="188">
        <v>0</v>
      </c>
      <c r="H73" s="188">
        <v>0</v>
      </c>
      <c r="I73" s="188">
        <v>0</v>
      </c>
      <c r="J73" s="188">
        <v>0</v>
      </c>
      <c r="K73" s="188">
        <v>0</v>
      </c>
      <c r="L73" s="188">
        <v>0</v>
      </c>
      <c r="M73" s="188">
        <v>0</v>
      </c>
      <c r="N73" s="188">
        <v>0</v>
      </c>
      <c r="O73" s="188">
        <v>0</v>
      </c>
      <c r="P73" s="188">
        <v>0</v>
      </c>
      <c r="Q73" s="188">
        <v>0</v>
      </c>
      <c r="R73" s="188">
        <v>0</v>
      </c>
      <c r="S73" s="188">
        <v>179</v>
      </c>
      <c r="T73" s="215">
        <v>155</v>
      </c>
      <c r="U73" s="186">
        <f t="shared" si="1"/>
        <v>334</v>
      </c>
      <c r="V73" s="47"/>
    </row>
    <row r="74" spans="1:22" ht="10.5" customHeight="1" x14ac:dyDescent="0.3">
      <c r="A74" s="37"/>
      <c r="B74" s="38">
        <v>75</v>
      </c>
      <c r="C74" s="38"/>
      <c r="D74" s="38"/>
      <c r="E74" s="183">
        <v>0</v>
      </c>
      <c r="F74" s="185">
        <v>0</v>
      </c>
      <c r="G74" s="184">
        <v>0</v>
      </c>
      <c r="H74" s="184">
        <v>0</v>
      </c>
      <c r="I74" s="184">
        <v>0</v>
      </c>
      <c r="J74" s="184">
        <v>0</v>
      </c>
      <c r="K74" s="184">
        <v>0</v>
      </c>
      <c r="L74" s="184">
        <v>0</v>
      </c>
      <c r="M74" s="184">
        <v>0</v>
      </c>
      <c r="N74" s="184">
        <v>0</v>
      </c>
      <c r="O74" s="184">
        <v>0</v>
      </c>
      <c r="P74" s="184">
        <v>0</v>
      </c>
      <c r="Q74" s="184">
        <v>0</v>
      </c>
      <c r="R74" s="184">
        <v>0</v>
      </c>
      <c r="S74" s="184">
        <v>193</v>
      </c>
      <c r="T74" s="216">
        <v>161</v>
      </c>
      <c r="U74" s="217">
        <f t="shared" si="1"/>
        <v>354</v>
      </c>
      <c r="V74" s="47"/>
    </row>
    <row r="75" spans="1:22" ht="10.5" customHeight="1" x14ac:dyDescent="0.3">
      <c r="A75" s="40"/>
      <c r="B75" s="24">
        <v>76</v>
      </c>
      <c r="C75" s="24"/>
      <c r="D75" s="24"/>
      <c r="E75" s="187">
        <v>0</v>
      </c>
      <c r="F75" s="189">
        <v>0</v>
      </c>
      <c r="G75" s="188">
        <v>0</v>
      </c>
      <c r="H75" s="188">
        <v>0</v>
      </c>
      <c r="I75" s="188">
        <v>0</v>
      </c>
      <c r="J75" s="188">
        <v>0</v>
      </c>
      <c r="K75" s="188">
        <v>0</v>
      </c>
      <c r="L75" s="188">
        <v>0</v>
      </c>
      <c r="M75" s="188">
        <v>0</v>
      </c>
      <c r="N75" s="188">
        <v>0</v>
      </c>
      <c r="O75" s="188">
        <v>0</v>
      </c>
      <c r="P75" s="188">
        <v>0</v>
      </c>
      <c r="Q75" s="188">
        <v>0</v>
      </c>
      <c r="R75" s="188">
        <v>0</v>
      </c>
      <c r="S75" s="188">
        <v>180</v>
      </c>
      <c r="T75" s="215">
        <v>106</v>
      </c>
      <c r="U75" s="186">
        <f t="shared" si="1"/>
        <v>286</v>
      </c>
      <c r="V75" s="47"/>
    </row>
    <row r="76" spans="1:22" ht="10.5" customHeight="1" x14ac:dyDescent="0.3">
      <c r="A76" s="37"/>
      <c r="B76" s="38">
        <v>77</v>
      </c>
      <c r="C76" s="38"/>
      <c r="D76" s="38"/>
      <c r="E76" s="183">
        <v>0</v>
      </c>
      <c r="F76" s="185">
        <v>0</v>
      </c>
      <c r="G76" s="184">
        <v>0</v>
      </c>
      <c r="H76" s="184">
        <v>0</v>
      </c>
      <c r="I76" s="184">
        <v>0</v>
      </c>
      <c r="J76" s="184">
        <v>0</v>
      </c>
      <c r="K76" s="184">
        <v>0</v>
      </c>
      <c r="L76" s="184">
        <v>0</v>
      </c>
      <c r="M76" s="184">
        <v>0</v>
      </c>
      <c r="N76" s="184">
        <v>0</v>
      </c>
      <c r="O76" s="184">
        <v>0</v>
      </c>
      <c r="P76" s="184">
        <v>0</v>
      </c>
      <c r="Q76" s="184">
        <v>0</v>
      </c>
      <c r="R76" s="184">
        <v>0</v>
      </c>
      <c r="S76" s="184">
        <v>153</v>
      </c>
      <c r="T76" s="216">
        <v>100</v>
      </c>
      <c r="U76" s="217">
        <f t="shared" si="1"/>
        <v>253</v>
      </c>
      <c r="V76" s="47"/>
    </row>
    <row r="77" spans="1:22" ht="10.5" customHeight="1" x14ac:dyDescent="0.3">
      <c r="A77" s="40"/>
      <c r="B77" s="24">
        <v>78</v>
      </c>
      <c r="C77" s="24"/>
      <c r="D77" s="24"/>
      <c r="E77" s="187">
        <v>0</v>
      </c>
      <c r="F77" s="189">
        <v>0</v>
      </c>
      <c r="G77" s="188">
        <v>0</v>
      </c>
      <c r="H77" s="188">
        <v>0</v>
      </c>
      <c r="I77" s="188">
        <v>0</v>
      </c>
      <c r="J77" s="188">
        <v>0</v>
      </c>
      <c r="K77" s="188">
        <v>0</v>
      </c>
      <c r="L77" s="188">
        <v>0</v>
      </c>
      <c r="M77" s="188">
        <v>0</v>
      </c>
      <c r="N77" s="188">
        <v>0</v>
      </c>
      <c r="O77" s="188">
        <v>0</v>
      </c>
      <c r="P77" s="188">
        <v>0</v>
      </c>
      <c r="Q77" s="188">
        <v>0</v>
      </c>
      <c r="R77" s="188">
        <v>0</v>
      </c>
      <c r="S77" s="188">
        <v>137</v>
      </c>
      <c r="T77" s="215">
        <v>89</v>
      </c>
      <c r="U77" s="186">
        <f t="shared" si="1"/>
        <v>226</v>
      </c>
      <c r="V77" s="47"/>
    </row>
    <row r="78" spans="1:22" ht="10.5" customHeight="1" x14ac:dyDescent="0.3">
      <c r="A78" s="37"/>
      <c r="B78" s="38">
        <v>79</v>
      </c>
      <c r="C78" s="38"/>
      <c r="D78" s="38"/>
      <c r="E78" s="183">
        <v>0</v>
      </c>
      <c r="F78" s="185">
        <v>0</v>
      </c>
      <c r="G78" s="184">
        <v>0</v>
      </c>
      <c r="H78" s="184">
        <v>0</v>
      </c>
      <c r="I78" s="184">
        <v>0</v>
      </c>
      <c r="J78" s="184">
        <v>0</v>
      </c>
      <c r="K78" s="184">
        <v>0</v>
      </c>
      <c r="L78" s="184">
        <v>0</v>
      </c>
      <c r="M78" s="184">
        <v>0</v>
      </c>
      <c r="N78" s="184">
        <v>0</v>
      </c>
      <c r="O78" s="184">
        <v>0</v>
      </c>
      <c r="P78" s="184">
        <v>0</v>
      </c>
      <c r="Q78" s="184">
        <v>0</v>
      </c>
      <c r="R78" s="184">
        <v>0</v>
      </c>
      <c r="S78" s="184">
        <v>143</v>
      </c>
      <c r="T78" s="216">
        <v>96</v>
      </c>
      <c r="U78" s="217">
        <f t="shared" si="1"/>
        <v>239</v>
      </c>
      <c r="V78" s="47"/>
    </row>
    <row r="79" spans="1:22" ht="10.5" customHeight="1" x14ac:dyDescent="0.3">
      <c r="A79" s="40"/>
      <c r="B79" s="24">
        <v>80</v>
      </c>
      <c r="C79" s="24"/>
      <c r="D79" s="24"/>
      <c r="E79" s="187">
        <v>0</v>
      </c>
      <c r="F79" s="189">
        <v>0</v>
      </c>
      <c r="G79" s="188">
        <v>0</v>
      </c>
      <c r="H79" s="188">
        <v>0</v>
      </c>
      <c r="I79" s="188">
        <v>0</v>
      </c>
      <c r="J79" s="188">
        <v>0</v>
      </c>
      <c r="K79" s="188">
        <v>0</v>
      </c>
      <c r="L79" s="188">
        <v>0</v>
      </c>
      <c r="M79" s="188">
        <v>0</v>
      </c>
      <c r="N79" s="188">
        <v>0</v>
      </c>
      <c r="O79" s="188">
        <v>0</v>
      </c>
      <c r="P79" s="188">
        <v>0</v>
      </c>
      <c r="Q79" s="188">
        <v>0</v>
      </c>
      <c r="R79" s="188">
        <v>0</v>
      </c>
      <c r="S79" s="188">
        <v>24</v>
      </c>
      <c r="T79" s="215">
        <v>16</v>
      </c>
      <c r="U79" s="186">
        <f t="shared" si="1"/>
        <v>40</v>
      </c>
      <c r="V79" s="47"/>
    </row>
    <row r="80" spans="1:22" ht="10.5" customHeight="1" x14ac:dyDescent="0.3">
      <c r="A80" s="37"/>
      <c r="B80" s="38">
        <v>81</v>
      </c>
      <c r="C80" s="38"/>
      <c r="D80" s="38"/>
      <c r="E80" s="183">
        <v>0</v>
      </c>
      <c r="F80" s="185">
        <v>0</v>
      </c>
      <c r="G80" s="184">
        <v>0</v>
      </c>
      <c r="H80" s="184">
        <v>0</v>
      </c>
      <c r="I80" s="184">
        <v>0</v>
      </c>
      <c r="J80" s="184">
        <v>0</v>
      </c>
      <c r="K80" s="184">
        <v>0</v>
      </c>
      <c r="L80" s="184">
        <v>0</v>
      </c>
      <c r="M80" s="184">
        <v>0</v>
      </c>
      <c r="N80" s="184">
        <v>0</v>
      </c>
      <c r="O80" s="184">
        <v>0</v>
      </c>
      <c r="P80" s="184">
        <v>0</v>
      </c>
      <c r="Q80" s="184">
        <v>0</v>
      </c>
      <c r="R80" s="184">
        <v>0</v>
      </c>
      <c r="S80" s="184">
        <v>20</v>
      </c>
      <c r="T80" s="216">
        <v>28</v>
      </c>
      <c r="U80" s="217">
        <f t="shared" si="1"/>
        <v>48</v>
      </c>
      <c r="V80" s="47"/>
    </row>
    <row r="81" spans="1:22" ht="10.5" customHeight="1" x14ac:dyDescent="0.3">
      <c r="A81" s="40"/>
      <c r="B81" s="24">
        <v>82</v>
      </c>
      <c r="C81" s="24"/>
      <c r="D81" s="24"/>
      <c r="E81" s="187">
        <v>0</v>
      </c>
      <c r="F81" s="189">
        <v>0</v>
      </c>
      <c r="G81" s="188">
        <v>0</v>
      </c>
      <c r="H81" s="188">
        <v>0</v>
      </c>
      <c r="I81" s="188">
        <v>0</v>
      </c>
      <c r="J81" s="188">
        <v>0</v>
      </c>
      <c r="K81" s="188">
        <v>0</v>
      </c>
      <c r="L81" s="188">
        <v>0</v>
      </c>
      <c r="M81" s="188">
        <v>0</v>
      </c>
      <c r="N81" s="188">
        <v>0</v>
      </c>
      <c r="O81" s="188">
        <v>0</v>
      </c>
      <c r="P81" s="188">
        <v>0</v>
      </c>
      <c r="Q81" s="188">
        <v>0</v>
      </c>
      <c r="R81" s="188">
        <v>0</v>
      </c>
      <c r="S81" s="188">
        <v>33</v>
      </c>
      <c r="T81" s="215">
        <v>13</v>
      </c>
      <c r="U81" s="186">
        <f t="shared" si="1"/>
        <v>46</v>
      </c>
      <c r="V81" s="47"/>
    </row>
    <row r="82" spans="1:22" ht="10.5" customHeight="1" x14ac:dyDescent="0.3">
      <c r="A82" s="37"/>
      <c r="B82" s="38">
        <v>83</v>
      </c>
      <c r="C82" s="38"/>
      <c r="D82" s="38"/>
      <c r="E82" s="183">
        <v>0</v>
      </c>
      <c r="F82" s="185">
        <v>0</v>
      </c>
      <c r="G82" s="184">
        <v>0</v>
      </c>
      <c r="H82" s="184">
        <v>0</v>
      </c>
      <c r="I82" s="184">
        <v>0</v>
      </c>
      <c r="J82" s="184">
        <v>0</v>
      </c>
      <c r="K82" s="184">
        <v>0</v>
      </c>
      <c r="L82" s="184">
        <v>0</v>
      </c>
      <c r="M82" s="184">
        <v>0</v>
      </c>
      <c r="N82" s="184">
        <v>0</v>
      </c>
      <c r="O82" s="184">
        <v>0</v>
      </c>
      <c r="P82" s="184">
        <v>0</v>
      </c>
      <c r="Q82" s="184">
        <v>0</v>
      </c>
      <c r="R82" s="184">
        <v>0</v>
      </c>
      <c r="S82" s="184">
        <v>21</v>
      </c>
      <c r="T82" s="216">
        <v>17</v>
      </c>
      <c r="U82" s="217">
        <f t="shared" si="1"/>
        <v>38</v>
      </c>
      <c r="V82" s="47"/>
    </row>
    <row r="83" spans="1:22" ht="10.5" customHeight="1" x14ac:dyDescent="0.3">
      <c r="A83" s="40"/>
      <c r="B83" s="24">
        <v>84</v>
      </c>
      <c r="C83" s="24"/>
      <c r="D83" s="24"/>
      <c r="E83" s="187">
        <v>0</v>
      </c>
      <c r="F83" s="189">
        <v>0</v>
      </c>
      <c r="G83" s="188">
        <v>0</v>
      </c>
      <c r="H83" s="188">
        <v>0</v>
      </c>
      <c r="I83" s="188">
        <v>0</v>
      </c>
      <c r="J83" s="188">
        <v>0</v>
      </c>
      <c r="K83" s="188">
        <v>0</v>
      </c>
      <c r="L83" s="188">
        <v>0</v>
      </c>
      <c r="M83" s="188">
        <v>0</v>
      </c>
      <c r="N83" s="188">
        <v>0</v>
      </c>
      <c r="O83" s="188">
        <v>0</v>
      </c>
      <c r="P83" s="188">
        <v>0</v>
      </c>
      <c r="Q83" s="188">
        <v>0</v>
      </c>
      <c r="R83" s="188">
        <v>0</v>
      </c>
      <c r="S83" s="188">
        <v>25</v>
      </c>
      <c r="T83" s="215">
        <v>8</v>
      </c>
      <c r="U83" s="186">
        <f t="shared" si="1"/>
        <v>33</v>
      </c>
      <c r="V83" s="47"/>
    </row>
    <row r="84" spans="1:22" ht="10.5" customHeight="1" x14ac:dyDescent="0.3">
      <c r="A84" s="37"/>
      <c r="B84" s="38">
        <v>85</v>
      </c>
      <c r="C84" s="38"/>
      <c r="D84" s="38"/>
      <c r="E84" s="183">
        <v>0</v>
      </c>
      <c r="F84" s="185">
        <v>0</v>
      </c>
      <c r="G84" s="184">
        <v>0</v>
      </c>
      <c r="H84" s="184">
        <v>0</v>
      </c>
      <c r="I84" s="184">
        <v>0</v>
      </c>
      <c r="J84" s="184">
        <v>0</v>
      </c>
      <c r="K84" s="184">
        <v>0</v>
      </c>
      <c r="L84" s="184">
        <v>0</v>
      </c>
      <c r="M84" s="184">
        <v>0</v>
      </c>
      <c r="N84" s="184">
        <v>0</v>
      </c>
      <c r="O84" s="184">
        <v>0</v>
      </c>
      <c r="P84" s="184">
        <v>0</v>
      </c>
      <c r="Q84" s="184">
        <v>0</v>
      </c>
      <c r="R84" s="184">
        <v>0</v>
      </c>
      <c r="S84" s="184">
        <v>12</v>
      </c>
      <c r="T84" s="216">
        <v>10</v>
      </c>
      <c r="U84" s="217">
        <f t="shared" si="1"/>
        <v>22</v>
      </c>
      <c r="V84" s="47"/>
    </row>
    <row r="85" spans="1:22" ht="10.5" customHeight="1" x14ac:dyDescent="0.3">
      <c r="A85" s="40"/>
      <c r="B85" s="24">
        <v>86</v>
      </c>
      <c r="C85" s="24"/>
      <c r="D85" s="24"/>
      <c r="E85" s="187">
        <v>0</v>
      </c>
      <c r="F85" s="189">
        <v>0</v>
      </c>
      <c r="G85" s="188">
        <v>0</v>
      </c>
      <c r="H85" s="188">
        <v>0</v>
      </c>
      <c r="I85" s="188">
        <v>0</v>
      </c>
      <c r="J85" s="188">
        <v>0</v>
      </c>
      <c r="K85" s="188">
        <v>0</v>
      </c>
      <c r="L85" s="188">
        <v>0</v>
      </c>
      <c r="M85" s="188">
        <v>0</v>
      </c>
      <c r="N85" s="188">
        <v>0</v>
      </c>
      <c r="O85" s="188">
        <v>0</v>
      </c>
      <c r="P85" s="188">
        <v>0</v>
      </c>
      <c r="Q85" s="188">
        <v>0</v>
      </c>
      <c r="R85" s="188">
        <v>0</v>
      </c>
      <c r="S85" s="188">
        <v>9</v>
      </c>
      <c r="T85" s="215">
        <v>7</v>
      </c>
      <c r="U85" s="186">
        <f t="shared" si="1"/>
        <v>16</v>
      </c>
      <c r="V85" s="47"/>
    </row>
    <row r="86" spans="1:22" ht="10.5" customHeight="1" x14ac:dyDescent="0.3">
      <c r="A86" s="37"/>
      <c r="B86" s="38">
        <v>87</v>
      </c>
      <c r="C86" s="38"/>
      <c r="D86" s="38"/>
      <c r="E86" s="183">
        <v>0</v>
      </c>
      <c r="F86" s="185">
        <v>0</v>
      </c>
      <c r="G86" s="184">
        <v>0</v>
      </c>
      <c r="H86" s="184">
        <v>0</v>
      </c>
      <c r="I86" s="184">
        <v>0</v>
      </c>
      <c r="J86" s="184">
        <v>0</v>
      </c>
      <c r="K86" s="184">
        <v>0</v>
      </c>
      <c r="L86" s="184">
        <v>0</v>
      </c>
      <c r="M86" s="184">
        <v>0</v>
      </c>
      <c r="N86" s="184">
        <v>0</v>
      </c>
      <c r="O86" s="184">
        <v>0</v>
      </c>
      <c r="P86" s="184">
        <v>0</v>
      </c>
      <c r="Q86" s="184">
        <v>0</v>
      </c>
      <c r="R86" s="184">
        <v>0</v>
      </c>
      <c r="S86" s="184">
        <v>7</v>
      </c>
      <c r="T86" s="216">
        <v>3</v>
      </c>
      <c r="U86" s="217">
        <f t="shared" si="1"/>
        <v>10</v>
      </c>
      <c r="V86" s="47"/>
    </row>
    <row r="87" spans="1:22" ht="10.5" customHeight="1" x14ac:dyDescent="0.3">
      <c r="A87" s="40"/>
      <c r="B87" s="24">
        <v>88</v>
      </c>
      <c r="C87" s="24"/>
      <c r="D87" s="24"/>
      <c r="E87" s="187">
        <v>0</v>
      </c>
      <c r="F87" s="189">
        <v>0</v>
      </c>
      <c r="G87" s="188">
        <v>0</v>
      </c>
      <c r="H87" s="188">
        <v>0</v>
      </c>
      <c r="I87" s="188">
        <v>0</v>
      </c>
      <c r="J87" s="188">
        <v>0</v>
      </c>
      <c r="K87" s="188">
        <v>0</v>
      </c>
      <c r="L87" s="188">
        <v>0</v>
      </c>
      <c r="M87" s="188">
        <v>0</v>
      </c>
      <c r="N87" s="188">
        <v>0</v>
      </c>
      <c r="O87" s="188">
        <v>0</v>
      </c>
      <c r="P87" s="188">
        <v>0</v>
      </c>
      <c r="Q87" s="188">
        <v>0</v>
      </c>
      <c r="R87" s="188">
        <v>0</v>
      </c>
      <c r="S87" s="188">
        <v>9</v>
      </c>
      <c r="T87" s="215">
        <v>8</v>
      </c>
      <c r="U87" s="186">
        <f t="shared" si="1"/>
        <v>17</v>
      </c>
      <c r="V87" s="47"/>
    </row>
    <row r="88" spans="1:22" ht="10.5" customHeight="1" x14ac:dyDescent="0.3">
      <c r="A88" s="37"/>
      <c r="B88" s="38">
        <v>89</v>
      </c>
      <c r="C88" s="38"/>
      <c r="D88" s="38"/>
      <c r="E88" s="183">
        <v>0</v>
      </c>
      <c r="F88" s="185">
        <v>0</v>
      </c>
      <c r="G88" s="184">
        <v>0</v>
      </c>
      <c r="H88" s="184">
        <v>0</v>
      </c>
      <c r="I88" s="184">
        <v>0</v>
      </c>
      <c r="J88" s="184">
        <v>0</v>
      </c>
      <c r="K88" s="184">
        <v>0</v>
      </c>
      <c r="L88" s="184">
        <v>0</v>
      </c>
      <c r="M88" s="184">
        <v>0</v>
      </c>
      <c r="N88" s="184">
        <v>0</v>
      </c>
      <c r="O88" s="184">
        <v>0</v>
      </c>
      <c r="P88" s="184">
        <v>0</v>
      </c>
      <c r="Q88" s="184">
        <v>0</v>
      </c>
      <c r="R88" s="184">
        <v>0</v>
      </c>
      <c r="S88" s="184">
        <v>11</v>
      </c>
      <c r="T88" s="216">
        <v>2</v>
      </c>
      <c r="U88" s="217">
        <f t="shared" si="1"/>
        <v>13</v>
      </c>
      <c r="V88" s="47"/>
    </row>
    <row r="89" spans="1:22" ht="10.5" customHeight="1" x14ac:dyDescent="0.3">
      <c r="A89" s="40"/>
      <c r="B89" s="24">
        <v>90</v>
      </c>
      <c r="C89" s="24"/>
      <c r="D89" s="24"/>
      <c r="E89" s="187">
        <v>0</v>
      </c>
      <c r="F89" s="189">
        <v>0</v>
      </c>
      <c r="G89" s="188">
        <v>0</v>
      </c>
      <c r="H89" s="188">
        <v>0</v>
      </c>
      <c r="I89" s="188">
        <v>0</v>
      </c>
      <c r="J89" s="188">
        <v>0</v>
      </c>
      <c r="K89" s="188">
        <v>0</v>
      </c>
      <c r="L89" s="188">
        <v>0</v>
      </c>
      <c r="M89" s="188">
        <v>0</v>
      </c>
      <c r="N89" s="188">
        <v>0</v>
      </c>
      <c r="O89" s="188">
        <v>0</v>
      </c>
      <c r="P89" s="188">
        <v>0</v>
      </c>
      <c r="Q89" s="188">
        <v>0</v>
      </c>
      <c r="R89" s="188">
        <v>0</v>
      </c>
      <c r="S89" s="188">
        <v>9</v>
      </c>
      <c r="T89" s="215">
        <v>4</v>
      </c>
      <c r="U89" s="186">
        <f t="shared" si="1"/>
        <v>13</v>
      </c>
      <c r="V89" s="47"/>
    </row>
    <row r="90" spans="1:22" ht="10.5" customHeight="1" x14ac:dyDescent="0.3">
      <c r="A90" s="37"/>
      <c r="B90" s="38">
        <v>91</v>
      </c>
      <c r="C90" s="38"/>
      <c r="D90" s="38"/>
      <c r="E90" s="183">
        <v>0</v>
      </c>
      <c r="F90" s="185">
        <v>0</v>
      </c>
      <c r="G90" s="184">
        <v>0</v>
      </c>
      <c r="H90" s="184">
        <v>0</v>
      </c>
      <c r="I90" s="184">
        <v>0</v>
      </c>
      <c r="J90" s="184">
        <v>0</v>
      </c>
      <c r="K90" s="184">
        <v>0</v>
      </c>
      <c r="L90" s="184">
        <v>0</v>
      </c>
      <c r="M90" s="184">
        <v>0</v>
      </c>
      <c r="N90" s="184">
        <v>0</v>
      </c>
      <c r="O90" s="184">
        <v>0</v>
      </c>
      <c r="P90" s="184">
        <v>0</v>
      </c>
      <c r="Q90" s="184">
        <v>0</v>
      </c>
      <c r="R90" s="184">
        <v>0</v>
      </c>
      <c r="S90" s="184">
        <v>8</v>
      </c>
      <c r="T90" s="216">
        <v>4</v>
      </c>
      <c r="U90" s="217">
        <f t="shared" si="1"/>
        <v>12</v>
      </c>
      <c r="V90" s="47"/>
    </row>
    <row r="91" spans="1:22" ht="10.5" customHeight="1" x14ac:dyDescent="0.3">
      <c r="A91" s="40"/>
      <c r="B91" s="24">
        <v>92</v>
      </c>
      <c r="C91" s="24"/>
      <c r="D91" s="24"/>
      <c r="E91" s="187">
        <v>0</v>
      </c>
      <c r="F91" s="189">
        <v>0</v>
      </c>
      <c r="G91" s="188">
        <v>0</v>
      </c>
      <c r="H91" s="188">
        <v>0</v>
      </c>
      <c r="I91" s="188">
        <v>0</v>
      </c>
      <c r="J91" s="188">
        <v>0</v>
      </c>
      <c r="K91" s="188">
        <v>0</v>
      </c>
      <c r="L91" s="188">
        <v>0</v>
      </c>
      <c r="M91" s="188">
        <v>0</v>
      </c>
      <c r="N91" s="188">
        <v>0</v>
      </c>
      <c r="O91" s="188">
        <v>0</v>
      </c>
      <c r="P91" s="188">
        <v>0</v>
      </c>
      <c r="Q91" s="188">
        <v>0</v>
      </c>
      <c r="R91" s="188">
        <v>0</v>
      </c>
      <c r="S91" s="188">
        <v>10</v>
      </c>
      <c r="T91" s="215">
        <v>2</v>
      </c>
      <c r="U91" s="186">
        <f t="shared" si="1"/>
        <v>12</v>
      </c>
      <c r="V91" s="47"/>
    </row>
    <row r="92" spans="1:22" ht="10.5" customHeight="1" x14ac:dyDescent="0.3">
      <c r="A92" s="37"/>
      <c r="B92" s="38">
        <v>93</v>
      </c>
      <c r="C92" s="38"/>
      <c r="D92" s="38"/>
      <c r="E92" s="183">
        <v>0</v>
      </c>
      <c r="F92" s="185">
        <v>0</v>
      </c>
      <c r="G92" s="184">
        <v>0</v>
      </c>
      <c r="H92" s="184">
        <v>0</v>
      </c>
      <c r="I92" s="184">
        <v>0</v>
      </c>
      <c r="J92" s="184">
        <v>0</v>
      </c>
      <c r="K92" s="184">
        <v>0</v>
      </c>
      <c r="L92" s="184">
        <v>0</v>
      </c>
      <c r="M92" s="184">
        <v>0</v>
      </c>
      <c r="N92" s="184">
        <v>0</v>
      </c>
      <c r="O92" s="184">
        <v>0</v>
      </c>
      <c r="P92" s="184">
        <v>0</v>
      </c>
      <c r="Q92" s="184">
        <v>0</v>
      </c>
      <c r="R92" s="184">
        <v>0</v>
      </c>
      <c r="S92" s="184">
        <v>10</v>
      </c>
      <c r="T92" s="216">
        <v>4</v>
      </c>
      <c r="U92" s="217">
        <f t="shared" si="1"/>
        <v>14</v>
      </c>
      <c r="V92" s="47"/>
    </row>
    <row r="93" spans="1:22" ht="10.5" customHeight="1" x14ac:dyDescent="0.3">
      <c r="A93" s="40"/>
      <c r="B93" s="24">
        <v>94</v>
      </c>
      <c r="C93" s="24"/>
      <c r="D93" s="24"/>
      <c r="E93" s="187">
        <v>0</v>
      </c>
      <c r="F93" s="189">
        <v>0</v>
      </c>
      <c r="G93" s="188">
        <v>0</v>
      </c>
      <c r="H93" s="188">
        <v>0</v>
      </c>
      <c r="I93" s="188">
        <v>0</v>
      </c>
      <c r="J93" s="188">
        <v>0</v>
      </c>
      <c r="K93" s="188">
        <v>0</v>
      </c>
      <c r="L93" s="188">
        <v>0</v>
      </c>
      <c r="M93" s="188">
        <v>0</v>
      </c>
      <c r="N93" s="188">
        <v>0</v>
      </c>
      <c r="O93" s="188">
        <v>0</v>
      </c>
      <c r="P93" s="188">
        <v>0</v>
      </c>
      <c r="Q93" s="188">
        <v>0</v>
      </c>
      <c r="R93" s="188">
        <v>0</v>
      </c>
      <c r="S93" s="188">
        <v>7</v>
      </c>
      <c r="T93" s="215">
        <v>10</v>
      </c>
      <c r="U93" s="186">
        <f t="shared" si="1"/>
        <v>17</v>
      </c>
      <c r="V93" s="47"/>
    </row>
    <row r="94" spans="1:22" ht="10.5" customHeight="1" x14ac:dyDescent="0.3">
      <c r="A94" s="37"/>
      <c r="B94" s="38">
        <v>95</v>
      </c>
      <c r="C94" s="38"/>
      <c r="D94" s="38"/>
      <c r="E94" s="183">
        <v>0</v>
      </c>
      <c r="F94" s="185">
        <v>0</v>
      </c>
      <c r="G94" s="184">
        <v>0</v>
      </c>
      <c r="H94" s="184">
        <v>0</v>
      </c>
      <c r="I94" s="184">
        <v>0</v>
      </c>
      <c r="J94" s="184">
        <v>0</v>
      </c>
      <c r="K94" s="184">
        <v>0</v>
      </c>
      <c r="L94" s="184">
        <v>0</v>
      </c>
      <c r="M94" s="184">
        <v>0</v>
      </c>
      <c r="N94" s="184">
        <v>0</v>
      </c>
      <c r="O94" s="184">
        <v>0</v>
      </c>
      <c r="P94" s="184">
        <v>0</v>
      </c>
      <c r="Q94" s="184">
        <v>0</v>
      </c>
      <c r="R94" s="184">
        <v>0</v>
      </c>
      <c r="S94" s="184">
        <v>5</v>
      </c>
      <c r="T94" s="216">
        <v>0</v>
      </c>
      <c r="U94" s="217">
        <f t="shared" si="1"/>
        <v>5</v>
      </c>
      <c r="V94" s="47"/>
    </row>
    <row r="95" spans="1:22" ht="10.5" customHeight="1" x14ac:dyDescent="0.3">
      <c r="A95" s="40"/>
      <c r="B95" s="24">
        <v>96</v>
      </c>
      <c r="C95" s="24"/>
      <c r="D95" s="24"/>
      <c r="E95" s="187">
        <v>0</v>
      </c>
      <c r="F95" s="189">
        <v>0</v>
      </c>
      <c r="G95" s="188">
        <v>0</v>
      </c>
      <c r="H95" s="188">
        <v>0</v>
      </c>
      <c r="I95" s="188">
        <v>0</v>
      </c>
      <c r="J95" s="188">
        <v>0</v>
      </c>
      <c r="K95" s="188">
        <v>0</v>
      </c>
      <c r="L95" s="188">
        <v>0</v>
      </c>
      <c r="M95" s="188">
        <v>0</v>
      </c>
      <c r="N95" s="188">
        <v>0</v>
      </c>
      <c r="O95" s="188">
        <v>0</v>
      </c>
      <c r="P95" s="188">
        <v>0</v>
      </c>
      <c r="Q95" s="188">
        <v>0</v>
      </c>
      <c r="R95" s="188">
        <v>0</v>
      </c>
      <c r="S95" s="188">
        <v>3</v>
      </c>
      <c r="T95" s="215">
        <v>1</v>
      </c>
      <c r="U95" s="186">
        <f t="shared" si="1"/>
        <v>4</v>
      </c>
      <c r="V95" s="47"/>
    </row>
    <row r="96" spans="1:22" ht="10.5" customHeight="1" x14ac:dyDescent="0.3">
      <c r="A96" s="37"/>
      <c r="B96" s="38">
        <v>97</v>
      </c>
      <c r="C96" s="38"/>
      <c r="D96" s="38"/>
      <c r="E96" s="183">
        <v>0</v>
      </c>
      <c r="F96" s="185">
        <v>0</v>
      </c>
      <c r="G96" s="184">
        <v>0</v>
      </c>
      <c r="H96" s="184">
        <v>0</v>
      </c>
      <c r="I96" s="184">
        <v>0</v>
      </c>
      <c r="J96" s="184">
        <v>0</v>
      </c>
      <c r="K96" s="184">
        <v>0</v>
      </c>
      <c r="L96" s="184">
        <v>0</v>
      </c>
      <c r="M96" s="184">
        <v>0</v>
      </c>
      <c r="N96" s="184">
        <v>0</v>
      </c>
      <c r="O96" s="184">
        <v>0</v>
      </c>
      <c r="P96" s="184">
        <v>0</v>
      </c>
      <c r="Q96" s="184">
        <v>0</v>
      </c>
      <c r="R96" s="184">
        <v>0</v>
      </c>
      <c r="S96" s="184">
        <v>4</v>
      </c>
      <c r="T96" s="216">
        <v>0</v>
      </c>
      <c r="U96" s="217">
        <f t="shared" si="1"/>
        <v>4</v>
      </c>
      <c r="V96" s="47"/>
    </row>
    <row r="97" spans="1:23" ht="10.5" customHeight="1" x14ac:dyDescent="0.3">
      <c r="A97" s="40"/>
      <c r="B97" s="24">
        <v>98</v>
      </c>
      <c r="C97" s="24"/>
      <c r="D97" s="24"/>
      <c r="E97" s="187">
        <v>0</v>
      </c>
      <c r="F97" s="189">
        <v>0</v>
      </c>
      <c r="G97" s="188">
        <v>0</v>
      </c>
      <c r="H97" s="188">
        <v>0</v>
      </c>
      <c r="I97" s="188">
        <v>0</v>
      </c>
      <c r="J97" s="188">
        <v>0</v>
      </c>
      <c r="K97" s="188">
        <v>0</v>
      </c>
      <c r="L97" s="188">
        <v>0</v>
      </c>
      <c r="M97" s="188">
        <v>0</v>
      </c>
      <c r="N97" s="188">
        <v>0</v>
      </c>
      <c r="O97" s="188">
        <v>0</v>
      </c>
      <c r="P97" s="188">
        <v>0</v>
      </c>
      <c r="Q97" s="188">
        <v>0</v>
      </c>
      <c r="R97" s="188">
        <v>0</v>
      </c>
      <c r="S97" s="188">
        <v>4</v>
      </c>
      <c r="T97" s="215">
        <v>0</v>
      </c>
      <c r="U97" s="186">
        <f t="shared" si="1"/>
        <v>4</v>
      </c>
      <c r="V97" s="47"/>
    </row>
    <row r="98" spans="1:23" ht="10.5" customHeight="1" x14ac:dyDescent="0.3">
      <c r="A98" s="37"/>
      <c r="B98" s="38">
        <v>99</v>
      </c>
      <c r="C98" s="38"/>
      <c r="D98" s="38"/>
      <c r="E98" s="183">
        <v>0</v>
      </c>
      <c r="F98" s="185">
        <v>0</v>
      </c>
      <c r="G98" s="184">
        <v>0</v>
      </c>
      <c r="H98" s="184">
        <v>0</v>
      </c>
      <c r="I98" s="184">
        <v>0</v>
      </c>
      <c r="J98" s="184">
        <v>0</v>
      </c>
      <c r="K98" s="184">
        <v>0</v>
      </c>
      <c r="L98" s="184">
        <v>0</v>
      </c>
      <c r="M98" s="184">
        <v>0</v>
      </c>
      <c r="N98" s="184">
        <v>0</v>
      </c>
      <c r="O98" s="184">
        <v>0</v>
      </c>
      <c r="P98" s="184">
        <v>0</v>
      </c>
      <c r="Q98" s="184">
        <v>0</v>
      </c>
      <c r="R98" s="184">
        <v>0</v>
      </c>
      <c r="S98" s="184">
        <v>4</v>
      </c>
      <c r="T98" s="216">
        <v>0</v>
      </c>
      <c r="U98" s="217">
        <f t="shared" si="1"/>
        <v>4</v>
      </c>
      <c r="V98" s="47"/>
    </row>
    <row r="99" spans="1:23" ht="10.5" customHeight="1" x14ac:dyDescent="0.3">
      <c r="A99" s="40" t="s">
        <v>53</v>
      </c>
      <c r="B99" s="24" t="s">
        <v>269</v>
      </c>
      <c r="C99" s="24" t="s">
        <v>55</v>
      </c>
      <c r="D99" s="24"/>
      <c r="E99" s="187">
        <v>0</v>
      </c>
      <c r="F99" s="189">
        <v>0</v>
      </c>
      <c r="G99" s="188">
        <v>0</v>
      </c>
      <c r="H99" s="188">
        <v>0</v>
      </c>
      <c r="I99" s="188">
        <v>0</v>
      </c>
      <c r="J99" s="188">
        <v>0</v>
      </c>
      <c r="K99" s="188">
        <v>0</v>
      </c>
      <c r="L99" s="188">
        <v>0</v>
      </c>
      <c r="M99" s="188">
        <v>0</v>
      </c>
      <c r="N99" s="188">
        <v>0</v>
      </c>
      <c r="O99" s="188">
        <v>0</v>
      </c>
      <c r="P99" s="188">
        <v>0</v>
      </c>
      <c r="Q99" s="188">
        <v>0</v>
      </c>
      <c r="R99" s="188">
        <v>0</v>
      </c>
      <c r="S99" s="188">
        <v>0</v>
      </c>
      <c r="T99" s="215">
        <v>2</v>
      </c>
      <c r="U99" s="186">
        <f>SUM(E99:T99)</f>
        <v>2</v>
      </c>
      <c r="V99" s="47"/>
    </row>
    <row r="100" spans="1:23" ht="10.5" customHeight="1" x14ac:dyDescent="0.3">
      <c r="A100" s="37" t="s">
        <v>299</v>
      </c>
      <c r="B100" s="38"/>
      <c r="C100" s="38"/>
      <c r="D100" s="38"/>
      <c r="E100" s="183">
        <v>0</v>
      </c>
      <c r="F100" s="185">
        <v>0</v>
      </c>
      <c r="G100" s="184">
        <v>0</v>
      </c>
      <c r="H100" s="184">
        <v>0</v>
      </c>
      <c r="I100" s="184">
        <v>0</v>
      </c>
      <c r="J100" s="184">
        <v>0</v>
      </c>
      <c r="K100" s="184">
        <v>0</v>
      </c>
      <c r="L100" s="184">
        <v>0</v>
      </c>
      <c r="M100" s="184">
        <v>0</v>
      </c>
      <c r="N100" s="184">
        <v>0</v>
      </c>
      <c r="O100" s="184">
        <v>0</v>
      </c>
      <c r="P100" s="184">
        <v>0</v>
      </c>
      <c r="Q100" s="184">
        <v>0</v>
      </c>
      <c r="R100" s="184">
        <v>0</v>
      </c>
      <c r="S100" s="184">
        <v>22470</v>
      </c>
      <c r="T100" s="216">
        <v>0</v>
      </c>
      <c r="U100" s="217">
        <f>SUM(E100:T100)</f>
        <v>22470</v>
      </c>
      <c r="V100" s="47"/>
    </row>
    <row r="101" spans="1:23" s="328" customFormat="1" ht="10.5" customHeight="1" thickBot="1" x14ac:dyDescent="0.35">
      <c r="A101" s="394" t="s">
        <v>8</v>
      </c>
      <c r="B101" s="395"/>
      <c r="C101" s="395"/>
      <c r="D101" s="395"/>
      <c r="E101" s="406">
        <f t="shared" ref="E101:F101" si="2">SUM(E14:E99)</f>
        <v>0</v>
      </c>
      <c r="F101" s="407">
        <f t="shared" si="2"/>
        <v>0</v>
      </c>
      <c r="G101" s="408">
        <f>SUM(G14:G100)</f>
        <v>2451</v>
      </c>
      <c r="H101" s="409">
        <f>SUM(H14:H100)</f>
        <v>1762</v>
      </c>
      <c r="I101" s="409">
        <f t="shared" ref="I101:S101" si="3">SUM(I14:I100)</f>
        <v>0</v>
      </c>
      <c r="J101" s="409">
        <f t="shared" si="3"/>
        <v>0</v>
      </c>
      <c r="K101" s="409">
        <f t="shared" si="3"/>
        <v>0</v>
      </c>
      <c r="L101" s="409">
        <f t="shared" si="3"/>
        <v>0</v>
      </c>
      <c r="M101" s="409">
        <f t="shared" si="3"/>
        <v>0</v>
      </c>
      <c r="N101" s="409">
        <f t="shared" si="3"/>
        <v>0</v>
      </c>
      <c r="O101" s="409">
        <f t="shared" si="3"/>
        <v>0</v>
      </c>
      <c r="P101" s="409">
        <f t="shared" si="3"/>
        <v>0</v>
      </c>
      <c r="Q101" s="409">
        <f t="shared" si="3"/>
        <v>0</v>
      </c>
      <c r="R101" s="409">
        <f t="shared" si="3"/>
        <v>0</v>
      </c>
      <c r="S101" s="409">
        <f t="shared" si="3"/>
        <v>37670</v>
      </c>
      <c r="T101" s="410">
        <f>SUM(T14:T100)</f>
        <v>13290</v>
      </c>
      <c r="U101" s="406">
        <f>SUM(U14:U100)</f>
        <v>55173</v>
      </c>
      <c r="V101" s="401"/>
    </row>
    <row r="102" spans="1:23" ht="5.25" customHeight="1" x14ac:dyDescent="0.3">
      <c r="A102" s="44"/>
      <c r="B102" s="44"/>
      <c r="C102" s="44"/>
      <c r="D102" s="44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</row>
    <row r="103" spans="1:23" ht="11.15" customHeight="1" thickBot="1" x14ac:dyDescent="0.35">
      <c r="A103" s="46" t="s">
        <v>310</v>
      </c>
      <c r="B103" s="24"/>
      <c r="C103" s="24"/>
      <c r="D103" s="24"/>
      <c r="V103" s="278"/>
    </row>
    <row r="104" spans="1:23" ht="12.9" thickBot="1" x14ac:dyDescent="0.35">
      <c r="A104" s="546" t="s">
        <v>268</v>
      </c>
      <c r="B104" s="547"/>
      <c r="C104" s="547"/>
      <c r="D104" s="546"/>
      <c r="E104" s="550">
        <f>E101-E100</f>
        <v>0</v>
      </c>
      <c r="F104" s="548">
        <f t="shared" ref="F104:U104" si="4">F101-F100</f>
        <v>0</v>
      </c>
      <c r="G104" s="550">
        <f t="shared" si="4"/>
        <v>2451</v>
      </c>
      <c r="H104" s="551">
        <f t="shared" si="4"/>
        <v>1762</v>
      </c>
      <c r="I104" s="551">
        <f t="shared" si="4"/>
        <v>0</v>
      </c>
      <c r="J104" s="551">
        <f t="shared" si="4"/>
        <v>0</v>
      </c>
      <c r="K104" s="551">
        <f t="shared" si="4"/>
        <v>0</v>
      </c>
      <c r="L104" s="551">
        <f t="shared" si="4"/>
        <v>0</v>
      </c>
      <c r="M104" s="551">
        <f t="shared" si="4"/>
        <v>0</v>
      </c>
      <c r="N104" s="551">
        <f t="shared" si="4"/>
        <v>0</v>
      </c>
      <c r="O104" s="551">
        <f t="shared" si="4"/>
        <v>0</v>
      </c>
      <c r="P104" s="551">
        <f t="shared" si="4"/>
        <v>0</v>
      </c>
      <c r="Q104" s="551">
        <f t="shared" si="4"/>
        <v>0</v>
      </c>
      <c r="R104" s="551">
        <f t="shared" si="4"/>
        <v>0</v>
      </c>
      <c r="S104" s="551">
        <f t="shared" si="4"/>
        <v>15200</v>
      </c>
      <c r="T104" s="549">
        <f t="shared" si="4"/>
        <v>13290</v>
      </c>
      <c r="U104" s="549">
        <f t="shared" si="4"/>
        <v>32703</v>
      </c>
      <c r="V104" s="278"/>
    </row>
    <row r="105" spans="1:23" ht="16.5" customHeight="1" x14ac:dyDescent="0.3">
      <c r="A105" s="24"/>
      <c r="B105" s="24"/>
      <c r="C105" s="24"/>
      <c r="D105" s="36"/>
      <c r="E105" s="36"/>
      <c r="F105" s="36"/>
      <c r="G105" s="36"/>
      <c r="H105" s="36"/>
      <c r="I105" s="36"/>
      <c r="J105" s="36"/>
      <c r="K105" s="36"/>
      <c r="L105" s="36"/>
      <c r="M105" s="36"/>
      <c r="N105" s="36"/>
      <c r="O105" s="36"/>
      <c r="P105" s="36"/>
      <c r="Q105" s="36"/>
      <c r="R105" s="36"/>
      <c r="S105" s="36"/>
      <c r="T105" s="36"/>
      <c r="U105" s="36"/>
      <c r="V105" s="36"/>
      <c r="W105" s="36"/>
    </row>
    <row r="107" spans="1:23" ht="9" customHeight="1" x14ac:dyDescent="0.3">
      <c r="A107" s="24"/>
      <c r="B107" s="24"/>
      <c r="C107" s="24"/>
      <c r="D107" s="26"/>
      <c r="E107" s="26"/>
      <c r="F107" s="26"/>
      <c r="G107" s="26"/>
      <c r="H107" s="26"/>
      <c r="I107" s="26"/>
      <c r="J107" s="26"/>
      <c r="K107" s="26"/>
      <c r="L107" s="26"/>
      <c r="M107" s="26"/>
      <c r="N107" s="26"/>
      <c r="O107" s="26"/>
      <c r="P107" s="26"/>
      <c r="Q107" s="26"/>
      <c r="R107" s="26"/>
      <c r="S107" s="26"/>
      <c r="T107" s="26"/>
      <c r="U107" s="26"/>
      <c r="V107" s="279"/>
      <c r="W107" s="26"/>
    </row>
    <row r="108" spans="1:23" ht="9" customHeight="1" x14ac:dyDescent="0.3">
      <c r="A108" s="24"/>
      <c r="B108" s="24"/>
      <c r="C108" s="24"/>
      <c r="D108" s="24"/>
    </row>
    <row r="109" spans="1:23" ht="9" customHeight="1" x14ac:dyDescent="0.3">
      <c r="A109" s="24"/>
      <c r="B109" s="24"/>
      <c r="C109" s="24"/>
      <c r="D109" s="24"/>
    </row>
    <row r="110" spans="1:23" ht="9" customHeight="1" x14ac:dyDescent="0.3">
      <c r="A110" s="24"/>
      <c r="B110" s="24"/>
      <c r="C110" s="24"/>
      <c r="D110" s="24"/>
      <c r="E110" s="47"/>
      <c r="F110" s="47"/>
      <c r="G110" s="47"/>
      <c r="H110" s="47"/>
      <c r="I110" s="47"/>
      <c r="J110" s="47"/>
      <c r="K110" s="47"/>
      <c r="L110" s="47"/>
      <c r="M110" s="47"/>
      <c r="N110" s="47"/>
      <c r="O110" s="47"/>
      <c r="P110" s="47"/>
      <c r="Q110" s="47"/>
      <c r="R110" s="47"/>
      <c r="S110" s="47"/>
      <c r="T110" s="47"/>
      <c r="U110" s="47"/>
    </row>
    <row r="111" spans="1:23" ht="11.15" customHeight="1" x14ac:dyDescent="0.3">
      <c r="A111" s="24"/>
      <c r="B111" s="24"/>
      <c r="C111" s="24"/>
      <c r="D111" s="24"/>
    </row>
    <row r="112" spans="1:23" ht="9" customHeight="1" x14ac:dyDescent="0.3">
      <c r="A112" s="24"/>
      <c r="B112" s="24"/>
      <c r="C112" s="24"/>
      <c r="D112" s="24"/>
    </row>
    <row r="113" spans="1:21" ht="9" customHeight="1" x14ac:dyDescent="0.3">
      <c r="A113" s="24"/>
      <c r="B113" s="24"/>
      <c r="C113" s="24"/>
      <c r="D113" s="24"/>
      <c r="I113" s="48"/>
      <c r="K113" s="48"/>
    </row>
    <row r="114" spans="1:21" ht="10" customHeight="1" x14ac:dyDescent="0.3">
      <c r="A114" s="49"/>
      <c r="B114" s="49"/>
      <c r="C114" s="49"/>
      <c r="D114" s="49"/>
      <c r="E114" s="49"/>
      <c r="F114" s="49"/>
      <c r="G114" s="49"/>
      <c r="H114" s="49"/>
      <c r="I114" s="49"/>
      <c r="J114" s="49"/>
      <c r="K114" s="26"/>
      <c r="L114" s="26"/>
      <c r="M114" s="26"/>
      <c r="N114" s="26"/>
      <c r="O114" s="26"/>
      <c r="P114" s="26"/>
      <c r="Q114" s="26"/>
      <c r="R114" s="26"/>
      <c r="S114" s="26"/>
      <c r="T114" s="26"/>
      <c r="U114" s="26"/>
    </row>
    <row r="115" spans="1:21" ht="9" customHeight="1" x14ac:dyDescent="0.3">
      <c r="A115" s="49"/>
      <c r="B115" s="49"/>
      <c r="C115" s="49"/>
      <c r="D115" s="49"/>
      <c r="E115" s="49"/>
      <c r="F115" s="49"/>
      <c r="G115" s="49"/>
      <c r="H115" s="49"/>
      <c r="I115" s="49"/>
      <c r="J115" s="49"/>
      <c r="K115" s="26"/>
      <c r="L115" s="26"/>
      <c r="M115" s="26"/>
      <c r="N115" s="26"/>
      <c r="O115" s="26"/>
      <c r="P115" s="26"/>
      <c r="Q115" s="26"/>
      <c r="R115" s="26"/>
      <c r="S115" s="26"/>
      <c r="T115" s="26"/>
      <c r="U115" s="26"/>
    </row>
    <row r="116" spans="1:21" ht="9" customHeight="1" x14ac:dyDescent="0.3">
      <c r="A116" s="49"/>
      <c r="B116" s="49"/>
      <c r="C116" s="49"/>
      <c r="D116" s="49"/>
      <c r="E116" s="49"/>
      <c r="F116" s="49"/>
      <c r="G116" s="49"/>
      <c r="H116" s="49"/>
      <c r="I116" s="49"/>
      <c r="J116" s="49"/>
      <c r="K116" s="26"/>
      <c r="L116" s="26"/>
      <c r="M116" s="26"/>
      <c r="N116" s="26"/>
      <c r="O116" s="26"/>
      <c r="P116" s="26"/>
      <c r="Q116" s="26"/>
      <c r="R116" s="26"/>
      <c r="S116" s="26"/>
      <c r="T116" s="26"/>
      <c r="U116" s="26"/>
    </row>
    <row r="117" spans="1:21" x14ac:dyDescent="0.3">
      <c r="A117" s="49"/>
      <c r="B117" s="49"/>
      <c r="C117" s="49"/>
      <c r="D117" s="49"/>
      <c r="E117" s="49"/>
      <c r="F117" s="49"/>
      <c r="G117" s="49"/>
      <c r="H117" s="49"/>
      <c r="I117" s="49"/>
      <c r="J117" s="49"/>
      <c r="K117" s="26"/>
      <c r="L117" s="26"/>
      <c r="M117" s="26"/>
      <c r="N117" s="26"/>
      <c r="O117" s="26"/>
      <c r="P117" s="26"/>
      <c r="Q117" s="26"/>
      <c r="R117" s="26"/>
      <c r="S117" s="26"/>
      <c r="T117" s="26"/>
      <c r="U117" s="26"/>
    </row>
    <row r="118" spans="1:21" ht="9" customHeight="1" x14ac:dyDescent="0.3">
      <c r="A118" s="24"/>
      <c r="B118" s="24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</row>
    <row r="119" spans="1:21" ht="9" customHeight="1" x14ac:dyDescent="0.3">
      <c r="A119" s="24"/>
      <c r="B119" s="24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</row>
    <row r="120" spans="1:21" ht="9" customHeight="1" x14ac:dyDescent="0.3">
      <c r="A120" s="24"/>
      <c r="B120" s="24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</row>
    <row r="121" spans="1:21" ht="9" customHeight="1" x14ac:dyDescent="0.3">
      <c r="A121" s="24"/>
      <c r="B121" s="24"/>
      <c r="C121" s="24"/>
      <c r="D121" s="24"/>
      <c r="E121" s="24"/>
      <c r="F121" s="24"/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</row>
    <row r="122" spans="1:21" ht="9" customHeight="1" x14ac:dyDescent="0.3">
      <c r="A122" s="24"/>
      <c r="B122" s="24"/>
      <c r="C122" s="24"/>
      <c r="D122" s="24"/>
      <c r="E122" s="24"/>
      <c r="F122" s="24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</row>
    <row r="123" spans="1:21" ht="9" customHeight="1" x14ac:dyDescent="0.3">
      <c r="A123" s="24"/>
      <c r="B123" s="24"/>
      <c r="C123" s="24"/>
      <c r="D123" s="24"/>
      <c r="E123" s="24"/>
      <c r="F123" s="24"/>
      <c r="G123" s="24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</row>
    <row r="124" spans="1:21" ht="9" customHeight="1" x14ac:dyDescent="0.3">
      <c r="A124" s="24"/>
      <c r="B124" s="24"/>
      <c r="C124" s="24"/>
      <c r="D124" s="24"/>
    </row>
    <row r="125" spans="1:21" ht="9" customHeight="1" x14ac:dyDescent="0.3">
      <c r="A125" s="24"/>
      <c r="B125" s="24"/>
      <c r="C125" s="24"/>
      <c r="D125" s="24"/>
    </row>
    <row r="126" spans="1:21" ht="9" customHeight="1" x14ac:dyDescent="0.3">
      <c r="A126" s="24"/>
      <c r="B126" s="24"/>
      <c r="C126" s="24"/>
      <c r="D126" s="24"/>
    </row>
    <row r="127" spans="1:21" ht="9" customHeight="1" x14ac:dyDescent="0.3">
      <c r="A127" s="24"/>
      <c r="B127" s="24"/>
      <c r="C127" s="24"/>
      <c r="D127" s="24"/>
    </row>
    <row r="128" spans="1:21" ht="9" customHeight="1" x14ac:dyDescent="0.3">
      <c r="A128" s="24"/>
      <c r="B128" s="24"/>
      <c r="C128" s="24"/>
      <c r="D128" s="24"/>
    </row>
    <row r="129" spans="1:4" ht="9" customHeight="1" x14ac:dyDescent="0.3">
      <c r="A129" s="24"/>
      <c r="B129" s="24"/>
      <c r="C129" s="24"/>
      <c r="D129" s="24"/>
    </row>
    <row r="130" spans="1:4" ht="9" customHeight="1" x14ac:dyDescent="0.3">
      <c r="A130" s="24"/>
      <c r="B130" s="24"/>
      <c r="C130" s="24"/>
      <c r="D130" s="24"/>
    </row>
    <row r="131" spans="1:4" ht="9" customHeight="1" x14ac:dyDescent="0.3">
      <c r="A131" s="24"/>
      <c r="B131" s="24"/>
      <c r="C131" s="24"/>
      <c r="D131" s="24"/>
    </row>
    <row r="132" spans="1:4" ht="9" customHeight="1" x14ac:dyDescent="0.3">
      <c r="A132" s="24"/>
      <c r="B132" s="24"/>
      <c r="C132" s="24"/>
      <c r="D132" s="24"/>
    </row>
    <row r="133" spans="1:4" ht="9" customHeight="1" x14ac:dyDescent="0.3">
      <c r="A133" s="24"/>
      <c r="B133" s="24"/>
      <c r="C133" s="24"/>
      <c r="D133" s="24"/>
    </row>
    <row r="134" spans="1:4" ht="9" customHeight="1" x14ac:dyDescent="0.3">
      <c r="A134" s="24"/>
      <c r="B134" s="24"/>
      <c r="C134" s="24"/>
      <c r="D134" s="24"/>
    </row>
    <row r="135" spans="1:4" ht="9" customHeight="1" x14ac:dyDescent="0.3">
      <c r="A135" s="24"/>
      <c r="B135" s="24"/>
      <c r="C135" s="24"/>
      <c r="D135" s="24"/>
    </row>
    <row r="136" spans="1:4" ht="9" customHeight="1" x14ac:dyDescent="0.3">
      <c r="A136" s="24"/>
      <c r="B136" s="24"/>
      <c r="C136" s="24"/>
      <c r="D136" s="24"/>
    </row>
    <row r="137" spans="1:4" ht="9" customHeight="1" x14ac:dyDescent="0.3">
      <c r="A137" s="24"/>
      <c r="B137" s="24"/>
      <c r="C137" s="24"/>
      <c r="D137" s="24"/>
    </row>
    <row r="138" spans="1:4" ht="9" customHeight="1" x14ac:dyDescent="0.3">
      <c r="A138" s="24"/>
      <c r="B138" s="24"/>
      <c r="C138" s="24"/>
      <c r="D138" s="24"/>
    </row>
    <row r="139" spans="1:4" ht="9" customHeight="1" x14ac:dyDescent="0.3">
      <c r="A139" s="24"/>
      <c r="B139" s="24"/>
      <c r="C139" s="24"/>
      <c r="D139" s="24"/>
    </row>
    <row r="140" spans="1:4" ht="9" customHeight="1" x14ac:dyDescent="0.3">
      <c r="A140" s="24"/>
      <c r="B140" s="24"/>
      <c r="C140" s="24"/>
      <c r="D140" s="24"/>
    </row>
    <row r="141" spans="1:4" ht="9" customHeight="1" x14ac:dyDescent="0.3">
      <c r="A141" s="24"/>
      <c r="B141" s="24"/>
      <c r="C141" s="24"/>
      <c r="D141" s="24"/>
    </row>
    <row r="142" spans="1:4" ht="9" customHeight="1" x14ac:dyDescent="0.3">
      <c r="A142" s="24"/>
      <c r="B142" s="24"/>
      <c r="C142" s="24"/>
      <c r="D142" s="24"/>
    </row>
    <row r="143" spans="1:4" ht="9" customHeight="1" x14ac:dyDescent="0.3">
      <c r="A143" s="24"/>
      <c r="B143" s="24"/>
      <c r="C143" s="24"/>
      <c r="D143" s="24"/>
    </row>
    <row r="144" spans="1:4" ht="9" customHeight="1" x14ac:dyDescent="0.3">
      <c r="A144" s="24"/>
      <c r="B144" s="24"/>
      <c r="C144" s="24"/>
      <c r="D144" s="24"/>
    </row>
    <row r="145" spans="1:4" ht="9" customHeight="1" x14ac:dyDescent="0.3">
      <c r="A145" s="24"/>
      <c r="B145" s="24"/>
      <c r="C145" s="24"/>
      <c r="D145" s="24"/>
    </row>
    <row r="146" spans="1:4" ht="9" customHeight="1" x14ac:dyDescent="0.3">
      <c r="A146" s="24"/>
      <c r="B146" s="24"/>
      <c r="C146" s="24"/>
      <c r="D146" s="24"/>
    </row>
    <row r="147" spans="1:4" ht="9" customHeight="1" x14ac:dyDescent="0.3">
      <c r="A147" s="24"/>
      <c r="B147" s="24"/>
      <c r="C147" s="24"/>
      <c r="D147" s="24"/>
    </row>
    <row r="148" spans="1:4" ht="9" customHeight="1" x14ac:dyDescent="0.3">
      <c r="A148" s="24"/>
      <c r="B148" s="24"/>
      <c r="C148" s="24"/>
      <c r="D148" s="24"/>
    </row>
    <row r="149" spans="1:4" ht="9" customHeight="1" x14ac:dyDescent="0.3">
      <c r="A149" s="24"/>
      <c r="B149" s="24"/>
      <c r="C149" s="24"/>
      <c r="D149" s="24"/>
    </row>
    <row r="150" spans="1:4" ht="9" customHeight="1" x14ac:dyDescent="0.3">
      <c r="A150" s="24"/>
      <c r="B150" s="24"/>
      <c r="C150" s="24"/>
      <c r="D150" s="24"/>
    </row>
    <row r="151" spans="1:4" ht="9" customHeight="1" x14ac:dyDescent="0.3">
      <c r="A151" s="24"/>
      <c r="B151" s="24"/>
      <c r="C151" s="24"/>
      <c r="D151" s="24"/>
    </row>
    <row r="152" spans="1:4" ht="9" customHeight="1" x14ac:dyDescent="0.3">
      <c r="A152" s="24"/>
      <c r="B152" s="24"/>
      <c r="C152" s="24"/>
      <c r="D152" s="24"/>
    </row>
    <row r="153" spans="1:4" ht="9" customHeight="1" x14ac:dyDescent="0.3">
      <c r="A153" s="24"/>
      <c r="B153" s="24"/>
      <c r="C153" s="24"/>
      <c r="D153" s="24"/>
    </row>
    <row r="154" spans="1:4" ht="9" customHeight="1" x14ac:dyDescent="0.3">
      <c r="A154" s="24"/>
      <c r="B154" s="24"/>
      <c r="C154" s="24"/>
      <c r="D154" s="24"/>
    </row>
    <row r="155" spans="1:4" ht="9" customHeight="1" x14ac:dyDescent="0.3">
      <c r="A155" s="24"/>
      <c r="B155" s="24"/>
      <c r="C155" s="24"/>
      <c r="D155" s="24"/>
    </row>
    <row r="156" spans="1:4" ht="9" customHeight="1" x14ac:dyDescent="0.3">
      <c r="A156" s="24"/>
      <c r="B156" s="24"/>
      <c r="C156" s="24"/>
      <c r="D156" s="24"/>
    </row>
    <row r="157" spans="1:4" ht="9" customHeight="1" x14ac:dyDescent="0.3">
      <c r="A157" s="24"/>
      <c r="B157" s="24"/>
      <c r="C157" s="24"/>
      <c r="D157" s="24"/>
    </row>
    <row r="158" spans="1:4" ht="9" customHeight="1" x14ac:dyDescent="0.3">
      <c r="A158" s="24"/>
      <c r="B158" s="24"/>
      <c r="C158" s="24"/>
      <c r="D158" s="24"/>
    </row>
    <row r="159" spans="1:4" ht="9" customHeight="1" x14ac:dyDescent="0.3">
      <c r="A159" s="24"/>
      <c r="B159" s="24"/>
      <c r="C159" s="24"/>
      <c r="D159" s="24"/>
    </row>
    <row r="160" spans="1:4" ht="9" customHeight="1" x14ac:dyDescent="0.3">
      <c r="A160" s="24"/>
      <c r="B160" s="24"/>
      <c r="C160" s="24"/>
      <c r="D160" s="24"/>
    </row>
    <row r="161" spans="1:4" ht="9" customHeight="1" x14ac:dyDescent="0.3">
      <c r="A161" s="24"/>
      <c r="B161" s="24"/>
      <c r="C161" s="24"/>
      <c r="D161" s="24"/>
    </row>
    <row r="162" spans="1:4" ht="9" customHeight="1" x14ac:dyDescent="0.3">
      <c r="A162" s="24"/>
      <c r="B162" s="24"/>
      <c r="C162" s="24"/>
      <c r="D162" s="24"/>
    </row>
    <row r="163" spans="1:4" ht="9" customHeight="1" x14ac:dyDescent="0.3">
      <c r="A163" s="24"/>
      <c r="B163" s="24"/>
      <c r="C163" s="24"/>
      <c r="D163" s="24"/>
    </row>
    <row r="164" spans="1:4" ht="9" customHeight="1" x14ac:dyDescent="0.3">
      <c r="A164" s="24"/>
      <c r="B164" s="24"/>
      <c r="C164" s="24"/>
      <c r="D164" s="24"/>
    </row>
    <row r="165" spans="1:4" ht="9" customHeight="1" x14ac:dyDescent="0.3">
      <c r="A165" s="24"/>
      <c r="B165" s="24"/>
      <c r="C165" s="24"/>
      <c r="D165" s="24"/>
    </row>
    <row r="166" spans="1:4" ht="9" customHeight="1" x14ac:dyDescent="0.3">
      <c r="A166" s="24"/>
      <c r="B166" s="24"/>
      <c r="C166" s="24"/>
      <c r="D166" s="24"/>
    </row>
    <row r="167" spans="1:4" ht="9" customHeight="1" x14ac:dyDescent="0.3">
      <c r="A167" s="24"/>
      <c r="B167" s="24"/>
      <c r="C167" s="24"/>
      <c r="D167" s="24"/>
    </row>
    <row r="168" spans="1:4" ht="9" customHeight="1" x14ac:dyDescent="0.3">
      <c r="A168" s="24"/>
      <c r="B168" s="24"/>
      <c r="C168" s="24"/>
      <c r="D168" s="24"/>
    </row>
    <row r="169" spans="1:4" ht="9" customHeight="1" x14ac:dyDescent="0.3">
      <c r="A169" s="24"/>
      <c r="B169" s="24"/>
      <c r="C169" s="24"/>
      <c r="D169" s="24"/>
    </row>
    <row r="170" spans="1:4" ht="9" customHeight="1" x14ac:dyDescent="0.3">
      <c r="A170" s="24"/>
      <c r="B170" s="24"/>
      <c r="C170" s="24"/>
      <c r="D170" s="24"/>
    </row>
    <row r="171" spans="1:4" ht="9" customHeight="1" x14ac:dyDescent="0.3">
      <c r="A171" s="24"/>
      <c r="B171" s="24"/>
      <c r="C171" s="24"/>
      <c r="D171" s="24"/>
    </row>
    <row r="172" spans="1:4" ht="9" customHeight="1" x14ac:dyDescent="0.3">
      <c r="A172" s="24"/>
      <c r="B172" s="24"/>
      <c r="C172" s="24"/>
      <c r="D172" s="24"/>
    </row>
    <row r="173" spans="1:4" ht="9" customHeight="1" x14ac:dyDescent="0.3">
      <c r="A173" s="24"/>
      <c r="B173" s="24"/>
      <c r="C173" s="24"/>
      <c r="D173" s="24"/>
    </row>
    <row r="174" spans="1:4" ht="10" customHeight="1" x14ac:dyDescent="0.3">
      <c r="A174" s="23"/>
      <c r="B174" s="24"/>
      <c r="C174" s="24"/>
    </row>
    <row r="188" ht="11.15" customHeight="1" x14ac:dyDescent="0.3"/>
  </sheetData>
  <mergeCells count="19">
    <mergeCell ref="M12:N12"/>
    <mergeCell ref="O12:P12"/>
    <mergeCell ref="Q12:R12"/>
    <mergeCell ref="A8:U8"/>
    <mergeCell ref="A9:U9"/>
    <mergeCell ref="A11:D11"/>
    <mergeCell ref="E11:F11"/>
    <mergeCell ref="G11:T11"/>
    <mergeCell ref="A12:D12"/>
    <mergeCell ref="E12:F12"/>
    <mergeCell ref="G12:H12"/>
    <mergeCell ref="I12:J12"/>
    <mergeCell ref="K12:L12"/>
    <mergeCell ref="A7:U7"/>
    <mergeCell ref="A2:U2"/>
    <mergeCell ref="A3:U3"/>
    <mergeCell ref="A4:U4"/>
    <mergeCell ref="A5:U5"/>
    <mergeCell ref="A6:U6"/>
  </mergeCells>
  <printOptions horizontalCentered="1"/>
  <pageMargins left="0.31496062992125984" right="0.19685039370078741" top="0.39370078740157483" bottom="0.23622047244094491" header="0" footer="0.23622047244094491"/>
  <pageSetup firstPageNumber="8" fitToHeight="0" orientation="landscape" useFirstPageNumber="1" r:id="rId1"/>
  <headerFooter>
    <oddFooter>&amp;R&amp;8&amp;P</oddFooter>
  </headerFooter>
  <rowBreaks count="2" manualBreakCount="2">
    <brk id="32" max="20" man="1"/>
    <brk id="66" max="20" man="1"/>
  </rowBreak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syncVertical="1" syncRef="A1" transitionEvaluation="1" codeName="Hoja13">
    <pageSetUpPr fitToPage="1"/>
  </sheetPr>
  <dimension ref="A1:S202"/>
  <sheetViews>
    <sheetView showGridLines="0" view="pageBreakPreview" zoomScaleNormal="75" zoomScaleSheetLayoutView="100" workbookViewId="0"/>
  </sheetViews>
  <sheetFormatPr baseColWidth="10" defaultColWidth="6.69140625" defaultRowHeight="12.45" x14ac:dyDescent="0.3"/>
  <cols>
    <col min="1" max="1" width="2.4609375" style="25" customWidth="1"/>
    <col min="2" max="2" width="2.84375" style="25" customWidth="1"/>
    <col min="3" max="3" width="3.23046875" style="25" customWidth="1"/>
    <col min="4" max="4" width="4" style="25" customWidth="1"/>
    <col min="5" max="17" width="6.69140625" style="25" customWidth="1"/>
    <col min="18" max="18" width="6.69140625" style="25"/>
    <col min="19" max="19" width="6.69140625" style="25" customWidth="1"/>
    <col min="20" max="16384" width="6.69140625" style="25"/>
  </cols>
  <sheetData>
    <row r="1" spans="1:19" ht="12" customHeight="1" x14ac:dyDescent="0.3"/>
    <row r="2" spans="1:19" ht="12" customHeight="1" x14ac:dyDescent="0.3">
      <c r="A2" s="764" t="s">
        <v>60</v>
      </c>
      <c r="B2" s="764"/>
      <c r="C2" s="764"/>
      <c r="D2" s="764"/>
      <c r="E2" s="764"/>
      <c r="F2" s="764"/>
      <c r="G2" s="764"/>
      <c r="H2" s="764"/>
      <c r="I2" s="764"/>
      <c r="J2" s="764"/>
      <c r="K2" s="764"/>
      <c r="L2" s="764"/>
      <c r="M2" s="764"/>
      <c r="N2" s="764"/>
      <c r="O2" s="764"/>
      <c r="P2" s="764"/>
      <c r="Q2" s="764"/>
      <c r="R2" s="764"/>
      <c r="S2" s="764"/>
    </row>
    <row r="3" spans="1:19" ht="13.5" customHeight="1" x14ac:dyDescent="0.3">
      <c r="A3" s="764" t="s">
        <v>37</v>
      </c>
      <c r="B3" s="764"/>
      <c r="C3" s="764"/>
      <c r="D3" s="764"/>
      <c r="E3" s="764"/>
      <c r="F3" s="764"/>
      <c r="G3" s="764"/>
      <c r="H3" s="764"/>
      <c r="I3" s="764"/>
      <c r="J3" s="764"/>
      <c r="K3" s="764"/>
      <c r="L3" s="764"/>
      <c r="M3" s="764"/>
      <c r="N3" s="764"/>
      <c r="O3" s="764"/>
      <c r="P3" s="764"/>
      <c r="Q3" s="764"/>
      <c r="R3" s="764"/>
      <c r="S3" s="764"/>
    </row>
    <row r="4" spans="1:19" ht="12" customHeight="1" x14ac:dyDescent="0.3">
      <c r="A4" s="765"/>
      <c r="B4" s="765"/>
      <c r="C4" s="765"/>
      <c r="D4" s="765"/>
      <c r="E4" s="765"/>
      <c r="F4" s="765"/>
      <c r="G4" s="765"/>
      <c r="H4" s="765"/>
      <c r="I4" s="765"/>
      <c r="J4" s="765"/>
      <c r="K4" s="765"/>
      <c r="L4" s="765"/>
      <c r="M4" s="765"/>
      <c r="N4" s="765"/>
      <c r="O4" s="765"/>
      <c r="P4" s="765"/>
      <c r="Q4" s="765"/>
      <c r="R4" s="765"/>
      <c r="S4" s="765"/>
    </row>
    <row r="5" spans="1:19" ht="12" customHeight="1" x14ac:dyDescent="0.3">
      <c r="A5" s="766" t="str">
        <f>'1 Total'!A4:N4</f>
        <v>DICIEMBRE DE 2018</v>
      </c>
      <c r="B5" s="766"/>
      <c r="C5" s="766"/>
      <c r="D5" s="766"/>
      <c r="E5" s="766"/>
      <c r="F5" s="766"/>
      <c r="G5" s="766"/>
      <c r="H5" s="766"/>
      <c r="I5" s="766"/>
      <c r="J5" s="766"/>
      <c r="K5" s="766"/>
      <c r="L5" s="766"/>
      <c r="M5" s="766"/>
      <c r="N5" s="766"/>
      <c r="O5" s="766"/>
      <c r="P5" s="766"/>
      <c r="Q5" s="766"/>
      <c r="R5" s="766"/>
      <c r="S5" s="766"/>
    </row>
    <row r="6" spans="1:19" ht="12" customHeight="1" x14ac:dyDescent="0.3">
      <c r="A6" s="767"/>
      <c r="B6" s="767"/>
      <c r="C6" s="767"/>
      <c r="D6" s="767"/>
      <c r="E6" s="767"/>
      <c r="F6" s="767"/>
      <c r="G6" s="767"/>
      <c r="H6" s="767"/>
      <c r="I6" s="767"/>
      <c r="J6" s="767"/>
      <c r="K6" s="767"/>
      <c r="L6" s="767"/>
      <c r="M6" s="767"/>
      <c r="N6" s="767"/>
      <c r="O6" s="767"/>
      <c r="P6" s="767"/>
      <c r="Q6" s="767"/>
      <c r="R6" s="767"/>
      <c r="S6" s="767"/>
    </row>
    <row r="7" spans="1:19" ht="12" customHeight="1" x14ac:dyDescent="0.3">
      <c r="A7" s="757" t="s">
        <v>38</v>
      </c>
      <c r="B7" s="757"/>
      <c r="C7" s="757"/>
      <c r="D7" s="757"/>
      <c r="E7" s="757"/>
      <c r="F7" s="757"/>
      <c r="G7" s="757"/>
      <c r="H7" s="757"/>
      <c r="I7" s="757"/>
      <c r="J7" s="757"/>
      <c r="K7" s="757"/>
      <c r="L7" s="757"/>
      <c r="M7" s="757"/>
      <c r="N7" s="757"/>
      <c r="O7" s="757"/>
      <c r="P7" s="757"/>
      <c r="Q7" s="757"/>
      <c r="R7" s="757"/>
      <c r="S7" s="757"/>
    </row>
    <row r="8" spans="1:19" ht="12" customHeight="1" x14ac:dyDescent="0.3">
      <c r="A8" s="757"/>
      <c r="B8" s="757"/>
      <c r="C8" s="757"/>
      <c r="D8" s="757"/>
      <c r="E8" s="757"/>
      <c r="F8" s="757"/>
      <c r="G8" s="757"/>
      <c r="H8" s="757"/>
      <c r="I8" s="757"/>
      <c r="J8" s="757"/>
      <c r="K8" s="757"/>
      <c r="L8" s="757"/>
      <c r="M8" s="757"/>
      <c r="N8" s="757"/>
      <c r="O8" s="757"/>
      <c r="P8" s="757"/>
      <c r="Q8" s="757"/>
      <c r="R8" s="757"/>
      <c r="S8" s="757"/>
    </row>
    <row r="9" spans="1:19" ht="12" customHeight="1" x14ac:dyDescent="0.3">
      <c r="A9" s="757" t="s">
        <v>8</v>
      </c>
      <c r="B9" s="757"/>
      <c r="C9" s="757"/>
      <c r="D9" s="757"/>
      <c r="E9" s="757"/>
      <c r="F9" s="757"/>
      <c r="G9" s="757"/>
      <c r="H9" s="757"/>
      <c r="I9" s="757"/>
      <c r="J9" s="757"/>
      <c r="K9" s="757"/>
      <c r="L9" s="757"/>
      <c r="M9" s="757"/>
      <c r="N9" s="757"/>
      <c r="O9" s="757"/>
      <c r="P9" s="757"/>
      <c r="Q9" s="757"/>
      <c r="R9" s="757"/>
      <c r="S9" s="757"/>
    </row>
    <row r="10" spans="1:19" ht="12" customHeight="1" thickBot="1" x14ac:dyDescent="0.35">
      <c r="A10" s="758"/>
      <c r="B10" s="758"/>
      <c r="C10" s="758"/>
      <c r="D10" s="758"/>
      <c r="E10" s="758"/>
      <c r="F10" s="758"/>
      <c r="G10" s="758"/>
      <c r="H10" s="758"/>
      <c r="I10" s="758"/>
      <c r="J10" s="758"/>
      <c r="K10" s="758"/>
      <c r="L10" s="758"/>
      <c r="M10" s="758"/>
      <c r="N10" s="758"/>
      <c r="O10" s="758"/>
      <c r="P10" s="758"/>
      <c r="Q10" s="758"/>
      <c r="R10" s="758"/>
      <c r="S10" s="758"/>
    </row>
    <row r="11" spans="1:19" s="23" customFormat="1" ht="11.15" customHeight="1" x14ac:dyDescent="0.3">
      <c r="A11" s="759" t="s">
        <v>39</v>
      </c>
      <c r="B11" s="760"/>
      <c r="C11" s="760"/>
      <c r="D11" s="760"/>
      <c r="E11" s="761" t="s">
        <v>61</v>
      </c>
      <c r="F11" s="763"/>
      <c r="G11" s="763"/>
      <c r="H11" s="763"/>
      <c r="I11" s="763"/>
      <c r="J11" s="763"/>
      <c r="K11" s="763"/>
      <c r="L11" s="763"/>
      <c r="M11" s="763"/>
      <c r="N11" s="763"/>
      <c r="O11" s="763"/>
      <c r="P11" s="763"/>
      <c r="Q11" s="763"/>
      <c r="R11" s="762"/>
      <c r="S11" s="27"/>
    </row>
    <row r="12" spans="1:19" s="23" customFormat="1" ht="11.15" customHeight="1" x14ac:dyDescent="0.3">
      <c r="A12" s="752" t="s">
        <v>42</v>
      </c>
      <c r="B12" s="753"/>
      <c r="C12" s="753"/>
      <c r="D12" s="753"/>
      <c r="E12" s="769" t="s">
        <v>44</v>
      </c>
      <c r="F12" s="770"/>
      <c r="G12" s="772" t="s">
        <v>45</v>
      </c>
      <c r="H12" s="772"/>
      <c r="I12" s="769" t="s">
        <v>46</v>
      </c>
      <c r="J12" s="770"/>
      <c r="K12" s="772" t="s">
        <v>47</v>
      </c>
      <c r="L12" s="773"/>
      <c r="M12" s="769" t="s">
        <v>48</v>
      </c>
      <c r="N12" s="770"/>
      <c r="O12" s="771" t="s">
        <v>49</v>
      </c>
      <c r="P12" s="772"/>
      <c r="Q12" s="769" t="s">
        <v>50</v>
      </c>
      <c r="R12" s="770"/>
      <c r="S12" s="389" t="s">
        <v>8</v>
      </c>
    </row>
    <row r="13" spans="1:19" s="23" customFormat="1" ht="11.15" customHeight="1" thickBot="1" x14ac:dyDescent="0.35">
      <c r="A13" s="28"/>
      <c r="B13" s="29"/>
      <c r="C13" s="29"/>
      <c r="D13" s="29"/>
      <c r="E13" s="453" t="s">
        <v>51</v>
      </c>
      <c r="F13" s="454" t="s">
        <v>52</v>
      </c>
      <c r="G13" s="392" t="s">
        <v>51</v>
      </c>
      <c r="H13" s="393" t="s">
        <v>52</v>
      </c>
      <c r="I13" s="453" t="s">
        <v>51</v>
      </c>
      <c r="J13" s="454" t="s">
        <v>52</v>
      </c>
      <c r="K13" s="392" t="s">
        <v>51</v>
      </c>
      <c r="L13" s="392" t="s">
        <v>52</v>
      </c>
      <c r="M13" s="453" t="s">
        <v>51</v>
      </c>
      <c r="N13" s="454" t="s">
        <v>52</v>
      </c>
      <c r="O13" s="392" t="s">
        <v>51</v>
      </c>
      <c r="P13" s="393" t="s">
        <v>52</v>
      </c>
      <c r="Q13" s="453" t="s">
        <v>51</v>
      </c>
      <c r="R13" s="454" t="s">
        <v>52</v>
      </c>
      <c r="S13" s="32"/>
    </row>
    <row r="14" spans="1:19" ht="11.15" customHeight="1" x14ac:dyDescent="0.3">
      <c r="A14" s="33" t="s">
        <v>53</v>
      </c>
      <c r="B14" s="24">
        <v>0</v>
      </c>
      <c r="C14" s="34" t="s">
        <v>54</v>
      </c>
      <c r="D14" s="24"/>
      <c r="E14" s="298">
        <f>'3A'!E14+'3B'!E14</f>
        <v>0</v>
      </c>
      <c r="F14" s="299">
        <f>'3A'!F14+'3B'!F14</f>
        <v>0</v>
      </c>
      <c r="G14" s="188">
        <f>'3A'!G14+'3B'!G14</f>
        <v>0</v>
      </c>
      <c r="H14" s="215">
        <f>'3A'!H14+'3B'!H14</f>
        <v>0</v>
      </c>
      <c r="I14" s="298">
        <f>'3A'!I14+'3B'!I14</f>
        <v>0</v>
      </c>
      <c r="J14" s="299">
        <f>'3A'!J14+'3B'!J14</f>
        <v>0</v>
      </c>
      <c r="K14" s="188">
        <f>'3A'!K14+'3B'!K14</f>
        <v>0</v>
      </c>
      <c r="L14" s="188">
        <f>'3A'!L14+'3B'!L14</f>
        <v>0</v>
      </c>
      <c r="M14" s="298">
        <f>'3A'!M14+'3B'!M14</f>
        <v>0</v>
      </c>
      <c r="N14" s="299">
        <f>'3A'!N14+'3B'!N14</f>
        <v>0</v>
      </c>
      <c r="O14" s="188">
        <f>'3A'!O14+'3B'!O14</f>
        <v>0</v>
      </c>
      <c r="P14" s="215">
        <f>'3A'!P14+'3B'!P14</f>
        <v>0</v>
      </c>
      <c r="Q14" s="298">
        <f>'3A'!Q14+'3B'!Q14</f>
        <v>0</v>
      </c>
      <c r="R14" s="299">
        <f>'3A'!R14+'3B'!R14</f>
        <v>0</v>
      </c>
      <c r="S14" s="186">
        <f>SUM(E14:R14)</f>
        <v>0</v>
      </c>
    </row>
    <row r="15" spans="1:19" ht="10" customHeight="1" x14ac:dyDescent="0.3">
      <c r="A15" s="37"/>
      <c r="B15" s="38">
        <v>1</v>
      </c>
      <c r="C15" s="38"/>
      <c r="D15" s="38"/>
      <c r="E15" s="300">
        <f>'3A'!E15+'3B'!E15</f>
        <v>1</v>
      </c>
      <c r="F15" s="301">
        <f>'3A'!F15+'3B'!F15</f>
        <v>0</v>
      </c>
      <c r="G15" s="184">
        <f>'3A'!G15+'3B'!G15</f>
        <v>4</v>
      </c>
      <c r="H15" s="216">
        <f>'3A'!H15+'3B'!H15</f>
        <v>0</v>
      </c>
      <c r="I15" s="300">
        <f>'3A'!I15+'3B'!I15</f>
        <v>0</v>
      </c>
      <c r="J15" s="301">
        <f>'3A'!J15+'3B'!J15</f>
        <v>0</v>
      </c>
      <c r="K15" s="184">
        <f>'3A'!K15+'3B'!K15</f>
        <v>0</v>
      </c>
      <c r="L15" s="184">
        <f>'3A'!L15+'3B'!L15</f>
        <v>0</v>
      </c>
      <c r="M15" s="300">
        <f>'3A'!M15+'3B'!M15</f>
        <v>0</v>
      </c>
      <c r="N15" s="301">
        <f>'3A'!N15+'3B'!N15</f>
        <v>0</v>
      </c>
      <c r="O15" s="184">
        <f>'3A'!O15+'3B'!O15</f>
        <v>0</v>
      </c>
      <c r="P15" s="216">
        <f>'3A'!P15+'3B'!P15</f>
        <v>0</v>
      </c>
      <c r="Q15" s="300">
        <f>'3A'!Q15+'3B'!Q15</f>
        <v>0</v>
      </c>
      <c r="R15" s="301">
        <f>'3A'!R15+'3B'!R15</f>
        <v>0</v>
      </c>
      <c r="S15" s="182">
        <f t="shared" ref="S15:S78" si="0">SUM(E15:R15)</f>
        <v>5</v>
      </c>
    </row>
    <row r="16" spans="1:19" ht="11.15" customHeight="1" x14ac:dyDescent="0.3">
      <c r="A16" s="40"/>
      <c r="B16" s="24">
        <v>2</v>
      </c>
      <c r="C16" s="24"/>
      <c r="D16" s="24"/>
      <c r="E16" s="298">
        <f>'3A'!E16+'3B'!E16</f>
        <v>0</v>
      </c>
      <c r="F16" s="299">
        <f>'3A'!F16+'3B'!F16</f>
        <v>0</v>
      </c>
      <c r="G16" s="188">
        <f>'3A'!G16+'3B'!G16</f>
        <v>1</v>
      </c>
      <c r="H16" s="215">
        <f>'3A'!H16+'3B'!H16</f>
        <v>1</v>
      </c>
      <c r="I16" s="298">
        <f>'3A'!I16+'3B'!I16</f>
        <v>0</v>
      </c>
      <c r="J16" s="299">
        <f>'3A'!J16+'3B'!J16</f>
        <v>0</v>
      </c>
      <c r="K16" s="188">
        <f>'3A'!K16+'3B'!K16</f>
        <v>0</v>
      </c>
      <c r="L16" s="188">
        <f>'3A'!L16+'3B'!L16</f>
        <v>0</v>
      </c>
      <c r="M16" s="298">
        <f>'3A'!M16+'3B'!M16</f>
        <v>0</v>
      </c>
      <c r="N16" s="299">
        <f>'3A'!N16+'3B'!N16</f>
        <v>0</v>
      </c>
      <c r="O16" s="188">
        <f>'3A'!O16+'3B'!O16</f>
        <v>0</v>
      </c>
      <c r="P16" s="215">
        <f>'3A'!P16+'3B'!P16</f>
        <v>0</v>
      </c>
      <c r="Q16" s="298">
        <f>'3A'!Q16+'3B'!Q16</f>
        <v>0</v>
      </c>
      <c r="R16" s="299">
        <f>'3A'!R16+'3B'!R16</f>
        <v>0</v>
      </c>
      <c r="S16" s="186">
        <f t="shared" si="0"/>
        <v>2</v>
      </c>
    </row>
    <row r="17" spans="1:19" ht="11.15" customHeight="1" x14ac:dyDescent="0.3">
      <c r="A17" s="37"/>
      <c r="B17" s="38">
        <v>3</v>
      </c>
      <c r="C17" s="38"/>
      <c r="D17" s="38"/>
      <c r="E17" s="300">
        <f>'3A'!E17+'3B'!E17</f>
        <v>0</v>
      </c>
      <c r="F17" s="301">
        <f>'3A'!F17+'3B'!F17</f>
        <v>0</v>
      </c>
      <c r="G17" s="184">
        <f>'3A'!G17+'3B'!G17</f>
        <v>0</v>
      </c>
      <c r="H17" s="216">
        <f>'3A'!H17+'3B'!H17</f>
        <v>0</v>
      </c>
      <c r="I17" s="300">
        <f>'3A'!I17+'3B'!I17</f>
        <v>0</v>
      </c>
      <c r="J17" s="301">
        <f>'3A'!J17+'3B'!J17</f>
        <v>0</v>
      </c>
      <c r="K17" s="184">
        <f>'3A'!K17+'3B'!K17</f>
        <v>0</v>
      </c>
      <c r="L17" s="184">
        <f>'3A'!L17+'3B'!L17</f>
        <v>0</v>
      </c>
      <c r="M17" s="300">
        <f>'3A'!M17+'3B'!M17</f>
        <v>0</v>
      </c>
      <c r="N17" s="301">
        <f>'3A'!N17+'3B'!N17</f>
        <v>0</v>
      </c>
      <c r="O17" s="184">
        <f>'3A'!O17+'3B'!O17</f>
        <v>0</v>
      </c>
      <c r="P17" s="216">
        <f>'3A'!P17+'3B'!P17</f>
        <v>0</v>
      </c>
      <c r="Q17" s="300">
        <f>'3A'!Q17+'3B'!Q17</f>
        <v>0</v>
      </c>
      <c r="R17" s="301">
        <f>'3A'!R17+'3B'!R17</f>
        <v>0</v>
      </c>
      <c r="S17" s="182">
        <f t="shared" si="0"/>
        <v>0</v>
      </c>
    </row>
    <row r="18" spans="1:19" ht="11.15" customHeight="1" x14ac:dyDescent="0.3">
      <c r="A18" s="40"/>
      <c r="B18" s="24">
        <v>4</v>
      </c>
      <c r="C18" s="24"/>
      <c r="D18" s="24"/>
      <c r="E18" s="298">
        <f>'3A'!E18+'3B'!E18</f>
        <v>0</v>
      </c>
      <c r="F18" s="299">
        <f>'3A'!F18+'3B'!F18</f>
        <v>0</v>
      </c>
      <c r="G18" s="188">
        <f>'3A'!G18+'3B'!G18</f>
        <v>0</v>
      </c>
      <c r="H18" s="215">
        <f>'3A'!H18+'3B'!H18</f>
        <v>0</v>
      </c>
      <c r="I18" s="298">
        <f>'3A'!I18+'3B'!I18</f>
        <v>0</v>
      </c>
      <c r="J18" s="299">
        <f>'3A'!J18+'3B'!J18</f>
        <v>0</v>
      </c>
      <c r="K18" s="188">
        <f>'3A'!K18+'3B'!K18</f>
        <v>0</v>
      </c>
      <c r="L18" s="188">
        <f>'3A'!L18+'3B'!L18</f>
        <v>0</v>
      </c>
      <c r="M18" s="298">
        <f>'3A'!M18+'3B'!M18</f>
        <v>0</v>
      </c>
      <c r="N18" s="299">
        <f>'3A'!N18+'3B'!N18</f>
        <v>0</v>
      </c>
      <c r="O18" s="188">
        <f>'3A'!O18+'3B'!O18</f>
        <v>0</v>
      </c>
      <c r="P18" s="215">
        <f>'3A'!P18+'3B'!P18</f>
        <v>0</v>
      </c>
      <c r="Q18" s="298">
        <f>'3A'!Q18+'3B'!Q18</f>
        <v>0</v>
      </c>
      <c r="R18" s="299">
        <f>'3A'!R18+'3B'!R18</f>
        <v>0</v>
      </c>
      <c r="S18" s="186">
        <f t="shared" si="0"/>
        <v>0</v>
      </c>
    </row>
    <row r="19" spans="1:19" ht="11.15" customHeight="1" x14ac:dyDescent="0.3">
      <c r="A19" s="37"/>
      <c r="B19" s="38">
        <v>5</v>
      </c>
      <c r="C19" s="38"/>
      <c r="D19" s="38"/>
      <c r="E19" s="300">
        <f>'3A'!E19+'3B'!E19</f>
        <v>0</v>
      </c>
      <c r="F19" s="301">
        <f>'3A'!F19+'3B'!F19</f>
        <v>0</v>
      </c>
      <c r="G19" s="184">
        <f>'3A'!G19+'3B'!G19</f>
        <v>0</v>
      </c>
      <c r="H19" s="216">
        <f>'3A'!H19+'3B'!H19</f>
        <v>0</v>
      </c>
      <c r="I19" s="300">
        <f>'3A'!I19+'3B'!I19</f>
        <v>0</v>
      </c>
      <c r="J19" s="301">
        <f>'3A'!J19+'3B'!J19</f>
        <v>0</v>
      </c>
      <c r="K19" s="184">
        <f>'3A'!K19+'3B'!K19</f>
        <v>0</v>
      </c>
      <c r="L19" s="184">
        <f>'3A'!L19+'3B'!L19</f>
        <v>0</v>
      </c>
      <c r="M19" s="300">
        <f>'3A'!M19+'3B'!M19</f>
        <v>0</v>
      </c>
      <c r="N19" s="301">
        <f>'3A'!N19+'3B'!N19</f>
        <v>0</v>
      </c>
      <c r="O19" s="184">
        <f>'3A'!O19+'3B'!O19</f>
        <v>0</v>
      </c>
      <c r="P19" s="216">
        <f>'3A'!P19+'3B'!P19</f>
        <v>0</v>
      </c>
      <c r="Q19" s="300">
        <f>'3A'!Q19+'3B'!Q19</f>
        <v>0</v>
      </c>
      <c r="R19" s="301">
        <f>'3A'!R19+'3B'!R19</f>
        <v>0</v>
      </c>
      <c r="S19" s="182">
        <f t="shared" si="0"/>
        <v>0</v>
      </c>
    </row>
    <row r="20" spans="1:19" ht="11.15" customHeight="1" x14ac:dyDescent="0.3">
      <c r="A20" s="40"/>
      <c r="B20" s="24">
        <v>6</v>
      </c>
      <c r="C20" s="24"/>
      <c r="D20" s="24"/>
      <c r="E20" s="298">
        <f>'3A'!E20+'3B'!E20</f>
        <v>0</v>
      </c>
      <c r="F20" s="299">
        <f>'3A'!F20+'3B'!F20</f>
        <v>0</v>
      </c>
      <c r="G20" s="188">
        <f>'3A'!G20+'3B'!G20</f>
        <v>0</v>
      </c>
      <c r="H20" s="215">
        <f>'3A'!H20+'3B'!H20</f>
        <v>0</v>
      </c>
      <c r="I20" s="298">
        <f>'3A'!I20+'3B'!I20</f>
        <v>0</v>
      </c>
      <c r="J20" s="299">
        <f>'3A'!J20+'3B'!J20</f>
        <v>0</v>
      </c>
      <c r="K20" s="188">
        <f>'3A'!K20+'3B'!K20</f>
        <v>0</v>
      </c>
      <c r="L20" s="188">
        <f>'3A'!L20+'3B'!L20</f>
        <v>0</v>
      </c>
      <c r="M20" s="298">
        <f>'3A'!M20+'3B'!M20</f>
        <v>0</v>
      </c>
      <c r="N20" s="299">
        <f>'3A'!N20+'3B'!N20</f>
        <v>0</v>
      </c>
      <c r="O20" s="188">
        <f>'3A'!O20+'3B'!O20</f>
        <v>0</v>
      </c>
      <c r="P20" s="215">
        <f>'3A'!P20+'3B'!P20</f>
        <v>0</v>
      </c>
      <c r="Q20" s="298">
        <f>'3A'!Q20+'3B'!Q20</f>
        <v>0</v>
      </c>
      <c r="R20" s="299">
        <f>'3A'!R20+'3B'!R20</f>
        <v>0</v>
      </c>
      <c r="S20" s="186">
        <f t="shared" si="0"/>
        <v>0</v>
      </c>
    </row>
    <row r="21" spans="1:19" ht="11.15" customHeight="1" x14ac:dyDescent="0.3">
      <c r="A21" s="37"/>
      <c r="B21" s="38">
        <v>7</v>
      </c>
      <c r="C21" s="38"/>
      <c r="D21" s="38"/>
      <c r="E21" s="300">
        <f>'3A'!E21+'3B'!E21</f>
        <v>0</v>
      </c>
      <c r="F21" s="301">
        <f>'3A'!F21+'3B'!F21</f>
        <v>0</v>
      </c>
      <c r="G21" s="184">
        <f>'3A'!G21+'3B'!G21</f>
        <v>0</v>
      </c>
      <c r="H21" s="216">
        <f>'3A'!H21+'3B'!H21</f>
        <v>0</v>
      </c>
      <c r="I21" s="300">
        <f>'3A'!I21+'3B'!I21</f>
        <v>0</v>
      </c>
      <c r="J21" s="301">
        <f>'3A'!J21+'3B'!J21</f>
        <v>0</v>
      </c>
      <c r="K21" s="184">
        <f>'3A'!K21+'3B'!K21</f>
        <v>0</v>
      </c>
      <c r="L21" s="184">
        <f>'3A'!L21+'3B'!L21</f>
        <v>0</v>
      </c>
      <c r="M21" s="300">
        <f>'3A'!M21+'3B'!M21</f>
        <v>0</v>
      </c>
      <c r="N21" s="301">
        <f>'3A'!N21+'3B'!N21</f>
        <v>0</v>
      </c>
      <c r="O21" s="184">
        <f>'3A'!O21+'3B'!O21</f>
        <v>0</v>
      </c>
      <c r="P21" s="216">
        <f>'3A'!P21+'3B'!P21</f>
        <v>0</v>
      </c>
      <c r="Q21" s="300">
        <f>'3A'!Q21+'3B'!Q21</f>
        <v>0</v>
      </c>
      <c r="R21" s="301">
        <f>'3A'!R21+'3B'!R21</f>
        <v>0</v>
      </c>
      <c r="S21" s="182">
        <f t="shared" si="0"/>
        <v>0</v>
      </c>
    </row>
    <row r="22" spans="1:19" ht="11.15" customHeight="1" x14ac:dyDescent="0.3">
      <c r="A22" s="40"/>
      <c r="B22" s="24">
        <v>8</v>
      </c>
      <c r="C22" s="24"/>
      <c r="D22" s="24"/>
      <c r="E22" s="298">
        <f>'3A'!E22+'3B'!E22</f>
        <v>0</v>
      </c>
      <c r="F22" s="299">
        <f>'3A'!F22+'3B'!F22</f>
        <v>0</v>
      </c>
      <c r="G22" s="188">
        <f>'3A'!G22+'3B'!G22</f>
        <v>0</v>
      </c>
      <c r="H22" s="215">
        <f>'3A'!H22+'3B'!H22</f>
        <v>0</v>
      </c>
      <c r="I22" s="298">
        <f>'3A'!I22+'3B'!I22</f>
        <v>0</v>
      </c>
      <c r="J22" s="299">
        <f>'3A'!J22+'3B'!J22</f>
        <v>0</v>
      </c>
      <c r="K22" s="188">
        <f>'3A'!K22+'3B'!K22</f>
        <v>0</v>
      </c>
      <c r="L22" s="188">
        <f>'3A'!L22+'3B'!L22</f>
        <v>0</v>
      </c>
      <c r="M22" s="298">
        <f>'3A'!M22+'3B'!M22</f>
        <v>0</v>
      </c>
      <c r="N22" s="299">
        <f>'3A'!N22+'3B'!N22</f>
        <v>0</v>
      </c>
      <c r="O22" s="188">
        <f>'3A'!O22+'3B'!O22</f>
        <v>0</v>
      </c>
      <c r="P22" s="215">
        <f>'3A'!P22+'3B'!P22</f>
        <v>0</v>
      </c>
      <c r="Q22" s="298">
        <f>'3A'!Q22+'3B'!Q22</f>
        <v>0</v>
      </c>
      <c r="R22" s="299">
        <f>'3A'!R22+'3B'!R22</f>
        <v>0</v>
      </c>
      <c r="S22" s="186">
        <f t="shared" si="0"/>
        <v>0</v>
      </c>
    </row>
    <row r="23" spans="1:19" ht="11.15" customHeight="1" x14ac:dyDescent="0.3">
      <c r="A23" s="37"/>
      <c r="B23" s="38">
        <v>9</v>
      </c>
      <c r="C23" s="38"/>
      <c r="D23" s="38"/>
      <c r="E23" s="300">
        <f>'3A'!E23+'3B'!E23</f>
        <v>0</v>
      </c>
      <c r="F23" s="301">
        <f>'3A'!F23+'3B'!F23</f>
        <v>0</v>
      </c>
      <c r="G23" s="184">
        <f>'3A'!G23+'3B'!G23</f>
        <v>0</v>
      </c>
      <c r="H23" s="216">
        <f>'3A'!H23+'3B'!H23</f>
        <v>0</v>
      </c>
      <c r="I23" s="300">
        <f>'3A'!I23+'3B'!I23</f>
        <v>0</v>
      </c>
      <c r="J23" s="301">
        <f>'3A'!J23+'3B'!J23</f>
        <v>0</v>
      </c>
      <c r="K23" s="184">
        <f>'3A'!K23+'3B'!K23</f>
        <v>0</v>
      </c>
      <c r="L23" s="184">
        <f>'3A'!L23+'3B'!L23</f>
        <v>0</v>
      </c>
      <c r="M23" s="300">
        <f>'3A'!M23+'3B'!M23</f>
        <v>0</v>
      </c>
      <c r="N23" s="301">
        <f>'3A'!N23+'3B'!N23</f>
        <v>0</v>
      </c>
      <c r="O23" s="184">
        <f>'3A'!O23+'3B'!O23</f>
        <v>0</v>
      </c>
      <c r="P23" s="216">
        <f>'3A'!P23+'3B'!P23</f>
        <v>0</v>
      </c>
      <c r="Q23" s="300">
        <f>'3A'!Q23+'3B'!Q23</f>
        <v>0</v>
      </c>
      <c r="R23" s="301">
        <f>'3A'!R23+'3B'!R23</f>
        <v>0</v>
      </c>
      <c r="S23" s="182">
        <f t="shared" si="0"/>
        <v>0</v>
      </c>
    </row>
    <row r="24" spans="1:19" ht="11.15" customHeight="1" x14ac:dyDescent="0.3">
      <c r="A24" s="40"/>
      <c r="B24" s="24">
        <v>10</v>
      </c>
      <c r="C24" s="24"/>
      <c r="D24" s="24"/>
      <c r="E24" s="298">
        <f>'3A'!E24+'3B'!E24</f>
        <v>0</v>
      </c>
      <c r="F24" s="299">
        <f>'3A'!F24+'3B'!F24</f>
        <v>0</v>
      </c>
      <c r="G24" s="188">
        <f>'3A'!G24+'3B'!G24</f>
        <v>0</v>
      </c>
      <c r="H24" s="215">
        <f>'3A'!H24+'3B'!H24</f>
        <v>0</v>
      </c>
      <c r="I24" s="298">
        <f>'3A'!I24+'3B'!I24</f>
        <v>0</v>
      </c>
      <c r="J24" s="299">
        <f>'3A'!J24+'3B'!J24</f>
        <v>0</v>
      </c>
      <c r="K24" s="188">
        <f>'3A'!K24+'3B'!K24</f>
        <v>0</v>
      </c>
      <c r="L24" s="188">
        <f>'3A'!L24+'3B'!L24</f>
        <v>0</v>
      </c>
      <c r="M24" s="298">
        <f>'3A'!M24+'3B'!M24</f>
        <v>0</v>
      </c>
      <c r="N24" s="299">
        <f>'3A'!N24+'3B'!N24</f>
        <v>0</v>
      </c>
      <c r="O24" s="188">
        <f>'3A'!O24+'3B'!O24</f>
        <v>0</v>
      </c>
      <c r="P24" s="215">
        <f>'3A'!P24+'3B'!P24</f>
        <v>0</v>
      </c>
      <c r="Q24" s="298">
        <f>'3A'!Q24+'3B'!Q24</f>
        <v>0</v>
      </c>
      <c r="R24" s="299">
        <f>'3A'!R24+'3B'!R24</f>
        <v>0</v>
      </c>
      <c r="S24" s="186">
        <f t="shared" si="0"/>
        <v>0</v>
      </c>
    </row>
    <row r="25" spans="1:19" ht="10" customHeight="1" x14ac:dyDescent="0.3">
      <c r="A25" s="37"/>
      <c r="B25" s="38">
        <v>11</v>
      </c>
      <c r="C25" s="38"/>
      <c r="D25" s="38"/>
      <c r="E25" s="300">
        <f>'3A'!E25+'3B'!E25</f>
        <v>0</v>
      </c>
      <c r="F25" s="301">
        <f>'3A'!F25+'3B'!F25</f>
        <v>0</v>
      </c>
      <c r="G25" s="184">
        <f>'3A'!G25+'3B'!G25</f>
        <v>0</v>
      </c>
      <c r="H25" s="216">
        <f>'3A'!H25+'3B'!H25</f>
        <v>0</v>
      </c>
      <c r="I25" s="300">
        <f>'3A'!I25+'3B'!I25</f>
        <v>0</v>
      </c>
      <c r="J25" s="301">
        <f>'3A'!J25+'3B'!J25</f>
        <v>0</v>
      </c>
      <c r="K25" s="184">
        <f>'3A'!K25+'3B'!K25</f>
        <v>0</v>
      </c>
      <c r="L25" s="184">
        <f>'3A'!L25+'3B'!L25</f>
        <v>0</v>
      </c>
      <c r="M25" s="300">
        <f>'3A'!M25+'3B'!M25</f>
        <v>0</v>
      </c>
      <c r="N25" s="301">
        <f>'3A'!N25+'3B'!N25</f>
        <v>0</v>
      </c>
      <c r="O25" s="184">
        <f>'3A'!O25+'3B'!O25</f>
        <v>0</v>
      </c>
      <c r="P25" s="216">
        <f>'3A'!P25+'3B'!P25</f>
        <v>0</v>
      </c>
      <c r="Q25" s="300">
        <f>'3A'!Q25+'3B'!Q25</f>
        <v>0</v>
      </c>
      <c r="R25" s="301">
        <f>'3A'!R25+'3B'!R25</f>
        <v>0</v>
      </c>
      <c r="S25" s="182">
        <f t="shared" si="0"/>
        <v>0</v>
      </c>
    </row>
    <row r="26" spans="1:19" ht="10" customHeight="1" x14ac:dyDescent="0.3">
      <c r="A26" s="40"/>
      <c r="B26" s="24">
        <v>12</v>
      </c>
      <c r="C26" s="24"/>
      <c r="D26" s="24"/>
      <c r="E26" s="298">
        <f>'3A'!E26+'3B'!E26</f>
        <v>0</v>
      </c>
      <c r="F26" s="299">
        <f>'3A'!F26+'3B'!F26</f>
        <v>0</v>
      </c>
      <c r="G26" s="188">
        <f>'3A'!G26+'3B'!G26</f>
        <v>0</v>
      </c>
      <c r="H26" s="215">
        <f>'3A'!H26+'3B'!H26</f>
        <v>0</v>
      </c>
      <c r="I26" s="298">
        <f>'3A'!I26+'3B'!I26</f>
        <v>0</v>
      </c>
      <c r="J26" s="299">
        <f>'3A'!J26+'3B'!J26</f>
        <v>0</v>
      </c>
      <c r="K26" s="188">
        <f>'3A'!K26+'3B'!K26</f>
        <v>0</v>
      </c>
      <c r="L26" s="188">
        <f>'3A'!L26+'3B'!L26</f>
        <v>0</v>
      </c>
      <c r="M26" s="298">
        <f>'3A'!M26+'3B'!M26</f>
        <v>0</v>
      </c>
      <c r="N26" s="299">
        <f>'3A'!N26+'3B'!N26</f>
        <v>0</v>
      </c>
      <c r="O26" s="188">
        <f>'3A'!O26+'3B'!O26</f>
        <v>0</v>
      </c>
      <c r="P26" s="215">
        <f>'3A'!P26+'3B'!P26</f>
        <v>0</v>
      </c>
      <c r="Q26" s="298">
        <f>'3A'!Q26+'3B'!Q26</f>
        <v>0</v>
      </c>
      <c r="R26" s="299">
        <f>'3A'!R26+'3B'!R26</f>
        <v>0</v>
      </c>
      <c r="S26" s="186">
        <f t="shared" si="0"/>
        <v>0</v>
      </c>
    </row>
    <row r="27" spans="1:19" ht="10" customHeight="1" x14ac:dyDescent="0.3">
      <c r="A27" s="37"/>
      <c r="B27" s="38">
        <v>13</v>
      </c>
      <c r="C27" s="38"/>
      <c r="D27" s="38"/>
      <c r="E27" s="300">
        <f>'3A'!E27+'3B'!E27</f>
        <v>0</v>
      </c>
      <c r="F27" s="301">
        <f>'3A'!F27+'3B'!F27</f>
        <v>0</v>
      </c>
      <c r="G27" s="184">
        <f>'3A'!G27+'3B'!G27</f>
        <v>0</v>
      </c>
      <c r="H27" s="216">
        <f>'3A'!H27+'3B'!H27</f>
        <v>0</v>
      </c>
      <c r="I27" s="300">
        <f>'3A'!I27+'3B'!I27</f>
        <v>0</v>
      </c>
      <c r="J27" s="301">
        <f>'3A'!J27+'3B'!J27</f>
        <v>0</v>
      </c>
      <c r="K27" s="184">
        <f>'3A'!K27+'3B'!K27</f>
        <v>0</v>
      </c>
      <c r="L27" s="184">
        <f>'3A'!L27+'3B'!L27</f>
        <v>0</v>
      </c>
      <c r="M27" s="300">
        <f>'3A'!M27+'3B'!M27</f>
        <v>0</v>
      </c>
      <c r="N27" s="301">
        <f>'3A'!N27+'3B'!N27</f>
        <v>0</v>
      </c>
      <c r="O27" s="184">
        <f>'3A'!O27+'3B'!O27</f>
        <v>0</v>
      </c>
      <c r="P27" s="216">
        <f>'3A'!P27+'3B'!P27</f>
        <v>0</v>
      </c>
      <c r="Q27" s="300">
        <f>'3A'!Q27+'3B'!Q27</f>
        <v>0</v>
      </c>
      <c r="R27" s="301">
        <f>'3A'!R27+'3B'!R27</f>
        <v>2</v>
      </c>
      <c r="S27" s="182">
        <f t="shared" si="0"/>
        <v>2</v>
      </c>
    </row>
    <row r="28" spans="1:19" ht="10" customHeight="1" x14ac:dyDescent="0.3">
      <c r="A28" s="40"/>
      <c r="B28" s="24">
        <v>14</v>
      </c>
      <c r="C28" s="24"/>
      <c r="D28" s="24"/>
      <c r="E28" s="298">
        <f>'3A'!E28+'3B'!E28</f>
        <v>0</v>
      </c>
      <c r="F28" s="299">
        <f>'3A'!F28+'3B'!F28</f>
        <v>0</v>
      </c>
      <c r="G28" s="188">
        <f>'3A'!G28+'3B'!G28</f>
        <v>0</v>
      </c>
      <c r="H28" s="215">
        <f>'3A'!H28+'3B'!H28</f>
        <v>0</v>
      </c>
      <c r="I28" s="298">
        <f>'3A'!I28+'3B'!I28</f>
        <v>0</v>
      </c>
      <c r="J28" s="299">
        <f>'3A'!J28+'3B'!J28</f>
        <v>0</v>
      </c>
      <c r="K28" s="188">
        <f>'3A'!K28+'3B'!K28</f>
        <v>0</v>
      </c>
      <c r="L28" s="188">
        <f>'3A'!L28+'3B'!L28</f>
        <v>0</v>
      </c>
      <c r="M28" s="298">
        <f>'3A'!M28+'3B'!M28</f>
        <v>0</v>
      </c>
      <c r="N28" s="299">
        <f>'3A'!N28+'3B'!N28</f>
        <v>0</v>
      </c>
      <c r="O28" s="188">
        <f>'3A'!O28+'3B'!O28</f>
        <v>0</v>
      </c>
      <c r="P28" s="215">
        <f>'3A'!P28+'3B'!P28</f>
        <v>0</v>
      </c>
      <c r="Q28" s="298">
        <f>'3A'!Q28+'3B'!Q28</f>
        <v>0</v>
      </c>
      <c r="R28" s="299">
        <f>'3A'!R28+'3B'!R28</f>
        <v>1</v>
      </c>
      <c r="S28" s="186">
        <f t="shared" si="0"/>
        <v>1</v>
      </c>
    </row>
    <row r="29" spans="1:19" ht="10" customHeight="1" x14ac:dyDescent="0.3">
      <c r="A29" s="37"/>
      <c r="B29" s="38">
        <v>15</v>
      </c>
      <c r="C29" s="38"/>
      <c r="D29" s="38"/>
      <c r="E29" s="300">
        <f>'3A'!E29+'3B'!E29</f>
        <v>0</v>
      </c>
      <c r="F29" s="301">
        <f>'3A'!F29+'3B'!F29</f>
        <v>0</v>
      </c>
      <c r="G29" s="184">
        <f>'3A'!G29+'3B'!G29</f>
        <v>0</v>
      </c>
      <c r="H29" s="216">
        <f>'3A'!H29+'3B'!H29</f>
        <v>0</v>
      </c>
      <c r="I29" s="300">
        <f>'3A'!I29+'3B'!I29</f>
        <v>0</v>
      </c>
      <c r="J29" s="301">
        <f>'3A'!J29+'3B'!J29</f>
        <v>0</v>
      </c>
      <c r="K29" s="184">
        <f>'3A'!K29+'3B'!K29</f>
        <v>0</v>
      </c>
      <c r="L29" s="184">
        <f>'3A'!L29+'3B'!L29</f>
        <v>0</v>
      </c>
      <c r="M29" s="300">
        <f>'3A'!M29+'3B'!M29</f>
        <v>0</v>
      </c>
      <c r="N29" s="301">
        <f>'3A'!N29+'3B'!N29</f>
        <v>0</v>
      </c>
      <c r="O29" s="184">
        <f>'3A'!O29+'3B'!O29</f>
        <v>0</v>
      </c>
      <c r="P29" s="216">
        <f>'3A'!P29+'3B'!P29</f>
        <v>0</v>
      </c>
      <c r="Q29" s="300">
        <f>'3A'!Q29+'3B'!Q29</f>
        <v>0</v>
      </c>
      <c r="R29" s="301">
        <f>'3A'!R29+'3B'!R29</f>
        <v>0</v>
      </c>
      <c r="S29" s="182">
        <f t="shared" si="0"/>
        <v>0</v>
      </c>
    </row>
    <row r="30" spans="1:19" ht="10" customHeight="1" x14ac:dyDescent="0.3">
      <c r="A30" s="40"/>
      <c r="B30" s="24">
        <v>16</v>
      </c>
      <c r="C30" s="24"/>
      <c r="D30" s="24"/>
      <c r="E30" s="298">
        <f>'3A'!E30+'3B'!E30</f>
        <v>0</v>
      </c>
      <c r="F30" s="299">
        <f>'3A'!F30+'3B'!F30</f>
        <v>0</v>
      </c>
      <c r="G30" s="188">
        <f>'3A'!G30+'3B'!G30</f>
        <v>1</v>
      </c>
      <c r="H30" s="215">
        <f>'3A'!H30+'3B'!H30</f>
        <v>0</v>
      </c>
      <c r="I30" s="298">
        <f>'3A'!I30+'3B'!I30</f>
        <v>0</v>
      </c>
      <c r="J30" s="299">
        <f>'3A'!J30+'3B'!J30</f>
        <v>0</v>
      </c>
      <c r="K30" s="188">
        <f>'3A'!K30+'3B'!K30</f>
        <v>0</v>
      </c>
      <c r="L30" s="188">
        <f>'3A'!L30+'3B'!L30</f>
        <v>0</v>
      </c>
      <c r="M30" s="298">
        <f>'3A'!M30+'3B'!M30</f>
        <v>0</v>
      </c>
      <c r="N30" s="299">
        <f>'3A'!N30+'3B'!N30</f>
        <v>0</v>
      </c>
      <c r="O30" s="188">
        <f>'3A'!O30+'3B'!O30</f>
        <v>0</v>
      </c>
      <c r="P30" s="215">
        <f>'3A'!P30+'3B'!P30</f>
        <v>0</v>
      </c>
      <c r="Q30" s="298">
        <f>'3A'!Q30+'3B'!Q30</f>
        <v>1</v>
      </c>
      <c r="R30" s="299">
        <f>'3A'!R30+'3B'!R30</f>
        <v>2</v>
      </c>
      <c r="S30" s="186">
        <f t="shared" si="0"/>
        <v>4</v>
      </c>
    </row>
    <row r="31" spans="1:19" ht="10" customHeight="1" x14ac:dyDescent="0.3">
      <c r="A31" s="37"/>
      <c r="B31" s="38">
        <v>17</v>
      </c>
      <c r="C31" s="38"/>
      <c r="D31" s="38"/>
      <c r="E31" s="300">
        <f>'3A'!E31+'3B'!E31</f>
        <v>3</v>
      </c>
      <c r="F31" s="301">
        <f>'3A'!F31+'3B'!F31</f>
        <v>0</v>
      </c>
      <c r="G31" s="184">
        <f>'3A'!G31+'3B'!G31</f>
        <v>0</v>
      </c>
      <c r="H31" s="216">
        <f>'3A'!H31+'3B'!H31</f>
        <v>0</v>
      </c>
      <c r="I31" s="300">
        <f>'3A'!I31+'3B'!I31</f>
        <v>0</v>
      </c>
      <c r="J31" s="301">
        <f>'3A'!J31+'3B'!J31</f>
        <v>0</v>
      </c>
      <c r="K31" s="184">
        <f>'3A'!K31+'3B'!K31</f>
        <v>0</v>
      </c>
      <c r="L31" s="184">
        <f>'3A'!L31+'3B'!L31</f>
        <v>0</v>
      </c>
      <c r="M31" s="300">
        <f>'3A'!M31+'3B'!M31</f>
        <v>0</v>
      </c>
      <c r="N31" s="301">
        <f>'3A'!N31+'3B'!N31</f>
        <v>0</v>
      </c>
      <c r="O31" s="184">
        <f>'3A'!O31+'3B'!O31</f>
        <v>0</v>
      </c>
      <c r="P31" s="216">
        <f>'3A'!P31+'3B'!P31</f>
        <v>0</v>
      </c>
      <c r="Q31" s="300">
        <f>'3A'!Q31+'3B'!Q31</f>
        <v>0</v>
      </c>
      <c r="R31" s="301">
        <f>'3A'!R31+'3B'!R31</f>
        <v>0</v>
      </c>
      <c r="S31" s="182">
        <f t="shared" si="0"/>
        <v>3</v>
      </c>
    </row>
    <row r="32" spans="1:19" ht="10" customHeight="1" x14ac:dyDescent="0.3">
      <c r="A32" s="40"/>
      <c r="B32" s="24">
        <v>18</v>
      </c>
      <c r="C32" s="24"/>
      <c r="D32" s="24"/>
      <c r="E32" s="298">
        <f>'3A'!E32+'3B'!E32</f>
        <v>2</v>
      </c>
      <c r="F32" s="299">
        <f>'3A'!F32+'3B'!F32</f>
        <v>2</v>
      </c>
      <c r="G32" s="188">
        <f>'3A'!G32+'3B'!G32</f>
        <v>1</v>
      </c>
      <c r="H32" s="215">
        <f>'3A'!H32+'3B'!H32</f>
        <v>0</v>
      </c>
      <c r="I32" s="298">
        <f>'3A'!I32+'3B'!I32</f>
        <v>0</v>
      </c>
      <c r="J32" s="299">
        <f>'3A'!J32+'3B'!J32</f>
        <v>0</v>
      </c>
      <c r="K32" s="188">
        <f>'3A'!K32+'3B'!K32</f>
        <v>0</v>
      </c>
      <c r="L32" s="188">
        <f>'3A'!L32+'3B'!L32</f>
        <v>0</v>
      </c>
      <c r="M32" s="298">
        <f>'3A'!M32+'3B'!M32</f>
        <v>0</v>
      </c>
      <c r="N32" s="299">
        <f>'3A'!N32+'3B'!N32</f>
        <v>0</v>
      </c>
      <c r="O32" s="188">
        <f>'3A'!O32+'3B'!O32</f>
        <v>0</v>
      </c>
      <c r="P32" s="215">
        <f>'3A'!P32+'3B'!P32</f>
        <v>0</v>
      </c>
      <c r="Q32" s="298">
        <f>'3A'!Q32+'3B'!Q32</f>
        <v>1</v>
      </c>
      <c r="R32" s="299">
        <f>'3A'!R32+'3B'!R32</f>
        <v>0</v>
      </c>
      <c r="S32" s="186">
        <f t="shared" si="0"/>
        <v>6</v>
      </c>
    </row>
    <row r="33" spans="1:19" ht="10" customHeight="1" x14ac:dyDescent="0.3">
      <c r="A33" s="37"/>
      <c r="B33" s="38">
        <v>19</v>
      </c>
      <c r="C33" s="38"/>
      <c r="D33" s="38"/>
      <c r="E33" s="300">
        <f>'3A'!E33+'3B'!E33</f>
        <v>7</v>
      </c>
      <c r="F33" s="301">
        <f>'3A'!F33+'3B'!F33</f>
        <v>5</v>
      </c>
      <c r="G33" s="184">
        <f>'3A'!G33+'3B'!G33</f>
        <v>6</v>
      </c>
      <c r="H33" s="216">
        <f>'3A'!H33+'3B'!H33</f>
        <v>2</v>
      </c>
      <c r="I33" s="300">
        <f>'3A'!I33+'3B'!I33</f>
        <v>0</v>
      </c>
      <c r="J33" s="301">
        <f>'3A'!J33+'3B'!J33</f>
        <v>0</v>
      </c>
      <c r="K33" s="184">
        <f>'3A'!K33+'3B'!K33</f>
        <v>0</v>
      </c>
      <c r="L33" s="184">
        <f>'3A'!L33+'3B'!L33</f>
        <v>0</v>
      </c>
      <c r="M33" s="300">
        <f>'3A'!M33+'3B'!M33</f>
        <v>0</v>
      </c>
      <c r="N33" s="301">
        <f>'3A'!N33+'3B'!N33</f>
        <v>0</v>
      </c>
      <c r="O33" s="184">
        <f>'3A'!O33+'3B'!O33</f>
        <v>0</v>
      </c>
      <c r="P33" s="216">
        <f>'3A'!P33+'3B'!P33</f>
        <v>0</v>
      </c>
      <c r="Q33" s="300">
        <f>'3A'!Q33+'3B'!Q33</f>
        <v>2</v>
      </c>
      <c r="R33" s="301">
        <f>'3A'!R33+'3B'!R33</f>
        <v>0</v>
      </c>
      <c r="S33" s="182">
        <f t="shared" si="0"/>
        <v>22</v>
      </c>
    </row>
    <row r="34" spans="1:19" ht="10" customHeight="1" x14ac:dyDescent="0.3">
      <c r="A34" s="40"/>
      <c r="B34" s="24">
        <v>20</v>
      </c>
      <c r="C34" s="24"/>
      <c r="D34" s="24"/>
      <c r="E34" s="298">
        <f>'3A'!E34+'3B'!E34</f>
        <v>9</v>
      </c>
      <c r="F34" s="299">
        <f>'3A'!F34+'3B'!F34</f>
        <v>0</v>
      </c>
      <c r="G34" s="188">
        <f>'3A'!G34+'3B'!G34</f>
        <v>5</v>
      </c>
      <c r="H34" s="215">
        <f>'3A'!H34+'3B'!H34</f>
        <v>2</v>
      </c>
      <c r="I34" s="298">
        <f>'3A'!I34+'3B'!I34</f>
        <v>1</v>
      </c>
      <c r="J34" s="299">
        <f>'3A'!J34+'3B'!J34</f>
        <v>0</v>
      </c>
      <c r="K34" s="188">
        <f>'3A'!K34+'3B'!K34</f>
        <v>0</v>
      </c>
      <c r="L34" s="188">
        <f>'3A'!L34+'3B'!L34</f>
        <v>0</v>
      </c>
      <c r="M34" s="298">
        <f>'3A'!M34+'3B'!M34</f>
        <v>0</v>
      </c>
      <c r="N34" s="299">
        <f>'3A'!N34+'3B'!N34</f>
        <v>0</v>
      </c>
      <c r="O34" s="188">
        <f>'3A'!O34+'3B'!O34</f>
        <v>0</v>
      </c>
      <c r="P34" s="215">
        <f>'3A'!P34+'3B'!P34</f>
        <v>0</v>
      </c>
      <c r="Q34" s="298">
        <f>'3A'!Q34+'3B'!Q34</f>
        <v>3</v>
      </c>
      <c r="R34" s="299">
        <f>'3A'!R34+'3B'!R34</f>
        <v>1</v>
      </c>
      <c r="S34" s="186">
        <f t="shared" si="0"/>
        <v>21</v>
      </c>
    </row>
    <row r="35" spans="1:19" ht="10" customHeight="1" x14ac:dyDescent="0.3">
      <c r="A35" s="37"/>
      <c r="B35" s="38">
        <v>21</v>
      </c>
      <c r="C35" s="38"/>
      <c r="D35" s="38"/>
      <c r="E35" s="300">
        <f>'3A'!E35+'3B'!E35</f>
        <v>12</v>
      </c>
      <c r="F35" s="301">
        <f>'3A'!F35+'3B'!F35</f>
        <v>4</v>
      </c>
      <c r="G35" s="184">
        <f>'3A'!G35+'3B'!G35</f>
        <v>8</v>
      </c>
      <c r="H35" s="216">
        <f>'3A'!H35+'3B'!H35</f>
        <v>4</v>
      </c>
      <c r="I35" s="300">
        <f>'3A'!I35+'3B'!I35</f>
        <v>0</v>
      </c>
      <c r="J35" s="301">
        <f>'3A'!J35+'3B'!J35</f>
        <v>1</v>
      </c>
      <c r="K35" s="184">
        <f>'3A'!K35+'3B'!K35</f>
        <v>1</v>
      </c>
      <c r="L35" s="184">
        <f>'3A'!L35+'3B'!L35</f>
        <v>1</v>
      </c>
      <c r="M35" s="300">
        <f>'3A'!M35+'3B'!M35</f>
        <v>0</v>
      </c>
      <c r="N35" s="301">
        <f>'3A'!N35+'3B'!N35</f>
        <v>0</v>
      </c>
      <c r="O35" s="184">
        <f>'3A'!O35+'3B'!O35</f>
        <v>0</v>
      </c>
      <c r="P35" s="216">
        <f>'3A'!P35+'3B'!P35</f>
        <v>0</v>
      </c>
      <c r="Q35" s="300">
        <f>'3A'!Q35+'3B'!Q35</f>
        <v>0</v>
      </c>
      <c r="R35" s="301">
        <f>'3A'!R35+'3B'!R35</f>
        <v>1</v>
      </c>
      <c r="S35" s="182">
        <f t="shared" si="0"/>
        <v>32</v>
      </c>
    </row>
    <row r="36" spans="1:19" ht="10" customHeight="1" x14ac:dyDescent="0.3">
      <c r="A36" s="40"/>
      <c r="B36" s="24">
        <v>22</v>
      </c>
      <c r="C36" s="24"/>
      <c r="D36" s="24"/>
      <c r="E36" s="298">
        <f>'3A'!E36+'3B'!E36</f>
        <v>11</v>
      </c>
      <c r="F36" s="299">
        <f>'3A'!F36+'3B'!F36</f>
        <v>4</v>
      </c>
      <c r="G36" s="188">
        <f>'3A'!G36+'3B'!G36</f>
        <v>9</v>
      </c>
      <c r="H36" s="215">
        <f>'3A'!H36+'3B'!H36</f>
        <v>7</v>
      </c>
      <c r="I36" s="298">
        <f>'3A'!I36+'3B'!I36</f>
        <v>4</v>
      </c>
      <c r="J36" s="299">
        <f>'3A'!J36+'3B'!J36</f>
        <v>1</v>
      </c>
      <c r="K36" s="188">
        <f>'3A'!K36+'3B'!K36</f>
        <v>0</v>
      </c>
      <c r="L36" s="188">
        <f>'3A'!L36+'3B'!L36</f>
        <v>0</v>
      </c>
      <c r="M36" s="298">
        <f>'3A'!M36+'3B'!M36</f>
        <v>1</v>
      </c>
      <c r="N36" s="299">
        <f>'3A'!N36+'3B'!N36</f>
        <v>0</v>
      </c>
      <c r="O36" s="188">
        <f>'3A'!O36+'3B'!O36</f>
        <v>0</v>
      </c>
      <c r="P36" s="215">
        <f>'3A'!P36+'3B'!P36</f>
        <v>0</v>
      </c>
      <c r="Q36" s="298">
        <f>'3A'!Q36+'3B'!Q36</f>
        <v>6</v>
      </c>
      <c r="R36" s="299">
        <f>'3A'!R36+'3B'!R36</f>
        <v>1</v>
      </c>
      <c r="S36" s="186">
        <f t="shared" si="0"/>
        <v>44</v>
      </c>
    </row>
    <row r="37" spans="1:19" ht="10" customHeight="1" x14ac:dyDescent="0.3">
      <c r="A37" s="37"/>
      <c r="B37" s="38">
        <v>23</v>
      </c>
      <c r="C37" s="38"/>
      <c r="D37" s="38"/>
      <c r="E37" s="300">
        <f>'3A'!E37+'3B'!E37</f>
        <v>16</v>
      </c>
      <c r="F37" s="301">
        <f>'3A'!F37+'3B'!F37</f>
        <v>5</v>
      </c>
      <c r="G37" s="184">
        <f>'3A'!G37+'3B'!G37</f>
        <v>25</v>
      </c>
      <c r="H37" s="216">
        <f>'3A'!H37+'3B'!H37</f>
        <v>4</v>
      </c>
      <c r="I37" s="300">
        <f>'3A'!I37+'3B'!I37</f>
        <v>2</v>
      </c>
      <c r="J37" s="301">
        <f>'3A'!J37+'3B'!J37</f>
        <v>1</v>
      </c>
      <c r="K37" s="184">
        <f>'3A'!K37+'3B'!K37</f>
        <v>1</v>
      </c>
      <c r="L37" s="184">
        <f>'3A'!L37+'3B'!L37</f>
        <v>0</v>
      </c>
      <c r="M37" s="300">
        <f>'3A'!M37+'3B'!M37</f>
        <v>0</v>
      </c>
      <c r="N37" s="301">
        <f>'3A'!N37+'3B'!N37</f>
        <v>0</v>
      </c>
      <c r="O37" s="184">
        <f>'3A'!O37+'3B'!O37</f>
        <v>1</v>
      </c>
      <c r="P37" s="216">
        <f>'3A'!P37+'3B'!P37</f>
        <v>0</v>
      </c>
      <c r="Q37" s="300">
        <f>'3A'!Q37+'3B'!Q37</f>
        <v>2</v>
      </c>
      <c r="R37" s="301">
        <f>'3A'!R37+'3B'!R37</f>
        <v>0</v>
      </c>
      <c r="S37" s="182">
        <f t="shared" si="0"/>
        <v>57</v>
      </c>
    </row>
    <row r="38" spans="1:19" ht="10" customHeight="1" x14ac:dyDescent="0.3">
      <c r="A38" s="40"/>
      <c r="B38" s="24">
        <v>24</v>
      </c>
      <c r="C38" s="24"/>
      <c r="D38" s="24"/>
      <c r="E38" s="298">
        <f>'3A'!E38+'3B'!E38</f>
        <v>13</v>
      </c>
      <c r="F38" s="299">
        <f>'3A'!F38+'3B'!F38</f>
        <v>4</v>
      </c>
      <c r="G38" s="188">
        <f>'3A'!G38+'3B'!G38</f>
        <v>21</v>
      </c>
      <c r="H38" s="215">
        <f>'3A'!H38+'3B'!H38</f>
        <v>6</v>
      </c>
      <c r="I38" s="298">
        <f>'3A'!I38+'3B'!I38</f>
        <v>4</v>
      </c>
      <c r="J38" s="299">
        <f>'3A'!J38+'3B'!J38</f>
        <v>2</v>
      </c>
      <c r="K38" s="188">
        <f>'3A'!K38+'3B'!K38</f>
        <v>2</v>
      </c>
      <c r="L38" s="188">
        <f>'3A'!L38+'3B'!L38</f>
        <v>0</v>
      </c>
      <c r="M38" s="298">
        <f>'3A'!M38+'3B'!M38</f>
        <v>1</v>
      </c>
      <c r="N38" s="299">
        <f>'3A'!N38+'3B'!N38</f>
        <v>1</v>
      </c>
      <c r="O38" s="188">
        <f>'3A'!O38+'3B'!O38</f>
        <v>2</v>
      </c>
      <c r="P38" s="215">
        <f>'3A'!P38+'3B'!P38</f>
        <v>0</v>
      </c>
      <c r="Q38" s="298">
        <f>'3A'!Q38+'3B'!Q38</f>
        <v>2</v>
      </c>
      <c r="R38" s="299">
        <f>'3A'!R38+'3B'!R38</f>
        <v>1</v>
      </c>
      <c r="S38" s="186">
        <f t="shared" si="0"/>
        <v>59</v>
      </c>
    </row>
    <row r="39" spans="1:19" ht="10" customHeight="1" x14ac:dyDescent="0.3">
      <c r="A39" s="37"/>
      <c r="B39" s="38">
        <v>25</v>
      </c>
      <c r="C39" s="38"/>
      <c r="D39" s="38"/>
      <c r="E39" s="300">
        <f>'3A'!E39+'3B'!E39</f>
        <v>12</v>
      </c>
      <c r="F39" s="301">
        <f>'3A'!F39+'3B'!F39</f>
        <v>4</v>
      </c>
      <c r="G39" s="184">
        <f>'3A'!G39+'3B'!G39</f>
        <v>26</v>
      </c>
      <c r="H39" s="216">
        <f>'3A'!H39+'3B'!H39</f>
        <v>5</v>
      </c>
      <c r="I39" s="300">
        <f>'3A'!I39+'3B'!I39</f>
        <v>2</v>
      </c>
      <c r="J39" s="301">
        <f>'3A'!J39+'3B'!J39</f>
        <v>3</v>
      </c>
      <c r="K39" s="184">
        <f>'3A'!K39+'3B'!K39</f>
        <v>6</v>
      </c>
      <c r="L39" s="184">
        <f>'3A'!L39+'3B'!L39</f>
        <v>3</v>
      </c>
      <c r="M39" s="300">
        <f>'3A'!M39+'3B'!M39</f>
        <v>3</v>
      </c>
      <c r="N39" s="301">
        <f>'3A'!N39+'3B'!N39</f>
        <v>0</v>
      </c>
      <c r="O39" s="184">
        <f>'3A'!O39+'3B'!O39</f>
        <v>3</v>
      </c>
      <c r="P39" s="216">
        <f>'3A'!P39+'3B'!P39</f>
        <v>0</v>
      </c>
      <c r="Q39" s="300">
        <f>'3A'!Q39+'3B'!Q39</f>
        <v>2</v>
      </c>
      <c r="R39" s="301">
        <f>'3A'!R39+'3B'!R39</f>
        <v>2</v>
      </c>
      <c r="S39" s="182">
        <f t="shared" si="0"/>
        <v>71</v>
      </c>
    </row>
    <row r="40" spans="1:19" ht="10" customHeight="1" x14ac:dyDescent="0.3">
      <c r="A40" s="40"/>
      <c r="B40" s="24">
        <v>26</v>
      </c>
      <c r="C40" s="24"/>
      <c r="D40" s="24"/>
      <c r="E40" s="298">
        <f>'3A'!E40+'3B'!E40</f>
        <v>17</v>
      </c>
      <c r="F40" s="299">
        <f>'3A'!F40+'3B'!F40</f>
        <v>5</v>
      </c>
      <c r="G40" s="188">
        <f>'3A'!G40+'3B'!G40</f>
        <v>27</v>
      </c>
      <c r="H40" s="215">
        <f>'3A'!H40+'3B'!H40</f>
        <v>11</v>
      </c>
      <c r="I40" s="298">
        <f>'3A'!I40+'3B'!I40</f>
        <v>2</v>
      </c>
      <c r="J40" s="299">
        <f>'3A'!J40+'3B'!J40</f>
        <v>1</v>
      </c>
      <c r="K40" s="188">
        <f>'3A'!K40+'3B'!K40</f>
        <v>4</v>
      </c>
      <c r="L40" s="188">
        <f>'3A'!L40+'3B'!L40</f>
        <v>2</v>
      </c>
      <c r="M40" s="298">
        <f>'3A'!M40+'3B'!M40</f>
        <v>1</v>
      </c>
      <c r="N40" s="299">
        <f>'3A'!N40+'3B'!N40</f>
        <v>1</v>
      </c>
      <c r="O40" s="188">
        <f>'3A'!O40+'3B'!O40</f>
        <v>1</v>
      </c>
      <c r="P40" s="215">
        <f>'3A'!P40+'3B'!P40</f>
        <v>0</v>
      </c>
      <c r="Q40" s="298">
        <f>'3A'!Q40+'3B'!Q40</f>
        <v>8</v>
      </c>
      <c r="R40" s="299">
        <f>'3A'!R40+'3B'!R40</f>
        <v>3</v>
      </c>
      <c r="S40" s="186">
        <f t="shared" si="0"/>
        <v>83</v>
      </c>
    </row>
    <row r="41" spans="1:19" ht="10" customHeight="1" x14ac:dyDescent="0.3">
      <c r="A41" s="37"/>
      <c r="B41" s="38">
        <v>27</v>
      </c>
      <c r="C41" s="38"/>
      <c r="D41" s="38"/>
      <c r="E41" s="300">
        <f>'3A'!E41+'3B'!E41</f>
        <v>20</v>
      </c>
      <c r="F41" s="301">
        <f>'3A'!F41+'3B'!F41</f>
        <v>7</v>
      </c>
      <c r="G41" s="184">
        <f>'3A'!G41+'3B'!G41</f>
        <v>29</v>
      </c>
      <c r="H41" s="216">
        <f>'3A'!H41+'3B'!H41</f>
        <v>8</v>
      </c>
      <c r="I41" s="300">
        <f>'3A'!I41+'3B'!I41</f>
        <v>10</v>
      </c>
      <c r="J41" s="301">
        <f>'3A'!J41+'3B'!J41</f>
        <v>4</v>
      </c>
      <c r="K41" s="184">
        <f>'3A'!K41+'3B'!K41</f>
        <v>4</v>
      </c>
      <c r="L41" s="184">
        <f>'3A'!L41+'3B'!L41</f>
        <v>3</v>
      </c>
      <c r="M41" s="300">
        <f>'3A'!M41+'3B'!M41</f>
        <v>7</v>
      </c>
      <c r="N41" s="301">
        <f>'3A'!N41+'3B'!N41</f>
        <v>3</v>
      </c>
      <c r="O41" s="184">
        <f>'3A'!O41+'3B'!O41</f>
        <v>4</v>
      </c>
      <c r="P41" s="216">
        <f>'3A'!P41+'3B'!P41</f>
        <v>3</v>
      </c>
      <c r="Q41" s="300">
        <f>'3A'!Q41+'3B'!Q41</f>
        <v>10</v>
      </c>
      <c r="R41" s="301">
        <f>'3A'!R41+'3B'!R41</f>
        <v>5</v>
      </c>
      <c r="S41" s="182">
        <f t="shared" si="0"/>
        <v>117</v>
      </c>
    </row>
    <row r="42" spans="1:19" ht="10" customHeight="1" x14ac:dyDescent="0.3">
      <c r="A42" s="40"/>
      <c r="B42" s="24">
        <v>28</v>
      </c>
      <c r="C42" s="24"/>
      <c r="D42" s="24"/>
      <c r="E42" s="298">
        <f>'3A'!E42+'3B'!E42</f>
        <v>22</v>
      </c>
      <c r="F42" s="299">
        <f>'3A'!F42+'3B'!F42</f>
        <v>4</v>
      </c>
      <c r="G42" s="188">
        <f>'3A'!G42+'3B'!G42</f>
        <v>20</v>
      </c>
      <c r="H42" s="215">
        <f>'3A'!H42+'3B'!H42</f>
        <v>12</v>
      </c>
      <c r="I42" s="298">
        <f>'3A'!I42+'3B'!I42</f>
        <v>3</v>
      </c>
      <c r="J42" s="299">
        <f>'3A'!J42+'3B'!J42</f>
        <v>4</v>
      </c>
      <c r="K42" s="188">
        <f>'3A'!K42+'3B'!K42</f>
        <v>5</v>
      </c>
      <c r="L42" s="188">
        <f>'3A'!L42+'3B'!L42</f>
        <v>2</v>
      </c>
      <c r="M42" s="298">
        <f>'3A'!M42+'3B'!M42</f>
        <v>2</v>
      </c>
      <c r="N42" s="299">
        <f>'3A'!N42+'3B'!N42</f>
        <v>4</v>
      </c>
      <c r="O42" s="188">
        <f>'3A'!O42+'3B'!O42</f>
        <v>4</v>
      </c>
      <c r="P42" s="215">
        <f>'3A'!P42+'3B'!P42</f>
        <v>1</v>
      </c>
      <c r="Q42" s="298">
        <f>'3A'!Q42+'3B'!Q42</f>
        <v>15</v>
      </c>
      <c r="R42" s="299">
        <f>'3A'!R42+'3B'!R42</f>
        <v>4</v>
      </c>
      <c r="S42" s="186">
        <f t="shared" si="0"/>
        <v>102</v>
      </c>
    </row>
    <row r="43" spans="1:19" ht="10" customHeight="1" x14ac:dyDescent="0.3">
      <c r="A43" s="37"/>
      <c r="B43" s="38">
        <v>29</v>
      </c>
      <c r="C43" s="38"/>
      <c r="D43" s="38"/>
      <c r="E43" s="300">
        <f>'3A'!E43+'3B'!E43</f>
        <v>20</v>
      </c>
      <c r="F43" s="301">
        <f>'3A'!F43+'3B'!F43</f>
        <v>8</v>
      </c>
      <c r="G43" s="184">
        <f>'3A'!G43+'3B'!G43</f>
        <v>27</v>
      </c>
      <c r="H43" s="216">
        <f>'3A'!H43+'3B'!H43</f>
        <v>8</v>
      </c>
      <c r="I43" s="300">
        <f>'3A'!I43+'3B'!I43</f>
        <v>2</v>
      </c>
      <c r="J43" s="301">
        <f>'3A'!J43+'3B'!J43</f>
        <v>3</v>
      </c>
      <c r="K43" s="184">
        <f>'3A'!K43+'3B'!K43</f>
        <v>7</v>
      </c>
      <c r="L43" s="184">
        <f>'3A'!L43+'3B'!L43</f>
        <v>7</v>
      </c>
      <c r="M43" s="300">
        <f>'3A'!M43+'3B'!M43</f>
        <v>5</v>
      </c>
      <c r="N43" s="301">
        <f>'3A'!N43+'3B'!N43</f>
        <v>2</v>
      </c>
      <c r="O43" s="184">
        <f>'3A'!O43+'3B'!O43</f>
        <v>1</v>
      </c>
      <c r="P43" s="216">
        <f>'3A'!P43+'3B'!P43</f>
        <v>2</v>
      </c>
      <c r="Q43" s="300">
        <f>'3A'!Q43+'3B'!Q43</f>
        <v>23</v>
      </c>
      <c r="R43" s="301">
        <f>'3A'!R43+'3B'!R43</f>
        <v>2</v>
      </c>
      <c r="S43" s="182">
        <f t="shared" si="0"/>
        <v>117</v>
      </c>
    </row>
    <row r="44" spans="1:19" ht="10" customHeight="1" x14ac:dyDescent="0.3">
      <c r="A44" s="40"/>
      <c r="B44" s="24">
        <v>30</v>
      </c>
      <c r="C44" s="24"/>
      <c r="D44" s="24"/>
      <c r="E44" s="298">
        <f>'3A'!E44+'3B'!E44</f>
        <v>24</v>
      </c>
      <c r="F44" s="299">
        <f>'3A'!F44+'3B'!F44</f>
        <v>11</v>
      </c>
      <c r="G44" s="188">
        <f>'3A'!G44+'3B'!G44</f>
        <v>26</v>
      </c>
      <c r="H44" s="215">
        <f>'3A'!H44+'3B'!H44</f>
        <v>15</v>
      </c>
      <c r="I44" s="298">
        <f>'3A'!I44+'3B'!I44</f>
        <v>7</v>
      </c>
      <c r="J44" s="299">
        <f>'3A'!J44+'3B'!J44</f>
        <v>2</v>
      </c>
      <c r="K44" s="188">
        <f>'3A'!K44+'3B'!K44</f>
        <v>5</v>
      </c>
      <c r="L44" s="188">
        <f>'3A'!L44+'3B'!L44</f>
        <v>2</v>
      </c>
      <c r="M44" s="298">
        <f>'3A'!M44+'3B'!M44</f>
        <v>7</v>
      </c>
      <c r="N44" s="299">
        <f>'3A'!N44+'3B'!N44</f>
        <v>2</v>
      </c>
      <c r="O44" s="188">
        <f>'3A'!O44+'3B'!O44</f>
        <v>3</v>
      </c>
      <c r="P44" s="215">
        <f>'3A'!P44+'3B'!P44</f>
        <v>5</v>
      </c>
      <c r="Q44" s="298">
        <f>'3A'!Q44+'3B'!Q44</f>
        <v>23</v>
      </c>
      <c r="R44" s="299">
        <f>'3A'!R44+'3B'!R44</f>
        <v>10</v>
      </c>
      <c r="S44" s="186">
        <f t="shared" si="0"/>
        <v>142</v>
      </c>
    </row>
    <row r="45" spans="1:19" ht="10" customHeight="1" x14ac:dyDescent="0.3">
      <c r="A45" s="37"/>
      <c r="B45" s="38">
        <v>31</v>
      </c>
      <c r="C45" s="38"/>
      <c r="D45" s="38"/>
      <c r="E45" s="300">
        <f>'3A'!E45+'3B'!E45</f>
        <v>23</v>
      </c>
      <c r="F45" s="301">
        <f>'3A'!F45+'3B'!F45</f>
        <v>9</v>
      </c>
      <c r="G45" s="184">
        <f>'3A'!G45+'3B'!G45</f>
        <v>39</v>
      </c>
      <c r="H45" s="216">
        <f>'3A'!H45+'3B'!H45</f>
        <v>12</v>
      </c>
      <c r="I45" s="300">
        <f>'3A'!I45+'3B'!I45</f>
        <v>7</v>
      </c>
      <c r="J45" s="301">
        <f>'3A'!J45+'3B'!J45</f>
        <v>6</v>
      </c>
      <c r="K45" s="184">
        <f>'3A'!K45+'3B'!K45</f>
        <v>9</v>
      </c>
      <c r="L45" s="184">
        <f>'3A'!L45+'3B'!L45</f>
        <v>4</v>
      </c>
      <c r="M45" s="300">
        <f>'3A'!M45+'3B'!M45</f>
        <v>4</v>
      </c>
      <c r="N45" s="301">
        <f>'3A'!N45+'3B'!N45</f>
        <v>2</v>
      </c>
      <c r="O45" s="184">
        <f>'3A'!O45+'3B'!O45</f>
        <v>2</v>
      </c>
      <c r="P45" s="216">
        <f>'3A'!P45+'3B'!P45</f>
        <v>1</v>
      </c>
      <c r="Q45" s="300">
        <f>'3A'!Q45+'3B'!Q45</f>
        <v>25</v>
      </c>
      <c r="R45" s="301">
        <f>'3A'!R45+'3B'!R45</f>
        <v>10</v>
      </c>
      <c r="S45" s="182">
        <f t="shared" si="0"/>
        <v>153</v>
      </c>
    </row>
    <row r="46" spans="1:19" ht="10" customHeight="1" x14ac:dyDescent="0.3">
      <c r="A46" s="40"/>
      <c r="B46" s="24">
        <v>32</v>
      </c>
      <c r="C46" s="24"/>
      <c r="D46" s="24"/>
      <c r="E46" s="298">
        <f>'3A'!E46+'3B'!E46</f>
        <v>27</v>
      </c>
      <c r="F46" s="299">
        <f>'3A'!F46+'3B'!F46</f>
        <v>5</v>
      </c>
      <c r="G46" s="188">
        <f>'3A'!G46+'3B'!G46</f>
        <v>27</v>
      </c>
      <c r="H46" s="215">
        <f>'3A'!H46+'3B'!H46</f>
        <v>14</v>
      </c>
      <c r="I46" s="298">
        <f>'3A'!I46+'3B'!I46</f>
        <v>10</v>
      </c>
      <c r="J46" s="299">
        <f>'3A'!J46+'3B'!J46</f>
        <v>6</v>
      </c>
      <c r="K46" s="188">
        <f>'3A'!K46+'3B'!K46</f>
        <v>6</v>
      </c>
      <c r="L46" s="188">
        <f>'3A'!L46+'3B'!L46</f>
        <v>5</v>
      </c>
      <c r="M46" s="298">
        <f>'3A'!M46+'3B'!M46</f>
        <v>2</v>
      </c>
      <c r="N46" s="299">
        <f>'3A'!N46+'3B'!N46</f>
        <v>6</v>
      </c>
      <c r="O46" s="188">
        <f>'3A'!O46+'3B'!O46</f>
        <v>10</v>
      </c>
      <c r="P46" s="215">
        <f>'3A'!P46+'3B'!P46</f>
        <v>3</v>
      </c>
      <c r="Q46" s="298">
        <f>'3A'!Q46+'3B'!Q46</f>
        <v>20</v>
      </c>
      <c r="R46" s="299">
        <f>'3A'!R46+'3B'!R46</f>
        <v>13</v>
      </c>
      <c r="S46" s="186">
        <f t="shared" si="0"/>
        <v>154</v>
      </c>
    </row>
    <row r="47" spans="1:19" ht="10" customHeight="1" thickBot="1" x14ac:dyDescent="0.35">
      <c r="A47" s="41"/>
      <c r="B47" s="42">
        <v>33</v>
      </c>
      <c r="C47" s="42"/>
      <c r="D47" s="42"/>
      <c r="E47" s="304">
        <f>'3A'!E47+'3B'!E47</f>
        <v>29</v>
      </c>
      <c r="F47" s="326">
        <f>'3A'!F47+'3B'!F47</f>
        <v>6</v>
      </c>
      <c r="G47" s="222">
        <f>'3A'!G47+'3B'!G47</f>
        <v>35</v>
      </c>
      <c r="H47" s="308">
        <f>'3A'!H47+'3B'!H47</f>
        <v>9</v>
      </c>
      <c r="I47" s="304">
        <f>'3A'!I47+'3B'!I47</f>
        <v>13</v>
      </c>
      <c r="J47" s="326">
        <f>'3A'!J47+'3B'!J47</f>
        <v>7</v>
      </c>
      <c r="K47" s="222">
        <f>'3A'!K47+'3B'!K47</f>
        <v>2</v>
      </c>
      <c r="L47" s="222">
        <f>'3A'!L47+'3B'!L47</f>
        <v>2</v>
      </c>
      <c r="M47" s="304">
        <f>'3A'!M47+'3B'!M47</f>
        <v>9</v>
      </c>
      <c r="N47" s="326">
        <f>'3A'!N47+'3B'!N47</f>
        <v>4</v>
      </c>
      <c r="O47" s="222">
        <f>'3A'!O47+'3B'!O47</f>
        <v>7</v>
      </c>
      <c r="P47" s="308">
        <f>'3A'!P47+'3B'!P47</f>
        <v>3</v>
      </c>
      <c r="Q47" s="304">
        <f>'3A'!Q47+'3B'!Q47</f>
        <v>21</v>
      </c>
      <c r="R47" s="326">
        <f>'3A'!R47+'3B'!R47</f>
        <v>13</v>
      </c>
      <c r="S47" s="224">
        <f t="shared" si="0"/>
        <v>160</v>
      </c>
    </row>
    <row r="48" spans="1:19" ht="10" customHeight="1" x14ac:dyDescent="0.3">
      <c r="A48" s="40"/>
      <c r="B48" s="24">
        <v>34</v>
      </c>
      <c r="C48" s="24"/>
      <c r="D48" s="24"/>
      <c r="E48" s="298">
        <f>'3A'!E48+'3B'!E48</f>
        <v>22</v>
      </c>
      <c r="F48" s="299">
        <f>'3A'!F48+'3B'!F48</f>
        <v>9</v>
      </c>
      <c r="G48" s="188">
        <f>'3A'!G48+'3B'!G48</f>
        <v>31</v>
      </c>
      <c r="H48" s="215">
        <f>'3A'!H48+'3B'!H48</f>
        <v>18</v>
      </c>
      <c r="I48" s="298">
        <f>'3A'!I48+'3B'!I48</f>
        <v>11</v>
      </c>
      <c r="J48" s="299">
        <f>'3A'!J48+'3B'!J48</f>
        <v>11</v>
      </c>
      <c r="K48" s="188">
        <f>'3A'!K48+'3B'!K48</f>
        <v>6</v>
      </c>
      <c r="L48" s="188">
        <f>'3A'!L48+'3B'!L48</f>
        <v>5</v>
      </c>
      <c r="M48" s="298">
        <f>'3A'!M48+'3B'!M48</f>
        <v>5</v>
      </c>
      <c r="N48" s="299">
        <f>'3A'!N48+'3B'!N48</f>
        <v>5</v>
      </c>
      <c r="O48" s="188">
        <f>'3A'!O48+'3B'!O48</f>
        <v>4</v>
      </c>
      <c r="P48" s="215">
        <f>'3A'!P48+'3B'!P48</f>
        <v>2</v>
      </c>
      <c r="Q48" s="298">
        <f>'3A'!Q48+'3B'!Q48</f>
        <v>21</v>
      </c>
      <c r="R48" s="299">
        <f>'3A'!R48+'3B'!R48</f>
        <v>7</v>
      </c>
      <c r="S48" s="186">
        <f t="shared" si="0"/>
        <v>157</v>
      </c>
    </row>
    <row r="49" spans="1:19" ht="10" customHeight="1" x14ac:dyDescent="0.3">
      <c r="A49" s="37"/>
      <c r="B49" s="38">
        <v>35</v>
      </c>
      <c r="C49" s="38"/>
      <c r="D49" s="38"/>
      <c r="E49" s="300">
        <f>'3A'!E49+'3B'!E49</f>
        <v>26</v>
      </c>
      <c r="F49" s="301">
        <f>'3A'!F49+'3B'!F49</f>
        <v>14</v>
      </c>
      <c r="G49" s="184">
        <f>'3A'!G49+'3B'!G49</f>
        <v>31</v>
      </c>
      <c r="H49" s="216">
        <f>'3A'!H49+'3B'!H49</f>
        <v>15</v>
      </c>
      <c r="I49" s="300">
        <f>'3A'!I49+'3B'!I49</f>
        <v>9</v>
      </c>
      <c r="J49" s="301">
        <f>'3A'!J49+'3B'!J49</f>
        <v>11</v>
      </c>
      <c r="K49" s="184">
        <f>'3A'!K49+'3B'!K49</f>
        <v>11</v>
      </c>
      <c r="L49" s="184">
        <f>'3A'!L49+'3B'!L49</f>
        <v>5</v>
      </c>
      <c r="M49" s="300">
        <f>'3A'!M49+'3B'!M49</f>
        <v>10</v>
      </c>
      <c r="N49" s="301">
        <f>'3A'!N49+'3B'!N49</f>
        <v>2</v>
      </c>
      <c r="O49" s="184">
        <f>'3A'!O49+'3B'!O49</f>
        <v>3</v>
      </c>
      <c r="P49" s="216">
        <f>'3A'!P49+'3B'!P49</f>
        <v>2</v>
      </c>
      <c r="Q49" s="300">
        <f>'3A'!Q49+'3B'!Q49</f>
        <v>31</v>
      </c>
      <c r="R49" s="301">
        <f>'3A'!R49+'3B'!R49</f>
        <v>14</v>
      </c>
      <c r="S49" s="182">
        <f t="shared" si="0"/>
        <v>184</v>
      </c>
    </row>
    <row r="50" spans="1:19" ht="10" customHeight="1" x14ac:dyDescent="0.3">
      <c r="A50" s="40"/>
      <c r="B50" s="24">
        <v>36</v>
      </c>
      <c r="C50" s="24"/>
      <c r="D50" s="24"/>
      <c r="E50" s="298">
        <f>'3A'!E50+'3B'!E50</f>
        <v>22</v>
      </c>
      <c r="F50" s="299">
        <f>'3A'!F50+'3B'!F50</f>
        <v>8</v>
      </c>
      <c r="G50" s="188">
        <f>'3A'!G50+'3B'!G50</f>
        <v>29</v>
      </c>
      <c r="H50" s="215">
        <f>'3A'!H50+'3B'!H50</f>
        <v>18</v>
      </c>
      <c r="I50" s="298">
        <f>'3A'!I50+'3B'!I50</f>
        <v>9</v>
      </c>
      <c r="J50" s="299">
        <f>'3A'!J50+'3B'!J50</f>
        <v>4</v>
      </c>
      <c r="K50" s="188">
        <f>'3A'!K50+'3B'!K50</f>
        <v>4</v>
      </c>
      <c r="L50" s="188">
        <f>'3A'!L50+'3B'!L50</f>
        <v>10</v>
      </c>
      <c r="M50" s="298">
        <f>'3A'!M50+'3B'!M50</f>
        <v>4</v>
      </c>
      <c r="N50" s="299">
        <f>'3A'!N50+'3B'!N50</f>
        <v>8</v>
      </c>
      <c r="O50" s="188">
        <f>'3A'!O50+'3B'!O50</f>
        <v>4</v>
      </c>
      <c r="P50" s="215">
        <f>'3A'!P50+'3B'!P50</f>
        <v>4</v>
      </c>
      <c r="Q50" s="298">
        <f>'3A'!Q50+'3B'!Q50</f>
        <v>34</v>
      </c>
      <c r="R50" s="299">
        <f>'3A'!R50+'3B'!R50</f>
        <v>22</v>
      </c>
      <c r="S50" s="186">
        <f t="shared" si="0"/>
        <v>180</v>
      </c>
    </row>
    <row r="51" spans="1:19" ht="10" customHeight="1" x14ac:dyDescent="0.3">
      <c r="A51" s="37"/>
      <c r="B51" s="38">
        <v>37</v>
      </c>
      <c r="C51" s="38"/>
      <c r="D51" s="38"/>
      <c r="E51" s="300">
        <f>'3A'!E51+'3B'!E51</f>
        <v>27</v>
      </c>
      <c r="F51" s="301">
        <f>'3A'!F51+'3B'!F51</f>
        <v>9</v>
      </c>
      <c r="G51" s="184">
        <f>'3A'!G51+'3B'!G51</f>
        <v>35</v>
      </c>
      <c r="H51" s="216">
        <f>'3A'!H51+'3B'!H51</f>
        <v>18</v>
      </c>
      <c r="I51" s="300">
        <f>'3A'!I51+'3B'!I51</f>
        <v>9</v>
      </c>
      <c r="J51" s="301">
        <f>'3A'!J51+'3B'!J51</f>
        <v>5</v>
      </c>
      <c r="K51" s="184">
        <f>'3A'!K51+'3B'!K51</f>
        <v>12</v>
      </c>
      <c r="L51" s="184">
        <f>'3A'!L51+'3B'!L51</f>
        <v>7</v>
      </c>
      <c r="M51" s="300">
        <f>'3A'!M51+'3B'!M51</f>
        <v>11</v>
      </c>
      <c r="N51" s="301">
        <f>'3A'!N51+'3B'!N51</f>
        <v>7</v>
      </c>
      <c r="O51" s="184">
        <f>'3A'!O51+'3B'!O51</f>
        <v>5</v>
      </c>
      <c r="P51" s="216">
        <f>'3A'!P51+'3B'!P51</f>
        <v>6</v>
      </c>
      <c r="Q51" s="300">
        <f>'3A'!Q51+'3B'!Q51</f>
        <v>27</v>
      </c>
      <c r="R51" s="301">
        <f>'3A'!R51+'3B'!R51</f>
        <v>17</v>
      </c>
      <c r="S51" s="182">
        <f t="shared" si="0"/>
        <v>195</v>
      </c>
    </row>
    <row r="52" spans="1:19" ht="10" customHeight="1" x14ac:dyDescent="0.3">
      <c r="A52" s="40"/>
      <c r="B52" s="24">
        <v>38</v>
      </c>
      <c r="C52" s="24"/>
      <c r="D52" s="24"/>
      <c r="E52" s="298">
        <f>'3A'!E52+'3B'!E52</f>
        <v>25</v>
      </c>
      <c r="F52" s="299">
        <f>'3A'!F52+'3B'!F52</f>
        <v>12</v>
      </c>
      <c r="G52" s="188">
        <f>'3A'!G52+'3B'!G52</f>
        <v>29</v>
      </c>
      <c r="H52" s="215">
        <f>'3A'!H52+'3B'!H52</f>
        <v>21</v>
      </c>
      <c r="I52" s="298">
        <f>'3A'!I52+'3B'!I52</f>
        <v>9</v>
      </c>
      <c r="J52" s="299">
        <f>'3A'!J52+'3B'!J52</f>
        <v>5</v>
      </c>
      <c r="K52" s="188">
        <f>'3A'!K52+'3B'!K52</f>
        <v>9</v>
      </c>
      <c r="L52" s="188">
        <f>'3A'!L52+'3B'!L52</f>
        <v>7</v>
      </c>
      <c r="M52" s="298">
        <f>'3A'!M52+'3B'!M52</f>
        <v>5</v>
      </c>
      <c r="N52" s="299">
        <f>'3A'!N52+'3B'!N52</f>
        <v>2</v>
      </c>
      <c r="O52" s="188">
        <f>'3A'!O52+'3B'!O52</f>
        <v>3</v>
      </c>
      <c r="P52" s="215">
        <f>'3A'!P52+'3B'!P52</f>
        <v>5</v>
      </c>
      <c r="Q52" s="298">
        <f>'3A'!Q52+'3B'!Q52</f>
        <v>27</v>
      </c>
      <c r="R52" s="299">
        <f>'3A'!R52+'3B'!R52</f>
        <v>18</v>
      </c>
      <c r="S52" s="186">
        <f t="shared" si="0"/>
        <v>177</v>
      </c>
    </row>
    <row r="53" spans="1:19" ht="10" customHeight="1" x14ac:dyDescent="0.3">
      <c r="A53" s="37"/>
      <c r="B53" s="38">
        <v>39</v>
      </c>
      <c r="C53" s="38"/>
      <c r="D53" s="38"/>
      <c r="E53" s="300">
        <f>'3A'!E53+'3B'!E53</f>
        <v>15</v>
      </c>
      <c r="F53" s="301">
        <f>'3A'!F53+'3B'!F53</f>
        <v>8</v>
      </c>
      <c r="G53" s="184">
        <f>'3A'!G53+'3B'!G53</f>
        <v>30</v>
      </c>
      <c r="H53" s="216">
        <f>'3A'!H53+'3B'!H53</f>
        <v>17</v>
      </c>
      <c r="I53" s="300">
        <f>'3A'!I53+'3B'!I53</f>
        <v>14</v>
      </c>
      <c r="J53" s="301">
        <f>'3A'!J53+'3B'!J53</f>
        <v>6</v>
      </c>
      <c r="K53" s="184">
        <f>'3A'!K53+'3B'!K53</f>
        <v>6</v>
      </c>
      <c r="L53" s="184">
        <f>'3A'!L53+'3B'!L53</f>
        <v>2</v>
      </c>
      <c r="M53" s="300">
        <f>'3A'!M53+'3B'!M53</f>
        <v>7</v>
      </c>
      <c r="N53" s="301">
        <f>'3A'!N53+'3B'!N53</f>
        <v>7</v>
      </c>
      <c r="O53" s="184">
        <f>'3A'!O53+'3B'!O53</f>
        <v>3</v>
      </c>
      <c r="P53" s="216">
        <f>'3A'!P53+'3B'!P53</f>
        <v>3</v>
      </c>
      <c r="Q53" s="300">
        <f>'3A'!Q53+'3B'!Q53</f>
        <v>38</v>
      </c>
      <c r="R53" s="301">
        <f>'3A'!R53+'3B'!R53</f>
        <v>30</v>
      </c>
      <c r="S53" s="182">
        <f t="shared" si="0"/>
        <v>186</v>
      </c>
    </row>
    <row r="54" spans="1:19" ht="10" customHeight="1" x14ac:dyDescent="0.3">
      <c r="A54" s="40"/>
      <c r="B54" s="24">
        <v>40</v>
      </c>
      <c r="C54" s="24"/>
      <c r="D54" s="24"/>
      <c r="E54" s="298">
        <f>'3A'!E54+'3B'!E54</f>
        <v>19</v>
      </c>
      <c r="F54" s="299">
        <f>'3A'!F54+'3B'!F54</f>
        <v>16</v>
      </c>
      <c r="G54" s="188">
        <f>'3A'!G54+'3B'!G54</f>
        <v>35</v>
      </c>
      <c r="H54" s="215">
        <f>'3A'!H54+'3B'!H54</f>
        <v>23</v>
      </c>
      <c r="I54" s="298">
        <f>'3A'!I54+'3B'!I54</f>
        <v>14</v>
      </c>
      <c r="J54" s="299">
        <f>'3A'!J54+'3B'!J54</f>
        <v>3</v>
      </c>
      <c r="K54" s="188">
        <f>'3A'!K54+'3B'!K54</f>
        <v>13</v>
      </c>
      <c r="L54" s="188">
        <f>'3A'!L54+'3B'!L54</f>
        <v>4</v>
      </c>
      <c r="M54" s="298">
        <f>'3A'!M54+'3B'!M54</f>
        <v>9</v>
      </c>
      <c r="N54" s="299">
        <f>'3A'!N54+'3B'!N54</f>
        <v>5</v>
      </c>
      <c r="O54" s="188">
        <f>'3A'!O54+'3B'!O54</f>
        <v>6</v>
      </c>
      <c r="P54" s="215">
        <f>'3A'!P54+'3B'!P54</f>
        <v>1</v>
      </c>
      <c r="Q54" s="298">
        <f>'3A'!Q54+'3B'!Q54</f>
        <v>44</v>
      </c>
      <c r="R54" s="299">
        <f>'3A'!R54+'3B'!R54</f>
        <v>26</v>
      </c>
      <c r="S54" s="186">
        <f t="shared" si="0"/>
        <v>218</v>
      </c>
    </row>
    <row r="55" spans="1:19" ht="10" customHeight="1" x14ac:dyDescent="0.3">
      <c r="A55" s="37"/>
      <c r="B55" s="38">
        <v>41</v>
      </c>
      <c r="C55" s="38"/>
      <c r="D55" s="38"/>
      <c r="E55" s="300">
        <f>'3A'!E55+'3B'!E55</f>
        <v>20</v>
      </c>
      <c r="F55" s="301">
        <f>'3A'!F55+'3B'!F55</f>
        <v>12</v>
      </c>
      <c r="G55" s="184">
        <f>'3A'!G55+'3B'!G55</f>
        <v>50</v>
      </c>
      <c r="H55" s="216">
        <f>'3A'!H55+'3B'!H55</f>
        <v>25</v>
      </c>
      <c r="I55" s="300">
        <f>'3A'!I55+'3B'!I55</f>
        <v>11</v>
      </c>
      <c r="J55" s="301">
        <f>'3A'!J55+'3B'!J55</f>
        <v>6</v>
      </c>
      <c r="K55" s="184">
        <f>'3A'!K55+'3B'!K55</f>
        <v>12</v>
      </c>
      <c r="L55" s="184">
        <f>'3A'!L55+'3B'!L55</f>
        <v>8</v>
      </c>
      <c r="M55" s="300">
        <f>'3A'!M55+'3B'!M55</f>
        <v>5</v>
      </c>
      <c r="N55" s="301">
        <f>'3A'!N55+'3B'!N55</f>
        <v>7</v>
      </c>
      <c r="O55" s="184">
        <f>'3A'!O55+'3B'!O55</f>
        <v>5</v>
      </c>
      <c r="P55" s="216">
        <f>'3A'!P55+'3B'!P55</f>
        <v>6</v>
      </c>
      <c r="Q55" s="300">
        <f>'3A'!Q55+'3B'!Q55</f>
        <v>56</v>
      </c>
      <c r="R55" s="301">
        <f>'3A'!R55+'3B'!R55</f>
        <v>37</v>
      </c>
      <c r="S55" s="182">
        <f t="shared" si="0"/>
        <v>260</v>
      </c>
    </row>
    <row r="56" spans="1:19" ht="10" customHeight="1" x14ac:dyDescent="0.3">
      <c r="A56" s="40"/>
      <c r="B56" s="24">
        <v>42</v>
      </c>
      <c r="C56" s="24"/>
      <c r="D56" s="24"/>
      <c r="E56" s="298">
        <f>'3A'!E56+'3B'!E56</f>
        <v>24</v>
      </c>
      <c r="F56" s="299">
        <f>'3A'!F56+'3B'!F56</f>
        <v>14</v>
      </c>
      <c r="G56" s="188">
        <f>'3A'!G56+'3B'!G56</f>
        <v>38</v>
      </c>
      <c r="H56" s="215">
        <f>'3A'!H56+'3B'!H56</f>
        <v>18</v>
      </c>
      <c r="I56" s="298">
        <f>'3A'!I56+'3B'!I56</f>
        <v>13</v>
      </c>
      <c r="J56" s="299">
        <f>'3A'!J56+'3B'!J56</f>
        <v>11</v>
      </c>
      <c r="K56" s="188">
        <f>'3A'!K56+'3B'!K56</f>
        <v>7</v>
      </c>
      <c r="L56" s="188">
        <f>'3A'!L56+'3B'!L56</f>
        <v>5</v>
      </c>
      <c r="M56" s="298">
        <f>'3A'!M56+'3B'!M56</f>
        <v>13</v>
      </c>
      <c r="N56" s="299">
        <f>'3A'!N56+'3B'!N56</f>
        <v>5</v>
      </c>
      <c r="O56" s="188">
        <f>'3A'!O56+'3B'!O56</f>
        <v>8</v>
      </c>
      <c r="P56" s="215">
        <f>'3A'!P56+'3B'!P56</f>
        <v>4</v>
      </c>
      <c r="Q56" s="298">
        <f>'3A'!Q56+'3B'!Q56</f>
        <v>69</v>
      </c>
      <c r="R56" s="299">
        <f>'3A'!R56+'3B'!R56</f>
        <v>38</v>
      </c>
      <c r="S56" s="186">
        <f t="shared" si="0"/>
        <v>267</v>
      </c>
    </row>
    <row r="57" spans="1:19" ht="10" customHeight="1" x14ac:dyDescent="0.3">
      <c r="A57" s="37"/>
      <c r="B57" s="38">
        <v>43</v>
      </c>
      <c r="C57" s="38"/>
      <c r="D57" s="38"/>
      <c r="E57" s="300">
        <f>'3A'!E57+'3B'!E57</f>
        <v>21</v>
      </c>
      <c r="F57" s="301">
        <f>'3A'!F57+'3B'!F57</f>
        <v>14</v>
      </c>
      <c r="G57" s="184">
        <f>'3A'!G57+'3B'!G57</f>
        <v>32</v>
      </c>
      <c r="H57" s="216">
        <f>'3A'!H57+'3B'!H57</f>
        <v>23</v>
      </c>
      <c r="I57" s="300">
        <f>'3A'!I57+'3B'!I57</f>
        <v>12</v>
      </c>
      <c r="J57" s="301">
        <f>'3A'!J57+'3B'!J57</f>
        <v>7</v>
      </c>
      <c r="K57" s="184">
        <f>'3A'!K57+'3B'!K57</f>
        <v>14</v>
      </c>
      <c r="L57" s="184">
        <f>'3A'!L57+'3B'!L57</f>
        <v>6</v>
      </c>
      <c r="M57" s="300">
        <f>'3A'!M57+'3B'!M57</f>
        <v>11</v>
      </c>
      <c r="N57" s="301">
        <f>'3A'!N57+'3B'!N57</f>
        <v>11</v>
      </c>
      <c r="O57" s="184">
        <f>'3A'!O57+'3B'!O57</f>
        <v>10</v>
      </c>
      <c r="P57" s="216">
        <f>'3A'!P57+'3B'!P57</f>
        <v>4</v>
      </c>
      <c r="Q57" s="300">
        <f>'3A'!Q57+'3B'!Q57</f>
        <v>72</v>
      </c>
      <c r="R57" s="301">
        <f>'3A'!R57+'3B'!R57</f>
        <v>41</v>
      </c>
      <c r="S57" s="182">
        <f t="shared" si="0"/>
        <v>278</v>
      </c>
    </row>
    <row r="58" spans="1:19" ht="10" customHeight="1" x14ac:dyDescent="0.3">
      <c r="A58" s="40"/>
      <c r="B58" s="24">
        <v>44</v>
      </c>
      <c r="C58" s="24"/>
      <c r="D58" s="24"/>
      <c r="E58" s="298">
        <f>'3A'!E58+'3B'!E58</f>
        <v>37</v>
      </c>
      <c r="F58" s="299">
        <f>'3A'!F58+'3B'!F58</f>
        <v>18</v>
      </c>
      <c r="G58" s="188">
        <f>'3A'!G58+'3B'!G58</f>
        <v>58</v>
      </c>
      <c r="H58" s="215">
        <f>'3A'!H58+'3B'!H58</f>
        <v>24</v>
      </c>
      <c r="I58" s="298">
        <f>'3A'!I58+'3B'!I58</f>
        <v>9</v>
      </c>
      <c r="J58" s="299">
        <f>'3A'!J58+'3B'!J58</f>
        <v>5</v>
      </c>
      <c r="K58" s="188">
        <f>'3A'!K58+'3B'!K58</f>
        <v>8</v>
      </c>
      <c r="L58" s="188">
        <f>'3A'!L58+'3B'!L58</f>
        <v>10</v>
      </c>
      <c r="M58" s="298">
        <f>'3A'!M58+'3B'!M58</f>
        <v>7</v>
      </c>
      <c r="N58" s="299">
        <f>'3A'!N58+'3B'!N58</f>
        <v>4</v>
      </c>
      <c r="O58" s="188">
        <f>'3A'!O58+'3B'!O58</f>
        <v>5</v>
      </c>
      <c r="P58" s="215">
        <f>'3A'!P58+'3B'!P58</f>
        <v>4</v>
      </c>
      <c r="Q58" s="298">
        <f>'3A'!Q58+'3B'!Q58</f>
        <v>68</v>
      </c>
      <c r="R58" s="299">
        <f>'3A'!R58+'3B'!R58</f>
        <v>56</v>
      </c>
      <c r="S58" s="186">
        <f t="shared" si="0"/>
        <v>313</v>
      </c>
    </row>
    <row r="59" spans="1:19" ht="10" customHeight="1" x14ac:dyDescent="0.3">
      <c r="A59" s="37"/>
      <c r="B59" s="38">
        <v>45</v>
      </c>
      <c r="C59" s="38"/>
      <c r="D59" s="38"/>
      <c r="E59" s="300">
        <f>'3A'!E59+'3B'!E59</f>
        <v>29</v>
      </c>
      <c r="F59" s="301">
        <f>'3A'!F59+'3B'!F59</f>
        <v>16</v>
      </c>
      <c r="G59" s="184">
        <f>'3A'!G59+'3B'!G59</f>
        <v>49</v>
      </c>
      <c r="H59" s="216">
        <f>'3A'!H59+'3B'!H59</f>
        <v>33</v>
      </c>
      <c r="I59" s="300">
        <f>'3A'!I59+'3B'!I59</f>
        <v>7</v>
      </c>
      <c r="J59" s="301">
        <f>'3A'!J59+'3B'!J59</f>
        <v>6</v>
      </c>
      <c r="K59" s="184">
        <f>'3A'!K59+'3B'!K59</f>
        <v>13</v>
      </c>
      <c r="L59" s="184">
        <f>'3A'!L59+'3B'!L59</f>
        <v>5</v>
      </c>
      <c r="M59" s="300">
        <f>'3A'!M59+'3B'!M59</f>
        <v>4</v>
      </c>
      <c r="N59" s="301">
        <f>'3A'!N59+'3B'!N59</f>
        <v>6</v>
      </c>
      <c r="O59" s="184">
        <f>'3A'!O59+'3B'!O59</f>
        <v>9</v>
      </c>
      <c r="P59" s="216">
        <f>'3A'!P59+'3B'!P59</f>
        <v>7</v>
      </c>
      <c r="Q59" s="300">
        <f>'3A'!Q59+'3B'!Q59</f>
        <v>73</v>
      </c>
      <c r="R59" s="301">
        <f>'3A'!R59+'3B'!R59</f>
        <v>57</v>
      </c>
      <c r="S59" s="182">
        <f t="shared" si="0"/>
        <v>314</v>
      </c>
    </row>
    <row r="60" spans="1:19" ht="10" customHeight="1" x14ac:dyDescent="0.3">
      <c r="A60" s="40"/>
      <c r="B60" s="24">
        <v>46</v>
      </c>
      <c r="C60" s="24"/>
      <c r="D60" s="24"/>
      <c r="E60" s="298">
        <f>'3A'!E60+'3B'!E60</f>
        <v>36</v>
      </c>
      <c r="F60" s="299">
        <f>'3A'!F60+'3B'!F60</f>
        <v>17</v>
      </c>
      <c r="G60" s="188">
        <f>'3A'!G60+'3B'!G60</f>
        <v>56</v>
      </c>
      <c r="H60" s="215">
        <f>'3A'!H60+'3B'!H60</f>
        <v>33</v>
      </c>
      <c r="I60" s="298">
        <f>'3A'!I60+'3B'!I60</f>
        <v>11</v>
      </c>
      <c r="J60" s="299">
        <f>'3A'!J60+'3B'!J60</f>
        <v>13</v>
      </c>
      <c r="K60" s="188">
        <f>'3A'!K60+'3B'!K60</f>
        <v>13</v>
      </c>
      <c r="L60" s="188">
        <f>'3A'!L60+'3B'!L60</f>
        <v>7</v>
      </c>
      <c r="M60" s="298">
        <f>'3A'!M60+'3B'!M60</f>
        <v>10</v>
      </c>
      <c r="N60" s="299">
        <f>'3A'!N60+'3B'!N60</f>
        <v>5</v>
      </c>
      <c r="O60" s="188">
        <f>'3A'!O60+'3B'!O60</f>
        <v>10</v>
      </c>
      <c r="P60" s="215">
        <f>'3A'!P60+'3B'!P60</f>
        <v>2</v>
      </c>
      <c r="Q60" s="298">
        <f>'3A'!Q60+'3B'!Q60</f>
        <v>95</v>
      </c>
      <c r="R60" s="299">
        <f>'3A'!R60+'3B'!R60</f>
        <v>69</v>
      </c>
      <c r="S60" s="186">
        <f t="shared" si="0"/>
        <v>377</v>
      </c>
    </row>
    <row r="61" spans="1:19" ht="10" customHeight="1" x14ac:dyDescent="0.3">
      <c r="A61" s="37"/>
      <c r="B61" s="38">
        <v>47</v>
      </c>
      <c r="C61" s="38"/>
      <c r="D61" s="38"/>
      <c r="E61" s="300">
        <f>'3A'!E61+'3B'!E61</f>
        <v>41</v>
      </c>
      <c r="F61" s="301">
        <f>'3A'!F61+'3B'!F61</f>
        <v>23</v>
      </c>
      <c r="G61" s="184">
        <f>'3A'!G61+'3B'!G61</f>
        <v>49</v>
      </c>
      <c r="H61" s="216">
        <f>'3A'!H61+'3B'!H61</f>
        <v>24</v>
      </c>
      <c r="I61" s="300">
        <f>'3A'!I61+'3B'!I61</f>
        <v>11</v>
      </c>
      <c r="J61" s="301">
        <f>'3A'!J61+'3B'!J61</f>
        <v>10</v>
      </c>
      <c r="K61" s="184">
        <f>'3A'!K61+'3B'!K61</f>
        <v>14</v>
      </c>
      <c r="L61" s="184">
        <f>'3A'!L61+'3B'!L61</f>
        <v>9</v>
      </c>
      <c r="M61" s="300">
        <f>'3A'!M61+'3B'!M61</f>
        <v>10</v>
      </c>
      <c r="N61" s="301">
        <f>'3A'!N61+'3B'!N61</f>
        <v>8</v>
      </c>
      <c r="O61" s="184">
        <f>'3A'!O61+'3B'!O61</f>
        <v>7</v>
      </c>
      <c r="P61" s="216">
        <f>'3A'!P61+'3B'!P61</f>
        <v>7</v>
      </c>
      <c r="Q61" s="300">
        <f>'3A'!Q61+'3B'!Q61</f>
        <v>121</v>
      </c>
      <c r="R61" s="301">
        <f>'3A'!R61+'3B'!R61</f>
        <v>61</v>
      </c>
      <c r="S61" s="182">
        <f t="shared" si="0"/>
        <v>395</v>
      </c>
    </row>
    <row r="62" spans="1:19" ht="10" customHeight="1" x14ac:dyDescent="0.3">
      <c r="A62" s="40"/>
      <c r="B62" s="24">
        <v>48</v>
      </c>
      <c r="C62" s="24"/>
      <c r="D62" s="24"/>
      <c r="E62" s="298">
        <f>'3A'!E62+'3B'!E62</f>
        <v>39</v>
      </c>
      <c r="F62" s="299">
        <f>'3A'!F62+'3B'!F62</f>
        <v>17</v>
      </c>
      <c r="G62" s="188">
        <f>'3A'!G62+'3B'!G62</f>
        <v>61</v>
      </c>
      <c r="H62" s="215">
        <f>'3A'!H62+'3B'!H62</f>
        <v>41</v>
      </c>
      <c r="I62" s="298">
        <f>'3A'!I62+'3B'!I62</f>
        <v>16</v>
      </c>
      <c r="J62" s="299">
        <f>'3A'!J62+'3B'!J62</f>
        <v>5</v>
      </c>
      <c r="K62" s="188">
        <f>'3A'!K62+'3B'!K62</f>
        <v>19</v>
      </c>
      <c r="L62" s="188">
        <f>'3A'!L62+'3B'!L62</f>
        <v>6</v>
      </c>
      <c r="M62" s="298">
        <f>'3A'!M62+'3B'!M62</f>
        <v>15</v>
      </c>
      <c r="N62" s="299">
        <f>'3A'!N62+'3B'!N62</f>
        <v>6</v>
      </c>
      <c r="O62" s="188">
        <f>'3A'!O62+'3B'!O62</f>
        <v>7</v>
      </c>
      <c r="P62" s="215">
        <f>'3A'!P62+'3B'!P62</f>
        <v>12</v>
      </c>
      <c r="Q62" s="298">
        <f>'3A'!Q62+'3B'!Q62</f>
        <v>92</v>
      </c>
      <c r="R62" s="299">
        <f>'3A'!R62+'3B'!R62</f>
        <v>91</v>
      </c>
      <c r="S62" s="186">
        <f t="shared" si="0"/>
        <v>427</v>
      </c>
    </row>
    <row r="63" spans="1:19" ht="10" customHeight="1" x14ac:dyDescent="0.3">
      <c r="A63" s="37"/>
      <c r="B63" s="38">
        <v>49</v>
      </c>
      <c r="C63" s="38"/>
      <c r="D63" s="38"/>
      <c r="E63" s="300">
        <f>'3A'!E63+'3B'!E63</f>
        <v>32</v>
      </c>
      <c r="F63" s="301">
        <f>'3A'!F63+'3B'!F63</f>
        <v>24</v>
      </c>
      <c r="G63" s="184">
        <f>'3A'!G63+'3B'!G63</f>
        <v>84</v>
      </c>
      <c r="H63" s="216">
        <f>'3A'!H63+'3B'!H63</f>
        <v>28</v>
      </c>
      <c r="I63" s="300">
        <f>'3A'!I63+'3B'!I63</f>
        <v>18</v>
      </c>
      <c r="J63" s="301">
        <f>'3A'!J63+'3B'!J63</f>
        <v>6</v>
      </c>
      <c r="K63" s="184">
        <f>'3A'!K63+'3B'!K63</f>
        <v>17</v>
      </c>
      <c r="L63" s="184">
        <f>'3A'!L63+'3B'!L63</f>
        <v>8</v>
      </c>
      <c r="M63" s="300">
        <f>'3A'!M63+'3B'!M63</f>
        <v>10</v>
      </c>
      <c r="N63" s="301">
        <f>'3A'!N63+'3B'!N63</f>
        <v>8</v>
      </c>
      <c r="O63" s="184">
        <f>'3A'!O63+'3B'!O63</f>
        <v>8</v>
      </c>
      <c r="P63" s="216">
        <f>'3A'!P63+'3B'!P63</f>
        <v>7</v>
      </c>
      <c r="Q63" s="300">
        <f>'3A'!Q63+'3B'!Q63</f>
        <v>118</v>
      </c>
      <c r="R63" s="301">
        <f>'3A'!R63+'3B'!R63</f>
        <v>91</v>
      </c>
      <c r="S63" s="182">
        <f t="shared" si="0"/>
        <v>459</v>
      </c>
    </row>
    <row r="64" spans="1:19" ht="10" customHeight="1" x14ac:dyDescent="0.3">
      <c r="A64" s="40"/>
      <c r="B64" s="24">
        <v>50</v>
      </c>
      <c r="C64" s="24"/>
      <c r="D64" s="24"/>
      <c r="E64" s="298">
        <f>'3A'!E64+'3B'!E64</f>
        <v>39</v>
      </c>
      <c r="F64" s="299">
        <f>'3A'!F64+'3B'!F64</f>
        <v>26</v>
      </c>
      <c r="G64" s="188">
        <f>'3A'!G64+'3B'!G64</f>
        <v>68</v>
      </c>
      <c r="H64" s="215">
        <f>'3A'!H64+'3B'!H64</f>
        <v>65</v>
      </c>
      <c r="I64" s="298">
        <f>'3A'!I64+'3B'!I64</f>
        <v>18</v>
      </c>
      <c r="J64" s="299">
        <f>'3A'!J64+'3B'!J64</f>
        <v>14</v>
      </c>
      <c r="K64" s="188">
        <f>'3A'!K64+'3B'!K64</f>
        <v>20</v>
      </c>
      <c r="L64" s="188">
        <f>'3A'!L64+'3B'!L64</f>
        <v>5</v>
      </c>
      <c r="M64" s="298">
        <f>'3A'!M64+'3B'!M64</f>
        <v>15</v>
      </c>
      <c r="N64" s="299">
        <f>'3A'!N64+'3B'!N64</f>
        <v>12</v>
      </c>
      <c r="O64" s="188">
        <f>'3A'!O64+'3B'!O64</f>
        <v>9</v>
      </c>
      <c r="P64" s="215">
        <f>'3A'!P64+'3B'!P64</f>
        <v>5</v>
      </c>
      <c r="Q64" s="298">
        <f>'3A'!Q64+'3B'!Q64</f>
        <v>137</v>
      </c>
      <c r="R64" s="299">
        <f>'3A'!R64+'3B'!R64</f>
        <v>90</v>
      </c>
      <c r="S64" s="186">
        <f t="shared" si="0"/>
        <v>523</v>
      </c>
    </row>
    <row r="65" spans="1:19" ht="10" customHeight="1" x14ac:dyDescent="0.3">
      <c r="A65" s="37"/>
      <c r="B65" s="38">
        <v>51</v>
      </c>
      <c r="C65" s="38"/>
      <c r="D65" s="38"/>
      <c r="E65" s="300">
        <f>'3A'!E65+'3B'!E65</f>
        <v>53</v>
      </c>
      <c r="F65" s="301">
        <f>'3A'!F65+'3B'!F65</f>
        <v>19</v>
      </c>
      <c r="G65" s="184">
        <f>'3A'!G65+'3B'!G65</f>
        <v>78</v>
      </c>
      <c r="H65" s="216">
        <f>'3A'!H65+'3B'!H65</f>
        <v>34</v>
      </c>
      <c r="I65" s="300">
        <f>'3A'!I65+'3B'!I65</f>
        <v>18</v>
      </c>
      <c r="J65" s="301">
        <f>'3A'!J65+'3B'!J65</f>
        <v>14</v>
      </c>
      <c r="K65" s="184">
        <f>'3A'!K65+'3B'!K65</f>
        <v>15</v>
      </c>
      <c r="L65" s="184">
        <f>'3A'!L65+'3B'!L65</f>
        <v>13</v>
      </c>
      <c r="M65" s="300">
        <f>'3A'!M65+'3B'!M65</f>
        <v>12</v>
      </c>
      <c r="N65" s="301">
        <f>'3A'!N65+'3B'!N65</f>
        <v>3</v>
      </c>
      <c r="O65" s="184">
        <f>'3A'!O65+'3B'!O65</f>
        <v>14</v>
      </c>
      <c r="P65" s="216">
        <f>'3A'!P65+'3B'!P65</f>
        <v>5</v>
      </c>
      <c r="Q65" s="300">
        <f>'3A'!Q65+'3B'!Q65</f>
        <v>172</v>
      </c>
      <c r="R65" s="301">
        <f>'3A'!R65+'3B'!R65</f>
        <v>117</v>
      </c>
      <c r="S65" s="182">
        <f t="shared" si="0"/>
        <v>567</v>
      </c>
    </row>
    <row r="66" spans="1:19" ht="10" customHeight="1" x14ac:dyDescent="0.3">
      <c r="A66" s="40"/>
      <c r="B66" s="24">
        <v>52</v>
      </c>
      <c r="C66" s="24"/>
      <c r="D66" s="24"/>
      <c r="E66" s="298">
        <f>'3A'!E66+'3B'!E66</f>
        <v>35</v>
      </c>
      <c r="F66" s="299">
        <f>'3A'!F66+'3B'!F66</f>
        <v>21</v>
      </c>
      <c r="G66" s="188">
        <f>'3A'!G66+'3B'!G66</f>
        <v>59</v>
      </c>
      <c r="H66" s="215">
        <f>'3A'!H66+'3B'!H66</f>
        <v>43</v>
      </c>
      <c r="I66" s="298">
        <f>'3A'!I66+'3B'!I66</f>
        <v>21</v>
      </c>
      <c r="J66" s="299">
        <f>'3A'!J66+'3B'!J66</f>
        <v>19</v>
      </c>
      <c r="K66" s="188">
        <f>'3A'!K66+'3B'!K66</f>
        <v>14</v>
      </c>
      <c r="L66" s="188">
        <f>'3A'!L66+'3B'!L66</f>
        <v>9</v>
      </c>
      <c r="M66" s="298">
        <f>'3A'!M66+'3B'!M66</f>
        <v>14</v>
      </c>
      <c r="N66" s="299">
        <f>'3A'!N66+'3B'!N66</f>
        <v>8</v>
      </c>
      <c r="O66" s="188">
        <f>'3A'!O66+'3B'!O66</f>
        <v>9</v>
      </c>
      <c r="P66" s="215">
        <f>'3A'!P66+'3B'!P66</f>
        <v>5</v>
      </c>
      <c r="Q66" s="298">
        <f>'3A'!Q66+'3B'!Q66</f>
        <v>174</v>
      </c>
      <c r="R66" s="299">
        <f>'3A'!R66+'3B'!R66</f>
        <v>123</v>
      </c>
      <c r="S66" s="186">
        <f t="shared" si="0"/>
        <v>554</v>
      </c>
    </row>
    <row r="67" spans="1:19" ht="10" customHeight="1" x14ac:dyDescent="0.3">
      <c r="A67" s="37"/>
      <c r="B67" s="38">
        <v>53</v>
      </c>
      <c r="C67" s="38"/>
      <c r="D67" s="38"/>
      <c r="E67" s="300">
        <f>'3A'!E67+'3B'!E67</f>
        <v>45</v>
      </c>
      <c r="F67" s="301">
        <f>'3A'!F67+'3B'!F67</f>
        <v>34</v>
      </c>
      <c r="G67" s="184">
        <f>'3A'!G67+'3B'!G67</f>
        <v>62</v>
      </c>
      <c r="H67" s="216">
        <f>'3A'!H67+'3B'!H67</f>
        <v>41</v>
      </c>
      <c r="I67" s="300">
        <f>'3A'!I67+'3B'!I67</f>
        <v>26</v>
      </c>
      <c r="J67" s="301">
        <f>'3A'!J67+'3B'!J67</f>
        <v>18</v>
      </c>
      <c r="K67" s="184">
        <f>'3A'!K67+'3B'!K67</f>
        <v>21</v>
      </c>
      <c r="L67" s="184">
        <f>'3A'!L67+'3B'!L67</f>
        <v>16</v>
      </c>
      <c r="M67" s="300">
        <f>'3A'!M67+'3B'!M67</f>
        <v>14</v>
      </c>
      <c r="N67" s="301">
        <f>'3A'!N67+'3B'!N67</f>
        <v>10</v>
      </c>
      <c r="O67" s="184">
        <f>'3A'!O67+'3B'!O67</f>
        <v>13</v>
      </c>
      <c r="P67" s="216">
        <f>'3A'!P67+'3B'!P67</f>
        <v>9</v>
      </c>
      <c r="Q67" s="300">
        <f>'3A'!Q67+'3B'!Q67</f>
        <v>194</v>
      </c>
      <c r="R67" s="301">
        <f>'3A'!R67+'3B'!R67</f>
        <v>94</v>
      </c>
      <c r="S67" s="182">
        <f t="shared" si="0"/>
        <v>597</v>
      </c>
    </row>
    <row r="68" spans="1:19" ht="10" customHeight="1" x14ac:dyDescent="0.3">
      <c r="A68" s="40"/>
      <c r="B68" s="24">
        <v>54</v>
      </c>
      <c r="C68" s="24"/>
      <c r="D68" s="24"/>
      <c r="E68" s="298">
        <f>'3A'!E68+'3B'!E68</f>
        <v>51</v>
      </c>
      <c r="F68" s="299">
        <f>'3A'!F68+'3B'!F68</f>
        <v>26</v>
      </c>
      <c r="G68" s="188">
        <f>'3A'!G68+'3B'!G68</f>
        <v>51</v>
      </c>
      <c r="H68" s="215">
        <f>'3A'!H68+'3B'!H68</f>
        <v>38</v>
      </c>
      <c r="I68" s="298">
        <f>'3A'!I68+'3B'!I68</f>
        <v>24</v>
      </c>
      <c r="J68" s="299">
        <f>'3A'!J68+'3B'!J68</f>
        <v>8</v>
      </c>
      <c r="K68" s="188">
        <f>'3A'!K68+'3B'!K68</f>
        <v>22</v>
      </c>
      <c r="L68" s="188">
        <f>'3A'!L68+'3B'!L68</f>
        <v>17</v>
      </c>
      <c r="M68" s="298">
        <f>'3A'!M68+'3B'!M68</f>
        <v>13</v>
      </c>
      <c r="N68" s="299">
        <f>'3A'!N68+'3B'!N68</f>
        <v>12</v>
      </c>
      <c r="O68" s="188">
        <f>'3A'!O68+'3B'!O68</f>
        <v>7</v>
      </c>
      <c r="P68" s="215">
        <f>'3A'!P68+'3B'!P68</f>
        <v>14</v>
      </c>
      <c r="Q68" s="298">
        <f>'3A'!Q68+'3B'!Q68</f>
        <v>180</v>
      </c>
      <c r="R68" s="299">
        <f>'3A'!R68+'3B'!R68</f>
        <v>155</v>
      </c>
      <c r="S68" s="186">
        <f t="shared" si="0"/>
        <v>618</v>
      </c>
    </row>
    <row r="69" spans="1:19" ht="10" customHeight="1" x14ac:dyDescent="0.3">
      <c r="A69" s="37"/>
      <c r="B69" s="38">
        <v>55</v>
      </c>
      <c r="C69" s="38"/>
      <c r="D69" s="38"/>
      <c r="E69" s="300">
        <f>'3A'!E69+'3B'!E69</f>
        <v>55</v>
      </c>
      <c r="F69" s="301">
        <f>'3A'!F69+'3B'!F69</f>
        <v>27</v>
      </c>
      <c r="G69" s="184">
        <f>'3A'!G69+'3B'!G69</f>
        <v>78</v>
      </c>
      <c r="H69" s="216">
        <f>'3A'!H69+'3B'!H69</f>
        <v>50</v>
      </c>
      <c r="I69" s="300">
        <f>'3A'!I69+'3B'!I69</f>
        <v>14</v>
      </c>
      <c r="J69" s="301">
        <f>'3A'!J69+'3B'!J69</f>
        <v>13</v>
      </c>
      <c r="K69" s="184">
        <f>'3A'!K69+'3B'!K69</f>
        <v>16</v>
      </c>
      <c r="L69" s="184">
        <f>'3A'!L69+'3B'!L69</f>
        <v>8</v>
      </c>
      <c r="M69" s="300">
        <f>'3A'!M69+'3B'!M69</f>
        <v>12</v>
      </c>
      <c r="N69" s="301">
        <f>'3A'!N69+'3B'!N69</f>
        <v>9</v>
      </c>
      <c r="O69" s="184">
        <f>'3A'!O69+'3B'!O69</f>
        <v>16</v>
      </c>
      <c r="P69" s="216">
        <f>'3A'!P69+'3B'!P69</f>
        <v>6</v>
      </c>
      <c r="Q69" s="300">
        <f>'3A'!Q69+'3B'!Q69</f>
        <v>201</v>
      </c>
      <c r="R69" s="301">
        <f>'3A'!R69+'3B'!R69</f>
        <v>113</v>
      </c>
      <c r="S69" s="182">
        <f t="shared" si="0"/>
        <v>618</v>
      </c>
    </row>
    <row r="70" spans="1:19" ht="10" customHeight="1" x14ac:dyDescent="0.3">
      <c r="A70" s="40"/>
      <c r="B70" s="24">
        <v>56</v>
      </c>
      <c r="C70" s="24"/>
      <c r="D70" s="24"/>
      <c r="E70" s="298">
        <f>'3A'!E70+'3B'!E70</f>
        <v>53</v>
      </c>
      <c r="F70" s="299">
        <f>'3A'!F70+'3B'!F70</f>
        <v>26</v>
      </c>
      <c r="G70" s="188">
        <f>'3A'!G70+'3B'!G70</f>
        <v>79</v>
      </c>
      <c r="H70" s="215">
        <f>'3A'!H70+'3B'!H70</f>
        <v>40</v>
      </c>
      <c r="I70" s="298">
        <f>'3A'!I70+'3B'!I70</f>
        <v>13</v>
      </c>
      <c r="J70" s="299">
        <f>'3A'!J70+'3B'!J70</f>
        <v>9</v>
      </c>
      <c r="K70" s="188">
        <f>'3A'!K70+'3B'!K70</f>
        <v>20</v>
      </c>
      <c r="L70" s="188">
        <f>'3A'!L70+'3B'!L70</f>
        <v>10</v>
      </c>
      <c r="M70" s="298">
        <f>'3A'!M70+'3B'!M70</f>
        <v>16</v>
      </c>
      <c r="N70" s="299">
        <f>'3A'!N70+'3B'!N70</f>
        <v>19</v>
      </c>
      <c r="O70" s="188">
        <f>'3A'!O70+'3B'!O70</f>
        <v>12</v>
      </c>
      <c r="P70" s="215">
        <f>'3A'!P70+'3B'!P70</f>
        <v>9</v>
      </c>
      <c r="Q70" s="298">
        <f>'3A'!Q70+'3B'!Q70</f>
        <v>174</v>
      </c>
      <c r="R70" s="299">
        <f>'3A'!R70+'3B'!R70</f>
        <v>130</v>
      </c>
      <c r="S70" s="186">
        <f t="shared" si="0"/>
        <v>610</v>
      </c>
    </row>
    <row r="71" spans="1:19" ht="10" customHeight="1" x14ac:dyDescent="0.3">
      <c r="A71" s="37"/>
      <c r="B71" s="38">
        <v>57</v>
      </c>
      <c r="C71" s="38"/>
      <c r="D71" s="38"/>
      <c r="E71" s="300">
        <f>'3A'!E71+'3B'!E71</f>
        <v>60</v>
      </c>
      <c r="F71" s="301">
        <f>'3A'!F71+'3B'!F71</f>
        <v>24</v>
      </c>
      <c r="G71" s="184">
        <f>'3A'!G71+'3B'!G71</f>
        <v>91</v>
      </c>
      <c r="H71" s="216">
        <f>'3A'!H71+'3B'!H71</f>
        <v>47</v>
      </c>
      <c r="I71" s="300">
        <f>'3A'!I71+'3B'!I71</f>
        <v>24</v>
      </c>
      <c r="J71" s="301">
        <f>'3A'!J71+'3B'!J71</f>
        <v>12</v>
      </c>
      <c r="K71" s="184">
        <f>'3A'!K71+'3B'!K71</f>
        <v>22</v>
      </c>
      <c r="L71" s="184">
        <f>'3A'!L71+'3B'!L71</f>
        <v>8</v>
      </c>
      <c r="M71" s="300">
        <f>'3A'!M71+'3B'!M71</f>
        <v>17</v>
      </c>
      <c r="N71" s="301">
        <f>'3A'!N71+'3B'!N71</f>
        <v>13</v>
      </c>
      <c r="O71" s="184">
        <f>'3A'!O71+'3B'!O71</f>
        <v>19</v>
      </c>
      <c r="P71" s="216">
        <f>'3A'!P71+'3B'!P71</f>
        <v>4</v>
      </c>
      <c r="Q71" s="300">
        <f>'3A'!Q71+'3B'!Q71</f>
        <v>178</v>
      </c>
      <c r="R71" s="301">
        <f>'3A'!R71+'3B'!R71</f>
        <v>144</v>
      </c>
      <c r="S71" s="182">
        <f t="shared" si="0"/>
        <v>663</v>
      </c>
    </row>
    <row r="72" spans="1:19" ht="10" customHeight="1" x14ac:dyDescent="0.3">
      <c r="A72" s="40"/>
      <c r="B72" s="24">
        <v>58</v>
      </c>
      <c r="C72" s="24"/>
      <c r="D72" s="24"/>
      <c r="E72" s="298">
        <f>'3A'!E72+'3B'!E72</f>
        <v>42</v>
      </c>
      <c r="F72" s="299">
        <f>'3A'!F72+'3B'!F72</f>
        <v>28</v>
      </c>
      <c r="G72" s="188">
        <f>'3A'!G72+'3B'!G72</f>
        <v>77</v>
      </c>
      <c r="H72" s="215">
        <f>'3A'!H72+'3B'!H72</f>
        <v>46</v>
      </c>
      <c r="I72" s="298">
        <f>'3A'!I72+'3B'!I72</f>
        <v>16</v>
      </c>
      <c r="J72" s="299">
        <f>'3A'!J72+'3B'!J72</f>
        <v>7</v>
      </c>
      <c r="K72" s="188">
        <f>'3A'!K72+'3B'!K72</f>
        <v>20</v>
      </c>
      <c r="L72" s="188">
        <f>'3A'!L72+'3B'!L72</f>
        <v>10</v>
      </c>
      <c r="M72" s="298">
        <f>'3A'!M72+'3B'!M72</f>
        <v>14</v>
      </c>
      <c r="N72" s="299">
        <f>'3A'!N72+'3B'!N72</f>
        <v>13</v>
      </c>
      <c r="O72" s="188">
        <f>'3A'!O72+'3B'!O72</f>
        <v>14</v>
      </c>
      <c r="P72" s="215">
        <f>'3A'!P72+'3B'!P72</f>
        <v>3</v>
      </c>
      <c r="Q72" s="298">
        <f>'3A'!Q72+'3B'!Q72</f>
        <v>169</v>
      </c>
      <c r="R72" s="299">
        <f>'3A'!R72+'3B'!R72</f>
        <v>141</v>
      </c>
      <c r="S72" s="186">
        <f t="shared" si="0"/>
        <v>600</v>
      </c>
    </row>
    <row r="73" spans="1:19" ht="10" customHeight="1" x14ac:dyDescent="0.3">
      <c r="A73" s="37"/>
      <c r="B73" s="38">
        <v>59</v>
      </c>
      <c r="C73" s="38"/>
      <c r="D73" s="38"/>
      <c r="E73" s="300">
        <f>'3A'!E73+'3B'!E73</f>
        <v>55</v>
      </c>
      <c r="F73" s="301">
        <f>'3A'!F73+'3B'!F73</f>
        <v>23</v>
      </c>
      <c r="G73" s="184">
        <f>'3A'!G73+'3B'!G73</f>
        <v>73</v>
      </c>
      <c r="H73" s="216">
        <f>'3A'!H73+'3B'!H73</f>
        <v>56</v>
      </c>
      <c r="I73" s="300">
        <f>'3A'!I73+'3B'!I73</f>
        <v>17</v>
      </c>
      <c r="J73" s="301">
        <f>'3A'!J73+'3B'!J73</f>
        <v>9</v>
      </c>
      <c r="K73" s="184">
        <f>'3A'!K73+'3B'!K73</f>
        <v>20</v>
      </c>
      <c r="L73" s="184">
        <f>'3A'!L73+'3B'!L73</f>
        <v>7</v>
      </c>
      <c r="M73" s="300">
        <f>'3A'!M73+'3B'!M73</f>
        <v>21</v>
      </c>
      <c r="N73" s="301">
        <f>'3A'!N73+'3B'!N73</f>
        <v>9</v>
      </c>
      <c r="O73" s="184">
        <f>'3A'!O73+'3B'!O73</f>
        <v>15</v>
      </c>
      <c r="P73" s="216">
        <f>'3A'!P73+'3B'!P73</f>
        <v>10</v>
      </c>
      <c r="Q73" s="300">
        <f>'3A'!Q73+'3B'!Q73</f>
        <v>200</v>
      </c>
      <c r="R73" s="301">
        <f>'3A'!R73+'3B'!R73</f>
        <v>159</v>
      </c>
      <c r="S73" s="182">
        <f t="shared" si="0"/>
        <v>674</v>
      </c>
    </row>
    <row r="74" spans="1:19" ht="10" customHeight="1" x14ac:dyDescent="0.3">
      <c r="A74" s="40"/>
      <c r="B74" s="24">
        <v>60</v>
      </c>
      <c r="C74" s="24"/>
      <c r="D74" s="24"/>
      <c r="E74" s="298">
        <f>'3A'!E74+'3B'!E74</f>
        <v>44</v>
      </c>
      <c r="F74" s="299">
        <f>'3A'!F74+'3B'!F74</f>
        <v>22</v>
      </c>
      <c r="G74" s="188">
        <f>'3A'!G74+'3B'!G74</f>
        <v>89</v>
      </c>
      <c r="H74" s="215">
        <f>'3A'!H74+'3B'!H74</f>
        <v>44</v>
      </c>
      <c r="I74" s="298">
        <f>'3A'!I74+'3B'!I74</f>
        <v>20</v>
      </c>
      <c r="J74" s="299">
        <f>'3A'!J74+'3B'!J74</f>
        <v>9</v>
      </c>
      <c r="K74" s="188">
        <f>'3A'!K74+'3B'!K74</f>
        <v>16</v>
      </c>
      <c r="L74" s="188">
        <f>'3A'!L74+'3B'!L74</f>
        <v>6</v>
      </c>
      <c r="M74" s="298">
        <f>'3A'!M74+'3B'!M74</f>
        <v>16</v>
      </c>
      <c r="N74" s="299">
        <f>'3A'!N74+'3B'!N74</f>
        <v>8</v>
      </c>
      <c r="O74" s="188">
        <f>'3A'!O74+'3B'!O74</f>
        <v>21</v>
      </c>
      <c r="P74" s="215">
        <f>'3A'!P74+'3B'!P74</f>
        <v>10</v>
      </c>
      <c r="Q74" s="298">
        <f>'3A'!Q74+'3B'!Q74</f>
        <v>193</v>
      </c>
      <c r="R74" s="299">
        <f>'3A'!R74+'3B'!R74</f>
        <v>156</v>
      </c>
      <c r="S74" s="186">
        <f t="shared" si="0"/>
        <v>654</v>
      </c>
    </row>
    <row r="75" spans="1:19" ht="10" customHeight="1" x14ac:dyDescent="0.3">
      <c r="A75" s="37"/>
      <c r="B75" s="38">
        <v>61</v>
      </c>
      <c r="C75" s="38"/>
      <c r="D75" s="38"/>
      <c r="E75" s="300">
        <f>'3A'!E75+'3B'!E75</f>
        <v>46</v>
      </c>
      <c r="F75" s="301">
        <f>'3A'!F75+'3B'!F75</f>
        <v>34</v>
      </c>
      <c r="G75" s="184">
        <f>'3A'!G75+'3B'!G75</f>
        <v>84</v>
      </c>
      <c r="H75" s="216">
        <f>'3A'!H75+'3B'!H75</f>
        <v>63</v>
      </c>
      <c r="I75" s="300">
        <f>'3A'!I75+'3B'!I75</f>
        <v>17</v>
      </c>
      <c r="J75" s="301">
        <f>'3A'!J75+'3B'!J75</f>
        <v>12</v>
      </c>
      <c r="K75" s="184">
        <f>'3A'!K75+'3B'!K75</f>
        <v>21</v>
      </c>
      <c r="L75" s="184">
        <f>'3A'!L75+'3B'!L75</f>
        <v>11</v>
      </c>
      <c r="M75" s="300">
        <f>'3A'!M75+'3B'!M75</f>
        <v>13</v>
      </c>
      <c r="N75" s="301">
        <f>'3A'!N75+'3B'!N75</f>
        <v>10</v>
      </c>
      <c r="O75" s="184">
        <f>'3A'!O75+'3B'!O75</f>
        <v>15</v>
      </c>
      <c r="P75" s="216">
        <f>'3A'!P75+'3B'!P75</f>
        <v>7</v>
      </c>
      <c r="Q75" s="300">
        <f>'3A'!Q75+'3B'!Q75</f>
        <v>185</v>
      </c>
      <c r="R75" s="301">
        <f>'3A'!R75+'3B'!R75</f>
        <v>130</v>
      </c>
      <c r="S75" s="182">
        <f t="shared" si="0"/>
        <v>648</v>
      </c>
    </row>
    <row r="76" spans="1:19" ht="10" customHeight="1" x14ac:dyDescent="0.3">
      <c r="A76" s="40"/>
      <c r="B76" s="24">
        <v>62</v>
      </c>
      <c r="C76" s="24"/>
      <c r="D76" s="24"/>
      <c r="E76" s="298">
        <f>'3A'!E76+'3B'!E76</f>
        <v>41</v>
      </c>
      <c r="F76" s="299">
        <f>'3A'!F76+'3B'!F76</f>
        <v>32</v>
      </c>
      <c r="G76" s="188">
        <f>'3A'!G76+'3B'!G76</f>
        <v>86</v>
      </c>
      <c r="H76" s="215">
        <f>'3A'!H76+'3B'!H76</f>
        <v>58</v>
      </c>
      <c r="I76" s="298">
        <f>'3A'!I76+'3B'!I76</f>
        <v>16</v>
      </c>
      <c r="J76" s="299">
        <f>'3A'!J76+'3B'!J76</f>
        <v>8</v>
      </c>
      <c r="K76" s="188">
        <f>'3A'!K76+'3B'!K76</f>
        <v>22</v>
      </c>
      <c r="L76" s="188">
        <f>'3A'!L76+'3B'!L76</f>
        <v>10</v>
      </c>
      <c r="M76" s="298">
        <f>'3A'!M76+'3B'!M76</f>
        <v>12</v>
      </c>
      <c r="N76" s="299">
        <f>'3A'!N76+'3B'!N76</f>
        <v>7</v>
      </c>
      <c r="O76" s="188">
        <f>'3A'!O76+'3B'!O76</f>
        <v>19</v>
      </c>
      <c r="P76" s="215">
        <f>'3A'!P76+'3B'!P76</f>
        <v>12</v>
      </c>
      <c r="Q76" s="298">
        <f>'3A'!Q76+'3B'!Q76</f>
        <v>186</v>
      </c>
      <c r="R76" s="299">
        <f>'3A'!R76+'3B'!R76</f>
        <v>127</v>
      </c>
      <c r="S76" s="186">
        <f t="shared" si="0"/>
        <v>636</v>
      </c>
    </row>
    <row r="77" spans="1:19" ht="10" customHeight="1" x14ac:dyDescent="0.3">
      <c r="A77" s="37"/>
      <c r="B77" s="38">
        <v>63</v>
      </c>
      <c r="C77" s="38"/>
      <c r="D77" s="38"/>
      <c r="E77" s="300">
        <f>'3A'!E77+'3B'!E77</f>
        <v>50</v>
      </c>
      <c r="F77" s="301">
        <f>'3A'!F77+'3B'!F77</f>
        <v>22</v>
      </c>
      <c r="G77" s="184">
        <f>'3A'!G77+'3B'!G77</f>
        <v>76</v>
      </c>
      <c r="H77" s="216">
        <f>'3A'!H77+'3B'!H77</f>
        <v>45</v>
      </c>
      <c r="I77" s="300">
        <f>'3A'!I77+'3B'!I77</f>
        <v>11</v>
      </c>
      <c r="J77" s="301">
        <f>'3A'!J77+'3B'!J77</f>
        <v>8</v>
      </c>
      <c r="K77" s="184">
        <f>'3A'!K77+'3B'!K77</f>
        <v>23</v>
      </c>
      <c r="L77" s="184">
        <f>'3A'!L77+'3B'!L77</f>
        <v>14</v>
      </c>
      <c r="M77" s="300">
        <f>'3A'!M77+'3B'!M77</f>
        <v>27</v>
      </c>
      <c r="N77" s="301">
        <f>'3A'!N77+'3B'!N77</f>
        <v>7</v>
      </c>
      <c r="O77" s="184">
        <f>'3A'!O77+'3B'!O77</f>
        <v>15</v>
      </c>
      <c r="P77" s="216">
        <f>'3A'!P77+'3B'!P77</f>
        <v>12</v>
      </c>
      <c r="Q77" s="300">
        <f>'3A'!Q77+'3B'!Q77</f>
        <v>202</v>
      </c>
      <c r="R77" s="301">
        <f>'3A'!R77+'3B'!R77</f>
        <v>126</v>
      </c>
      <c r="S77" s="182">
        <f t="shared" si="0"/>
        <v>638</v>
      </c>
    </row>
    <row r="78" spans="1:19" ht="10" customHeight="1" x14ac:dyDescent="0.3">
      <c r="A78" s="40"/>
      <c r="B78" s="24">
        <v>64</v>
      </c>
      <c r="C78" s="24"/>
      <c r="D78" s="24"/>
      <c r="E78" s="298">
        <f>'3A'!E78+'3B'!E78</f>
        <v>43</v>
      </c>
      <c r="F78" s="299">
        <f>'3A'!F78+'3B'!F78</f>
        <v>22</v>
      </c>
      <c r="G78" s="188">
        <f>'3A'!G78+'3B'!G78</f>
        <v>91</v>
      </c>
      <c r="H78" s="215">
        <f>'3A'!H78+'3B'!H78</f>
        <v>35</v>
      </c>
      <c r="I78" s="298">
        <f>'3A'!I78+'3B'!I78</f>
        <v>13</v>
      </c>
      <c r="J78" s="299">
        <f>'3A'!J78+'3B'!J78</f>
        <v>5</v>
      </c>
      <c r="K78" s="188">
        <f>'3A'!K78+'3B'!K78</f>
        <v>26</v>
      </c>
      <c r="L78" s="188">
        <f>'3A'!L78+'3B'!L78</f>
        <v>7</v>
      </c>
      <c r="M78" s="298">
        <f>'3A'!M78+'3B'!M78</f>
        <v>13</v>
      </c>
      <c r="N78" s="299">
        <f>'3A'!N78+'3B'!N78</f>
        <v>7</v>
      </c>
      <c r="O78" s="188">
        <f>'3A'!O78+'3B'!O78</f>
        <v>11</v>
      </c>
      <c r="P78" s="215">
        <f>'3A'!P78+'3B'!P78</f>
        <v>4</v>
      </c>
      <c r="Q78" s="298">
        <f>'3A'!Q78+'3B'!Q78</f>
        <v>175</v>
      </c>
      <c r="R78" s="299">
        <f>'3A'!R78+'3B'!R78</f>
        <v>109</v>
      </c>
      <c r="S78" s="186">
        <f t="shared" si="0"/>
        <v>561</v>
      </c>
    </row>
    <row r="79" spans="1:19" ht="10" customHeight="1" x14ac:dyDescent="0.3">
      <c r="A79" s="37"/>
      <c r="B79" s="38">
        <v>65</v>
      </c>
      <c r="C79" s="38"/>
      <c r="D79" s="38"/>
      <c r="E79" s="300">
        <f>'3A'!E79+'3B'!E79</f>
        <v>36</v>
      </c>
      <c r="F79" s="301">
        <f>'3A'!F79+'3B'!F79</f>
        <v>23</v>
      </c>
      <c r="G79" s="184">
        <f>'3A'!G79+'3B'!G79</f>
        <v>90</v>
      </c>
      <c r="H79" s="216">
        <f>'3A'!H79+'3B'!H79</f>
        <v>43</v>
      </c>
      <c r="I79" s="300">
        <f>'3A'!I79+'3B'!I79</f>
        <v>18</v>
      </c>
      <c r="J79" s="301">
        <f>'3A'!J79+'3B'!J79</f>
        <v>11</v>
      </c>
      <c r="K79" s="184">
        <f>'3A'!K79+'3B'!K79</f>
        <v>17</v>
      </c>
      <c r="L79" s="184">
        <f>'3A'!L79+'3B'!L79</f>
        <v>5</v>
      </c>
      <c r="M79" s="300">
        <f>'3A'!M79+'3B'!M79</f>
        <v>13</v>
      </c>
      <c r="N79" s="301">
        <f>'3A'!N79+'3B'!N79</f>
        <v>4</v>
      </c>
      <c r="O79" s="184">
        <f>'3A'!O79+'3B'!O79</f>
        <v>10</v>
      </c>
      <c r="P79" s="216">
        <f>'3A'!P79+'3B'!P79</f>
        <v>7</v>
      </c>
      <c r="Q79" s="300">
        <f>'3A'!Q79+'3B'!Q79</f>
        <v>192</v>
      </c>
      <c r="R79" s="301">
        <f>'3A'!R79+'3B'!R79</f>
        <v>103</v>
      </c>
      <c r="S79" s="182">
        <f t="shared" ref="S79:S115" si="1">SUM(E79:R79)</f>
        <v>572</v>
      </c>
    </row>
    <row r="80" spans="1:19" ht="10" customHeight="1" x14ac:dyDescent="0.3">
      <c r="A80" s="40"/>
      <c r="B80" s="24">
        <v>66</v>
      </c>
      <c r="C80" s="24"/>
      <c r="D80" s="24"/>
      <c r="E80" s="298">
        <f>'3A'!E80+'3B'!E80</f>
        <v>24</v>
      </c>
      <c r="F80" s="299">
        <f>'3A'!F80+'3B'!F80</f>
        <v>12</v>
      </c>
      <c r="G80" s="188">
        <f>'3A'!G80+'3B'!G80</f>
        <v>54</v>
      </c>
      <c r="H80" s="215">
        <f>'3A'!H80+'3B'!H80</f>
        <v>26</v>
      </c>
      <c r="I80" s="298">
        <f>'3A'!I80+'3B'!I80</f>
        <v>9</v>
      </c>
      <c r="J80" s="299">
        <f>'3A'!J80+'3B'!J80</f>
        <v>6</v>
      </c>
      <c r="K80" s="188">
        <f>'3A'!K80+'3B'!K80</f>
        <v>15</v>
      </c>
      <c r="L80" s="188">
        <f>'3A'!L80+'3B'!L80</f>
        <v>5</v>
      </c>
      <c r="M80" s="298">
        <f>'3A'!M80+'3B'!M80</f>
        <v>12</v>
      </c>
      <c r="N80" s="299">
        <f>'3A'!N80+'3B'!N80</f>
        <v>6</v>
      </c>
      <c r="O80" s="188">
        <f>'3A'!O80+'3B'!O80</f>
        <v>8</v>
      </c>
      <c r="P80" s="215">
        <f>'3A'!P80+'3B'!P80</f>
        <v>3</v>
      </c>
      <c r="Q80" s="298">
        <f>'3A'!Q80+'3B'!Q80</f>
        <v>175</v>
      </c>
      <c r="R80" s="299">
        <f>'3A'!R80+'3B'!R80</f>
        <v>111</v>
      </c>
      <c r="S80" s="186">
        <f t="shared" si="1"/>
        <v>466</v>
      </c>
    </row>
    <row r="81" spans="1:19" ht="10" customHeight="1" thickBot="1" x14ac:dyDescent="0.35">
      <c r="A81" s="41"/>
      <c r="B81" s="42">
        <v>67</v>
      </c>
      <c r="C81" s="42"/>
      <c r="D81" s="42"/>
      <c r="E81" s="304">
        <f>'3A'!E81+'3B'!E81</f>
        <v>24</v>
      </c>
      <c r="F81" s="326">
        <f>'3A'!F81+'3B'!F81</f>
        <v>10</v>
      </c>
      <c r="G81" s="222">
        <f>'3A'!G81+'3B'!G81</f>
        <v>42</v>
      </c>
      <c r="H81" s="308">
        <f>'3A'!H81+'3B'!H81</f>
        <v>21</v>
      </c>
      <c r="I81" s="304">
        <f>'3A'!I81+'3B'!I81</f>
        <v>16</v>
      </c>
      <c r="J81" s="326">
        <f>'3A'!J81+'3B'!J81</f>
        <v>6</v>
      </c>
      <c r="K81" s="222">
        <f>'3A'!K81+'3B'!K81</f>
        <v>13</v>
      </c>
      <c r="L81" s="222">
        <f>'3A'!L81+'3B'!L81</f>
        <v>11</v>
      </c>
      <c r="M81" s="304">
        <f>'3A'!M81+'3B'!M81</f>
        <v>16</v>
      </c>
      <c r="N81" s="326">
        <f>'3A'!N81+'3B'!N81</f>
        <v>7</v>
      </c>
      <c r="O81" s="222">
        <f>'3A'!O81+'3B'!O81</f>
        <v>12</v>
      </c>
      <c r="P81" s="308">
        <f>'3A'!P81+'3B'!P81</f>
        <v>4</v>
      </c>
      <c r="Q81" s="304">
        <f>'3A'!Q81+'3B'!Q81</f>
        <v>158</v>
      </c>
      <c r="R81" s="326">
        <f>'3A'!R81+'3B'!R81</f>
        <v>114</v>
      </c>
      <c r="S81" s="224">
        <f t="shared" si="1"/>
        <v>454</v>
      </c>
    </row>
    <row r="82" spans="1:19" ht="10" customHeight="1" x14ac:dyDescent="0.3">
      <c r="A82" s="40"/>
      <c r="B82" s="24">
        <v>68</v>
      </c>
      <c r="C82" s="24"/>
      <c r="D82" s="24"/>
      <c r="E82" s="298">
        <f>'3A'!E82+'3B'!E82</f>
        <v>11</v>
      </c>
      <c r="F82" s="299">
        <f>'3A'!F82+'3B'!F82</f>
        <v>5</v>
      </c>
      <c r="G82" s="188">
        <f>'3A'!G82+'3B'!G82</f>
        <v>40</v>
      </c>
      <c r="H82" s="215">
        <f>'3A'!H82+'3B'!H82</f>
        <v>23</v>
      </c>
      <c r="I82" s="298">
        <f>'3A'!I82+'3B'!I82</f>
        <v>13</v>
      </c>
      <c r="J82" s="299">
        <f>'3A'!J82+'3B'!J82</f>
        <v>7</v>
      </c>
      <c r="K82" s="188">
        <f>'3A'!K82+'3B'!K82</f>
        <v>12</v>
      </c>
      <c r="L82" s="188">
        <f>'3A'!L82+'3B'!L82</f>
        <v>10</v>
      </c>
      <c r="M82" s="298">
        <f>'3A'!M82+'3B'!M82</f>
        <v>21</v>
      </c>
      <c r="N82" s="299">
        <f>'3A'!N82+'3B'!N82</f>
        <v>8</v>
      </c>
      <c r="O82" s="188">
        <f>'3A'!O82+'3B'!O82</f>
        <v>14</v>
      </c>
      <c r="P82" s="215">
        <f>'3A'!P82+'3B'!P82</f>
        <v>5</v>
      </c>
      <c r="Q82" s="298">
        <f>'3A'!Q82+'3B'!Q82</f>
        <v>188</v>
      </c>
      <c r="R82" s="299">
        <f>'3A'!R82+'3B'!R82</f>
        <v>94</v>
      </c>
      <c r="S82" s="186">
        <f t="shared" si="1"/>
        <v>451</v>
      </c>
    </row>
    <row r="83" spans="1:19" ht="10" customHeight="1" x14ac:dyDescent="0.3">
      <c r="A83" s="37"/>
      <c r="B83" s="38">
        <v>69</v>
      </c>
      <c r="C83" s="38"/>
      <c r="D83" s="38"/>
      <c r="E83" s="300">
        <f>'3A'!E83+'3B'!E83</f>
        <v>24</v>
      </c>
      <c r="F83" s="301">
        <f>'3A'!F83+'3B'!F83</f>
        <v>6</v>
      </c>
      <c r="G83" s="184">
        <f>'3A'!G83+'3B'!G83</f>
        <v>53</v>
      </c>
      <c r="H83" s="216">
        <f>'3A'!H83+'3B'!H83</f>
        <v>18</v>
      </c>
      <c r="I83" s="300">
        <f>'3A'!I83+'3B'!I83</f>
        <v>14</v>
      </c>
      <c r="J83" s="301">
        <f>'3A'!J83+'3B'!J83</f>
        <v>7</v>
      </c>
      <c r="K83" s="184">
        <f>'3A'!K83+'3B'!K83</f>
        <v>13</v>
      </c>
      <c r="L83" s="184">
        <f>'3A'!L83+'3B'!L83</f>
        <v>7</v>
      </c>
      <c r="M83" s="300">
        <f>'3A'!M83+'3B'!M83</f>
        <v>12</v>
      </c>
      <c r="N83" s="301">
        <f>'3A'!N83+'3B'!N83</f>
        <v>6</v>
      </c>
      <c r="O83" s="184">
        <f>'3A'!O83+'3B'!O83</f>
        <v>14</v>
      </c>
      <c r="P83" s="216">
        <f>'3A'!P83+'3B'!P83</f>
        <v>5</v>
      </c>
      <c r="Q83" s="300">
        <f>'3A'!Q83+'3B'!Q83</f>
        <v>174</v>
      </c>
      <c r="R83" s="301">
        <f>'3A'!R83+'3B'!R83</f>
        <v>94</v>
      </c>
      <c r="S83" s="182">
        <f t="shared" si="1"/>
        <v>447</v>
      </c>
    </row>
    <row r="84" spans="1:19" ht="10" customHeight="1" x14ac:dyDescent="0.3">
      <c r="A84" s="40"/>
      <c r="B84" s="24">
        <v>70</v>
      </c>
      <c r="C84" s="24"/>
      <c r="D84" s="24"/>
      <c r="E84" s="298">
        <f>'3A'!E84+'3B'!E84</f>
        <v>21</v>
      </c>
      <c r="F84" s="299">
        <f>'3A'!F84+'3B'!F84</f>
        <v>5</v>
      </c>
      <c r="G84" s="188">
        <f>'3A'!G84+'3B'!G84</f>
        <v>37</v>
      </c>
      <c r="H84" s="215">
        <f>'3A'!H84+'3B'!H84</f>
        <v>16</v>
      </c>
      <c r="I84" s="298">
        <f>'3A'!I84+'3B'!I84</f>
        <v>10</v>
      </c>
      <c r="J84" s="299">
        <f>'3A'!J84+'3B'!J84</f>
        <v>4</v>
      </c>
      <c r="K84" s="188">
        <f>'3A'!K84+'3B'!K84</f>
        <v>15</v>
      </c>
      <c r="L84" s="188">
        <f>'3A'!L84+'3B'!L84</f>
        <v>5</v>
      </c>
      <c r="M84" s="298">
        <f>'3A'!M84+'3B'!M84</f>
        <v>20</v>
      </c>
      <c r="N84" s="299">
        <f>'3A'!N84+'3B'!N84</f>
        <v>11</v>
      </c>
      <c r="O84" s="188">
        <f>'3A'!O84+'3B'!O84</f>
        <v>12</v>
      </c>
      <c r="P84" s="215">
        <f>'3A'!P84+'3B'!P84</f>
        <v>8</v>
      </c>
      <c r="Q84" s="298">
        <f>'3A'!Q84+'3B'!Q84</f>
        <v>143</v>
      </c>
      <c r="R84" s="299">
        <f>'3A'!R84+'3B'!R84</f>
        <v>103</v>
      </c>
      <c r="S84" s="186">
        <f t="shared" si="1"/>
        <v>410</v>
      </c>
    </row>
    <row r="85" spans="1:19" ht="10" customHeight="1" x14ac:dyDescent="0.3">
      <c r="A85" s="37"/>
      <c r="B85" s="38">
        <v>71</v>
      </c>
      <c r="C85" s="38"/>
      <c r="D85" s="38"/>
      <c r="E85" s="300">
        <f>'3A'!E85+'3B'!E85</f>
        <v>11</v>
      </c>
      <c r="F85" s="301">
        <f>'3A'!F85+'3B'!F85</f>
        <v>5</v>
      </c>
      <c r="G85" s="184">
        <f>'3A'!G85+'3B'!G85</f>
        <v>23</v>
      </c>
      <c r="H85" s="216">
        <f>'3A'!H85+'3B'!H85</f>
        <v>22</v>
      </c>
      <c r="I85" s="300">
        <f>'3A'!I85+'3B'!I85</f>
        <v>7</v>
      </c>
      <c r="J85" s="301">
        <f>'3A'!J85+'3B'!J85</f>
        <v>6</v>
      </c>
      <c r="K85" s="184">
        <f>'3A'!K85+'3B'!K85</f>
        <v>20</v>
      </c>
      <c r="L85" s="184">
        <f>'3A'!L85+'3B'!L85</f>
        <v>6</v>
      </c>
      <c r="M85" s="300">
        <f>'3A'!M85+'3B'!M85</f>
        <v>12</v>
      </c>
      <c r="N85" s="301">
        <f>'3A'!N85+'3B'!N85</f>
        <v>11</v>
      </c>
      <c r="O85" s="184">
        <f>'3A'!O85+'3B'!O85</f>
        <v>9</v>
      </c>
      <c r="P85" s="216">
        <f>'3A'!P85+'3B'!P85</f>
        <v>5</v>
      </c>
      <c r="Q85" s="300">
        <f>'3A'!Q85+'3B'!Q85</f>
        <v>140</v>
      </c>
      <c r="R85" s="301">
        <f>'3A'!R85+'3B'!R85</f>
        <v>87</v>
      </c>
      <c r="S85" s="182">
        <f t="shared" si="1"/>
        <v>364</v>
      </c>
    </row>
    <row r="86" spans="1:19" ht="10" customHeight="1" x14ac:dyDescent="0.3">
      <c r="A86" s="40"/>
      <c r="B86" s="24">
        <v>72</v>
      </c>
      <c r="C86" s="24"/>
      <c r="D86" s="24"/>
      <c r="E86" s="298">
        <f>'3A'!E86+'3B'!E86</f>
        <v>13</v>
      </c>
      <c r="F86" s="299">
        <f>'3A'!F86+'3B'!F86</f>
        <v>3</v>
      </c>
      <c r="G86" s="188">
        <f>'3A'!G86+'3B'!G86</f>
        <v>14</v>
      </c>
      <c r="H86" s="215">
        <f>'3A'!H86+'3B'!H86</f>
        <v>17</v>
      </c>
      <c r="I86" s="298">
        <f>'3A'!I86+'3B'!I86</f>
        <v>6</v>
      </c>
      <c r="J86" s="299">
        <f>'3A'!J86+'3B'!J86</f>
        <v>3</v>
      </c>
      <c r="K86" s="188">
        <f>'3A'!K86+'3B'!K86</f>
        <v>10</v>
      </c>
      <c r="L86" s="188">
        <f>'3A'!L86+'3B'!L86</f>
        <v>8</v>
      </c>
      <c r="M86" s="298">
        <f>'3A'!M86+'3B'!M86</f>
        <v>10</v>
      </c>
      <c r="N86" s="299">
        <f>'3A'!N86+'3B'!N86</f>
        <v>9</v>
      </c>
      <c r="O86" s="188">
        <f>'3A'!O86+'3B'!O86</f>
        <v>8</v>
      </c>
      <c r="P86" s="215">
        <f>'3A'!P86+'3B'!P86</f>
        <v>10</v>
      </c>
      <c r="Q86" s="298">
        <f>'3A'!Q86+'3B'!Q86</f>
        <v>115</v>
      </c>
      <c r="R86" s="299">
        <f>'3A'!R86+'3B'!R86</f>
        <v>80</v>
      </c>
      <c r="S86" s="186">
        <f t="shared" si="1"/>
        <v>306</v>
      </c>
    </row>
    <row r="87" spans="1:19" ht="10" customHeight="1" x14ac:dyDescent="0.3">
      <c r="A87" s="37"/>
      <c r="B87" s="38">
        <v>73</v>
      </c>
      <c r="C87" s="38"/>
      <c r="D87" s="38"/>
      <c r="E87" s="300">
        <f>'3A'!E87+'3B'!E87</f>
        <v>9</v>
      </c>
      <c r="F87" s="301">
        <f>'3A'!F87+'3B'!F87</f>
        <v>3</v>
      </c>
      <c r="G87" s="184">
        <f>'3A'!G87+'3B'!G87</f>
        <v>18</v>
      </c>
      <c r="H87" s="216">
        <f>'3A'!H87+'3B'!H87</f>
        <v>6</v>
      </c>
      <c r="I87" s="300">
        <f>'3A'!I87+'3B'!I87</f>
        <v>1</v>
      </c>
      <c r="J87" s="301">
        <f>'3A'!J87+'3B'!J87</f>
        <v>1</v>
      </c>
      <c r="K87" s="184">
        <f>'3A'!K87+'3B'!K87</f>
        <v>7</v>
      </c>
      <c r="L87" s="184">
        <f>'3A'!L87+'3B'!L87</f>
        <v>1</v>
      </c>
      <c r="M87" s="300">
        <f>'3A'!M87+'3B'!M87</f>
        <v>10</v>
      </c>
      <c r="N87" s="301">
        <f>'3A'!N87+'3B'!N87</f>
        <v>8</v>
      </c>
      <c r="O87" s="184">
        <f>'3A'!O87+'3B'!O87</f>
        <v>6</v>
      </c>
      <c r="P87" s="216">
        <f>'3A'!P87+'3B'!P87</f>
        <v>4</v>
      </c>
      <c r="Q87" s="300">
        <f>'3A'!Q87+'3B'!Q87</f>
        <v>110</v>
      </c>
      <c r="R87" s="301">
        <f>'3A'!R87+'3B'!R87</f>
        <v>74</v>
      </c>
      <c r="S87" s="182">
        <f t="shared" si="1"/>
        <v>258</v>
      </c>
    </row>
    <row r="88" spans="1:19" ht="10" customHeight="1" x14ac:dyDescent="0.3">
      <c r="A88" s="40"/>
      <c r="B88" s="24">
        <v>74</v>
      </c>
      <c r="C88" s="24"/>
      <c r="D88" s="24"/>
      <c r="E88" s="298">
        <f>'3A'!E88+'3B'!E88</f>
        <v>7</v>
      </c>
      <c r="F88" s="299">
        <f>'3A'!F88+'3B'!F88</f>
        <v>4</v>
      </c>
      <c r="G88" s="188">
        <f>'3A'!G88+'3B'!G88</f>
        <v>16</v>
      </c>
      <c r="H88" s="215">
        <f>'3A'!H88+'3B'!H88</f>
        <v>7</v>
      </c>
      <c r="I88" s="298">
        <f>'3A'!I88+'3B'!I88</f>
        <v>2</v>
      </c>
      <c r="J88" s="299">
        <f>'3A'!J88+'3B'!J88</f>
        <v>1</v>
      </c>
      <c r="K88" s="188">
        <f>'3A'!K88+'3B'!K88</f>
        <v>0</v>
      </c>
      <c r="L88" s="188">
        <f>'3A'!L88+'3B'!L88</f>
        <v>1</v>
      </c>
      <c r="M88" s="298">
        <f>'3A'!M88+'3B'!M88</f>
        <v>3</v>
      </c>
      <c r="N88" s="299">
        <f>'3A'!N88+'3B'!N88</f>
        <v>1</v>
      </c>
      <c r="O88" s="188">
        <f>'3A'!O88+'3B'!O88</f>
        <v>8</v>
      </c>
      <c r="P88" s="215">
        <f>'3A'!P88+'3B'!P88</f>
        <v>3</v>
      </c>
      <c r="Q88" s="298">
        <f>'3A'!Q88+'3B'!Q88</f>
        <v>120</v>
      </c>
      <c r="R88" s="299">
        <f>'3A'!R88+'3B'!R88</f>
        <v>70</v>
      </c>
      <c r="S88" s="186">
        <f t="shared" si="1"/>
        <v>243</v>
      </c>
    </row>
    <row r="89" spans="1:19" ht="10" customHeight="1" x14ac:dyDescent="0.3">
      <c r="A89" s="37"/>
      <c r="B89" s="38">
        <v>75</v>
      </c>
      <c r="C89" s="38"/>
      <c r="D89" s="38"/>
      <c r="E89" s="300">
        <f>'3A'!E89+'3B'!E89</f>
        <v>9</v>
      </c>
      <c r="F89" s="301">
        <f>'3A'!F89+'3B'!F89</f>
        <v>3</v>
      </c>
      <c r="G89" s="184">
        <f>'3A'!G89+'3B'!G89</f>
        <v>11</v>
      </c>
      <c r="H89" s="216">
        <f>'3A'!H89+'3B'!H89</f>
        <v>17</v>
      </c>
      <c r="I89" s="300">
        <f>'3A'!I89+'3B'!I89</f>
        <v>2</v>
      </c>
      <c r="J89" s="301">
        <f>'3A'!J89+'3B'!J89</f>
        <v>0</v>
      </c>
      <c r="K89" s="184">
        <f>'3A'!K89+'3B'!K89</f>
        <v>1</v>
      </c>
      <c r="L89" s="184">
        <f>'3A'!L89+'3B'!L89</f>
        <v>0</v>
      </c>
      <c r="M89" s="300">
        <f>'3A'!M89+'3B'!M89</f>
        <v>2</v>
      </c>
      <c r="N89" s="301">
        <f>'3A'!N89+'3B'!N89</f>
        <v>2</v>
      </c>
      <c r="O89" s="184">
        <f>'3A'!O89+'3B'!O89</f>
        <v>5</v>
      </c>
      <c r="P89" s="216">
        <f>'3A'!P89+'3B'!P89</f>
        <v>5</v>
      </c>
      <c r="Q89" s="300">
        <f>'3A'!Q89+'3B'!Q89</f>
        <v>89</v>
      </c>
      <c r="R89" s="301">
        <f>'3A'!R89+'3B'!R89</f>
        <v>65</v>
      </c>
      <c r="S89" s="182">
        <f t="shared" si="1"/>
        <v>211</v>
      </c>
    </row>
    <row r="90" spans="1:19" ht="10" customHeight="1" x14ac:dyDescent="0.3">
      <c r="A90" s="40"/>
      <c r="B90" s="24">
        <v>76</v>
      </c>
      <c r="C90" s="24"/>
      <c r="D90" s="24"/>
      <c r="E90" s="298">
        <f>'3A'!E90+'3B'!E90</f>
        <v>9</v>
      </c>
      <c r="F90" s="299">
        <f>'3A'!F90+'3B'!F90</f>
        <v>3</v>
      </c>
      <c r="G90" s="188">
        <f>'3A'!G90+'3B'!G90</f>
        <v>17</v>
      </c>
      <c r="H90" s="215">
        <f>'3A'!H90+'3B'!H90</f>
        <v>9</v>
      </c>
      <c r="I90" s="298">
        <f>'3A'!I90+'3B'!I90</f>
        <v>1</v>
      </c>
      <c r="J90" s="299">
        <f>'3A'!J90+'3B'!J90</f>
        <v>0</v>
      </c>
      <c r="K90" s="188">
        <f>'3A'!K90+'3B'!K90</f>
        <v>1</v>
      </c>
      <c r="L90" s="188">
        <f>'3A'!L90+'3B'!L90</f>
        <v>0</v>
      </c>
      <c r="M90" s="298">
        <f>'3A'!M90+'3B'!M90</f>
        <v>0</v>
      </c>
      <c r="N90" s="299">
        <f>'3A'!N90+'3B'!N90</f>
        <v>3</v>
      </c>
      <c r="O90" s="188">
        <f>'3A'!O90+'3B'!O90</f>
        <v>1</v>
      </c>
      <c r="P90" s="215">
        <f>'3A'!P90+'3B'!P90</f>
        <v>1</v>
      </c>
      <c r="Q90" s="298">
        <f>'3A'!Q90+'3B'!Q90</f>
        <v>102</v>
      </c>
      <c r="R90" s="299">
        <f>'3A'!R90+'3B'!R90</f>
        <v>53</v>
      </c>
      <c r="S90" s="186">
        <f t="shared" si="1"/>
        <v>200</v>
      </c>
    </row>
    <row r="91" spans="1:19" ht="10" customHeight="1" x14ac:dyDescent="0.3">
      <c r="A91" s="37"/>
      <c r="B91" s="38">
        <v>77</v>
      </c>
      <c r="C91" s="38"/>
      <c r="D91" s="38"/>
      <c r="E91" s="300">
        <f>'3A'!E91+'3B'!E91</f>
        <v>9</v>
      </c>
      <c r="F91" s="301">
        <f>'3A'!F91+'3B'!F91</f>
        <v>2</v>
      </c>
      <c r="G91" s="184">
        <f>'3A'!G91+'3B'!G91</f>
        <v>15</v>
      </c>
      <c r="H91" s="216">
        <f>'3A'!H91+'3B'!H91</f>
        <v>6</v>
      </c>
      <c r="I91" s="300">
        <f>'3A'!I91+'3B'!I91</f>
        <v>2</v>
      </c>
      <c r="J91" s="301">
        <f>'3A'!J91+'3B'!J91</f>
        <v>0</v>
      </c>
      <c r="K91" s="184">
        <f>'3A'!K91+'3B'!K91</f>
        <v>2</v>
      </c>
      <c r="L91" s="184">
        <f>'3A'!L91+'3B'!L91</f>
        <v>0</v>
      </c>
      <c r="M91" s="300">
        <f>'3A'!M91+'3B'!M91</f>
        <v>1</v>
      </c>
      <c r="N91" s="301">
        <f>'3A'!N91+'3B'!N91</f>
        <v>2</v>
      </c>
      <c r="O91" s="184">
        <f>'3A'!O91+'3B'!O91</f>
        <v>2</v>
      </c>
      <c r="P91" s="216">
        <f>'3A'!P91+'3B'!P91</f>
        <v>2</v>
      </c>
      <c r="Q91" s="300">
        <f>'3A'!Q91+'3B'!Q91</f>
        <v>77</v>
      </c>
      <c r="R91" s="301">
        <f>'3A'!R91+'3B'!R91</f>
        <v>46</v>
      </c>
      <c r="S91" s="182">
        <f t="shared" si="1"/>
        <v>166</v>
      </c>
    </row>
    <row r="92" spans="1:19" ht="10" customHeight="1" x14ac:dyDescent="0.3">
      <c r="A92" s="40"/>
      <c r="B92" s="24">
        <v>78</v>
      </c>
      <c r="C92" s="24"/>
      <c r="D92" s="24"/>
      <c r="E92" s="298">
        <f>'3A'!E92+'3B'!E92</f>
        <v>0</v>
      </c>
      <c r="F92" s="299">
        <f>'3A'!F92+'3B'!F92</f>
        <v>2</v>
      </c>
      <c r="G92" s="188">
        <f>'3A'!G92+'3B'!G92</f>
        <v>5</v>
      </c>
      <c r="H92" s="215">
        <f>'3A'!H92+'3B'!H92</f>
        <v>2</v>
      </c>
      <c r="I92" s="298">
        <f>'3A'!I92+'3B'!I92</f>
        <v>2</v>
      </c>
      <c r="J92" s="299">
        <f>'3A'!J92+'3B'!J92</f>
        <v>0</v>
      </c>
      <c r="K92" s="188">
        <f>'3A'!K92+'3B'!K92</f>
        <v>0</v>
      </c>
      <c r="L92" s="188">
        <f>'3A'!L92+'3B'!L92</f>
        <v>0</v>
      </c>
      <c r="M92" s="298">
        <f>'3A'!M92+'3B'!M92</f>
        <v>0</v>
      </c>
      <c r="N92" s="299">
        <f>'3A'!N92+'3B'!N92</f>
        <v>1</v>
      </c>
      <c r="O92" s="188">
        <f>'3A'!O92+'3B'!O92</f>
        <v>1</v>
      </c>
      <c r="P92" s="215">
        <f>'3A'!P92+'3B'!P92</f>
        <v>0</v>
      </c>
      <c r="Q92" s="298">
        <f>'3A'!Q92+'3B'!Q92</f>
        <v>72</v>
      </c>
      <c r="R92" s="299">
        <f>'3A'!R92+'3B'!R92</f>
        <v>42</v>
      </c>
      <c r="S92" s="186">
        <f t="shared" si="1"/>
        <v>127</v>
      </c>
    </row>
    <row r="93" spans="1:19" ht="10" customHeight="1" x14ac:dyDescent="0.3">
      <c r="A93" s="37"/>
      <c r="B93" s="38">
        <v>79</v>
      </c>
      <c r="C93" s="38"/>
      <c r="D93" s="38"/>
      <c r="E93" s="300">
        <f>'3A'!E93+'3B'!E93</f>
        <v>4</v>
      </c>
      <c r="F93" s="301">
        <f>'3A'!F93+'3B'!F93</f>
        <v>2</v>
      </c>
      <c r="G93" s="184">
        <f>'3A'!G93+'3B'!G93</f>
        <v>11</v>
      </c>
      <c r="H93" s="216">
        <f>'3A'!H93+'3B'!H93</f>
        <v>10</v>
      </c>
      <c r="I93" s="300">
        <f>'3A'!I93+'3B'!I93</f>
        <v>1</v>
      </c>
      <c r="J93" s="301">
        <f>'3A'!J93+'3B'!J93</f>
        <v>0</v>
      </c>
      <c r="K93" s="184">
        <f>'3A'!K93+'3B'!K93</f>
        <v>0</v>
      </c>
      <c r="L93" s="184">
        <f>'3A'!L93+'3B'!L93</f>
        <v>0</v>
      </c>
      <c r="M93" s="300">
        <f>'3A'!M93+'3B'!M93</f>
        <v>0</v>
      </c>
      <c r="N93" s="301">
        <f>'3A'!N93+'3B'!N93</f>
        <v>0</v>
      </c>
      <c r="O93" s="184">
        <f>'3A'!O93+'3B'!O93</f>
        <v>0</v>
      </c>
      <c r="P93" s="216">
        <f>'3A'!P93+'3B'!P93</f>
        <v>0</v>
      </c>
      <c r="Q93" s="300">
        <f>'3A'!Q93+'3B'!Q93</f>
        <v>77</v>
      </c>
      <c r="R93" s="301">
        <f>'3A'!R93+'3B'!R93</f>
        <v>39</v>
      </c>
      <c r="S93" s="182">
        <f t="shared" si="1"/>
        <v>144</v>
      </c>
    </row>
    <row r="94" spans="1:19" ht="10" customHeight="1" x14ac:dyDescent="0.3">
      <c r="A94" s="40"/>
      <c r="B94" s="24">
        <v>80</v>
      </c>
      <c r="C94" s="24"/>
      <c r="D94" s="24"/>
      <c r="E94" s="298">
        <f>'3A'!E94+'3B'!E94</f>
        <v>3</v>
      </c>
      <c r="F94" s="299">
        <f>'3A'!F94+'3B'!F94</f>
        <v>0</v>
      </c>
      <c r="G94" s="188">
        <f>'3A'!G94+'3B'!G94</f>
        <v>12</v>
      </c>
      <c r="H94" s="215">
        <f>'3A'!H94+'3B'!H94</f>
        <v>3</v>
      </c>
      <c r="I94" s="298">
        <f>'3A'!I94+'3B'!I94</f>
        <v>1</v>
      </c>
      <c r="J94" s="299">
        <f>'3A'!J94+'3B'!J94</f>
        <v>1</v>
      </c>
      <c r="K94" s="188">
        <f>'3A'!K94+'3B'!K94</f>
        <v>0</v>
      </c>
      <c r="L94" s="188">
        <f>'3A'!L94+'3B'!L94</f>
        <v>1</v>
      </c>
      <c r="M94" s="298">
        <f>'3A'!M94+'3B'!M94</f>
        <v>2</v>
      </c>
      <c r="N94" s="299">
        <f>'3A'!N94+'3B'!N94</f>
        <v>1</v>
      </c>
      <c r="O94" s="188">
        <f>'3A'!O94+'3B'!O94</f>
        <v>0</v>
      </c>
      <c r="P94" s="215">
        <f>'3A'!P94+'3B'!P94</f>
        <v>0</v>
      </c>
      <c r="Q94" s="298">
        <f>'3A'!Q94+'3B'!Q94</f>
        <v>35</v>
      </c>
      <c r="R94" s="299">
        <f>'3A'!R94+'3B'!R94</f>
        <v>34</v>
      </c>
      <c r="S94" s="186">
        <f t="shared" si="1"/>
        <v>93</v>
      </c>
    </row>
    <row r="95" spans="1:19" ht="10" customHeight="1" x14ac:dyDescent="0.3">
      <c r="A95" s="37"/>
      <c r="B95" s="38">
        <v>81</v>
      </c>
      <c r="C95" s="38"/>
      <c r="D95" s="38"/>
      <c r="E95" s="300">
        <f>'3A'!E95+'3B'!E95</f>
        <v>4</v>
      </c>
      <c r="F95" s="301">
        <f>'3A'!F95+'3B'!F95</f>
        <v>3</v>
      </c>
      <c r="G95" s="184">
        <f>'3A'!G95+'3B'!G95</f>
        <v>7</v>
      </c>
      <c r="H95" s="216">
        <f>'3A'!H95+'3B'!H95</f>
        <v>6</v>
      </c>
      <c r="I95" s="300">
        <f>'3A'!I95+'3B'!I95</f>
        <v>0</v>
      </c>
      <c r="J95" s="301">
        <f>'3A'!J95+'3B'!J95</f>
        <v>0</v>
      </c>
      <c r="K95" s="184">
        <f>'3A'!K95+'3B'!K95</f>
        <v>1</v>
      </c>
      <c r="L95" s="184">
        <f>'3A'!L95+'3B'!L95</f>
        <v>1</v>
      </c>
      <c r="M95" s="300">
        <f>'3A'!M95+'3B'!M95</f>
        <v>8</v>
      </c>
      <c r="N95" s="301">
        <f>'3A'!N95+'3B'!N95</f>
        <v>2</v>
      </c>
      <c r="O95" s="184">
        <f>'3A'!O95+'3B'!O95</f>
        <v>1</v>
      </c>
      <c r="P95" s="216">
        <f>'3A'!P95+'3B'!P95</f>
        <v>0</v>
      </c>
      <c r="Q95" s="300">
        <f>'3A'!Q95+'3B'!Q95</f>
        <v>58</v>
      </c>
      <c r="R95" s="301">
        <f>'3A'!R95+'3B'!R95</f>
        <v>35</v>
      </c>
      <c r="S95" s="182">
        <f t="shared" si="1"/>
        <v>126</v>
      </c>
    </row>
    <row r="96" spans="1:19" ht="10" customHeight="1" x14ac:dyDescent="0.3">
      <c r="A96" s="40"/>
      <c r="B96" s="24">
        <v>82</v>
      </c>
      <c r="C96" s="24"/>
      <c r="D96" s="24"/>
      <c r="E96" s="298">
        <f>'3A'!E96+'3B'!E96</f>
        <v>3</v>
      </c>
      <c r="F96" s="299">
        <f>'3A'!F96+'3B'!F96</f>
        <v>2</v>
      </c>
      <c r="G96" s="188">
        <f>'3A'!G96+'3B'!G96</f>
        <v>1</v>
      </c>
      <c r="H96" s="215">
        <f>'3A'!H96+'3B'!H96</f>
        <v>7</v>
      </c>
      <c r="I96" s="298">
        <f>'3A'!I96+'3B'!I96</f>
        <v>0</v>
      </c>
      <c r="J96" s="299">
        <f>'3A'!J96+'3B'!J96</f>
        <v>1</v>
      </c>
      <c r="K96" s="188">
        <f>'3A'!K96+'3B'!K96</f>
        <v>0</v>
      </c>
      <c r="L96" s="188">
        <f>'3A'!L96+'3B'!L96</f>
        <v>3</v>
      </c>
      <c r="M96" s="298">
        <f>'3A'!M96+'3B'!M96</f>
        <v>0</v>
      </c>
      <c r="N96" s="299">
        <f>'3A'!N96+'3B'!N96</f>
        <v>0</v>
      </c>
      <c r="O96" s="188">
        <f>'3A'!O96+'3B'!O96</f>
        <v>0</v>
      </c>
      <c r="P96" s="215">
        <f>'3A'!P96+'3B'!P96</f>
        <v>1</v>
      </c>
      <c r="Q96" s="298">
        <f>'3A'!Q96+'3B'!Q96</f>
        <v>29</v>
      </c>
      <c r="R96" s="299">
        <f>'3A'!R96+'3B'!R96</f>
        <v>37</v>
      </c>
      <c r="S96" s="186">
        <f t="shared" si="1"/>
        <v>84</v>
      </c>
    </row>
    <row r="97" spans="1:19" ht="10" customHeight="1" x14ac:dyDescent="0.3">
      <c r="A97" s="37"/>
      <c r="B97" s="38">
        <v>83</v>
      </c>
      <c r="C97" s="38"/>
      <c r="D97" s="38"/>
      <c r="E97" s="300">
        <f>'3A'!E97+'3B'!E97</f>
        <v>1</v>
      </c>
      <c r="F97" s="301">
        <f>'3A'!F97+'3B'!F97</f>
        <v>0</v>
      </c>
      <c r="G97" s="184">
        <f>'3A'!G97+'3B'!G97</f>
        <v>4</v>
      </c>
      <c r="H97" s="216">
        <f>'3A'!H97+'3B'!H97</f>
        <v>3</v>
      </c>
      <c r="I97" s="300">
        <f>'3A'!I97+'3B'!I97</f>
        <v>2</v>
      </c>
      <c r="J97" s="301">
        <f>'3A'!J97+'3B'!J97</f>
        <v>0</v>
      </c>
      <c r="K97" s="184">
        <f>'3A'!K97+'3B'!K97</f>
        <v>2</v>
      </c>
      <c r="L97" s="184">
        <f>'3A'!L97+'3B'!L97</f>
        <v>2</v>
      </c>
      <c r="M97" s="300">
        <f>'3A'!M97+'3B'!M97</f>
        <v>1</v>
      </c>
      <c r="N97" s="301">
        <f>'3A'!N97+'3B'!N97</f>
        <v>2</v>
      </c>
      <c r="O97" s="184">
        <f>'3A'!O97+'3B'!O97</f>
        <v>0</v>
      </c>
      <c r="P97" s="216">
        <f>'3A'!P97+'3B'!P97</f>
        <v>0</v>
      </c>
      <c r="Q97" s="300">
        <f>'3A'!Q97+'3B'!Q97</f>
        <v>32</v>
      </c>
      <c r="R97" s="301">
        <f>'3A'!R97+'3B'!R97</f>
        <v>21</v>
      </c>
      <c r="S97" s="182">
        <f t="shared" si="1"/>
        <v>70</v>
      </c>
    </row>
    <row r="98" spans="1:19" ht="10" customHeight="1" x14ac:dyDescent="0.3">
      <c r="A98" s="40"/>
      <c r="B98" s="24">
        <v>84</v>
      </c>
      <c r="C98" s="24"/>
      <c r="D98" s="24"/>
      <c r="E98" s="298">
        <f>'3A'!E98+'3B'!E98</f>
        <v>4</v>
      </c>
      <c r="F98" s="299">
        <f>'3A'!F98+'3B'!F98</f>
        <v>4</v>
      </c>
      <c r="G98" s="188">
        <f>'3A'!G98+'3B'!G98</f>
        <v>4</v>
      </c>
      <c r="H98" s="215">
        <f>'3A'!H98+'3B'!H98</f>
        <v>1</v>
      </c>
      <c r="I98" s="298">
        <f>'3A'!I98+'3B'!I98</f>
        <v>2</v>
      </c>
      <c r="J98" s="299">
        <f>'3A'!J98+'3B'!J98</f>
        <v>1</v>
      </c>
      <c r="K98" s="188">
        <f>'3A'!K98+'3B'!K98</f>
        <v>2</v>
      </c>
      <c r="L98" s="188">
        <f>'3A'!L98+'3B'!L98</f>
        <v>0</v>
      </c>
      <c r="M98" s="298">
        <f>'3A'!M98+'3B'!M98</f>
        <v>2</v>
      </c>
      <c r="N98" s="299">
        <f>'3A'!N98+'3B'!N98</f>
        <v>2</v>
      </c>
      <c r="O98" s="188">
        <f>'3A'!O98+'3B'!O98</f>
        <v>2</v>
      </c>
      <c r="P98" s="215">
        <f>'3A'!P98+'3B'!P98</f>
        <v>0</v>
      </c>
      <c r="Q98" s="298">
        <f>'3A'!Q98+'3B'!Q98</f>
        <v>33</v>
      </c>
      <c r="R98" s="299">
        <f>'3A'!R98+'3B'!R98</f>
        <v>13</v>
      </c>
      <c r="S98" s="186">
        <f t="shared" si="1"/>
        <v>70</v>
      </c>
    </row>
    <row r="99" spans="1:19" ht="10" customHeight="1" x14ac:dyDescent="0.3">
      <c r="A99" s="37"/>
      <c r="B99" s="38">
        <v>85</v>
      </c>
      <c r="C99" s="38"/>
      <c r="D99" s="38"/>
      <c r="E99" s="300">
        <f>'3A'!E99+'3B'!E99</f>
        <v>6</v>
      </c>
      <c r="F99" s="301">
        <f>'3A'!F99+'3B'!F99</f>
        <v>4</v>
      </c>
      <c r="G99" s="184">
        <f>'3A'!G99+'3B'!G99</f>
        <v>5</v>
      </c>
      <c r="H99" s="216">
        <f>'3A'!H99+'3B'!H99</f>
        <v>1</v>
      </c>
      <c r="I99" s="300">
        <f>'3A'!I99+'3B'!I99</f>
        <v>1</v>
      </c>
      <c r="J99" s="301">
        <f>'3A'!J99+'3B'!J99</f>
        <v>2</v>
      </c>
      <c r="K99" s="184">
        <f>'3A'!K99+'3B'!K99</f>
        <v>1</v>
      </c>
      <c r="L99" s="184">
        <f>'3A'!L99+'3B'!L99</f>
        <v>0</v>
      </c>
      <c r="M99" s="300">
        <f>'3A'!M99+'3B'!M99</f>
        <v>3</v>
      </c>
      <c r="N99" s="301">
        <f>'3A'!N99+'3B'!N99</f>
        <v>0</v>
      </c>
      <c r="O99" s="184">
        <f>'3A'!O99+'3B'!O99</f>
        <v>1</v>
      </c>
      <c r="P99" s="216">
        <f>'3A'!P99+'3B'!P99</f>
        <v>0</v>
      </c>
      <c r="Q99" s="300">
        <f>'3A'!Q99+'3B'!Q99</f>
        <v>32</v>
      </c>
      <c r="R99" s="301">
        <f>'3A'!R99+'3B'!R99</f>
        <v>17</v>
      </c>
      <c r="S99" s="182">
        <f t="shared" si="1"/>
        <v>73</v>
      </c>
    </row>
    <row r="100" spans="1:19" ht="10" customHeight="1" x14ac:dyDescent="0.3">
      <c r="A100" s="40"/>
      <c r="B100" s="24">
        <v>86</v>
      </c>
      <c r="C100" s="24"/>
      <c r="D100" s="24"/>
      <c r="E100" s="298">
        <f>'3A'!E100+'3B'!E100</f>
        <v>2</v>
      </c>
      <c r="F100" s="299">
        <f>'3A'!F100+'3B'!F100</f>
        <v>2</v>
      </c>
      <c r="G100" s="188">
        <f>'3A'!G100+'3B'!G100</f>
        <v>6</v>
      </c>
      <c r="H100" s="215">
        <f>'3A'!H100+'3B'!H100</f>
        <v>8</v>
      </c>
      <c r="I100" s="298">
        <f>'3A'!I100+'3B'!I100</f>
        <v>0</v>
      </c>
      <c r="J100" s="299">
        <f>'3A'!J100+'3B'!J100</f>
        <v>0</v>
      </c>
      <c r="K100" s="188">
        <f>'3A'!K100+'3B'!K100</f>
        <v>0</v>
      </c>
      <c r="L100" s="188">
        <f>'3A'!L100+'3B'!L100</f>
        <v>1</v>
      </c>
      <c r="M100" s="298">
        <f>'3A'!M100+'3B'!M100</f>
        <v>1</v>
      </c>
      <c r="N100" s="299">
        <f>'3A'!N100+'3B'!N100</f>
        <v>0</v>
      </c>
      <c r="O100" s="188">
        <f>'3A'!O100+'3B'!O100</f>
        <v>1</v>
      </c>
      <c r="P100" s="215">
        <f>'3A'!P100+'3B'!P100</f>
        <v>0</v>
      </c>
      <c r="Q100" s="298">
        <f>'3A'!Q100+'3B'!Q100</f>
        <v>11</v>
      </c>
      <c r="R100" s="299">
        <f>'3A'!R100+'3B'!R100</f>
        <v>9</v>
      </c>
      <c r="S100" s="186">
        <f t="shared" si="1"/>
        <v>41</v>
      </c>
    </row>
    <row r="101" spans="1:19" ht="10" customHeight="1" x14ac:dyDescent="0.3">
      <c r="A101" s="37"/>
      <c r="B101" s="38">
        <v>87</v>
      </c>
      <c r="C101" s="38"/>
      <c r="D101" s="38"/>
      <c r="E101" s="300">
        <f>'3A'!E101+'3B'!E101</f>
        <v>2</v>
      </c>
      <c r="F101" s="301">
        <f>'3A'!F101+'3B'!F101</f>
        <v>2</v>
      </c>
      <c r="G101" s="184">
        <f>'3A'!G101+'3B'!G101</f>
        <v>8</v>
      </c>
      <c r="H101" s="216">
        <f>'3A'!H101+'3B'!H101</f>
        <v>3</v>
      </c>
      <c r="I101" s="300">
        <f>'3A'!I101+'3B'!I101</f>
        <v>3</v>
      </c>
      <c r="J101" s="301">
        <f>'3A'!J101+'3B'!J101</f>
        <v>0</v>
      </c>
      <c r="K101" s="184">
        <f>'3A'!K101+'3B'!K101</f>
        <v>2</v>
      </c>
      <c r="L101" s="184">
        <f>'3A'!L101+'3B'!L101</f>
        <v>0</v>
      </c>
      <c r="M101" s="300">
        <f>'3A'!M101+'3B'!M101</f>
        <v>0</v>
      </c>
      <c r="N101" s="301">
        <f>'3A'!N101+'3B'!N101</f>
        <v>0</v>
      </c>
      <c r="O101" s="184">
        <f>'3A'!O101+'3B'!O101</f>
        <v>0</v>
      </c>
      <c r="P101" s="216">
        <f>'3A'!P101+'3B'!P101</f>
        <v>1</v>
      </c>
      <c r="Q101" s="300">
        <f>'3A'!Q101+'3B'!Q101</f>
        <v>11</v>
      </c>
      <c r="R101" s="301">
        <f>'3A'!R101+'3B'!R101</f>
        <v>4</v>
      </c>
      <c r="S101" s="182">
        <f t="shared" si="1"/>
        <v>36</v>
      </c>
    </row>
    <row r="102" spans="1:19" ht="10" customHeight="1" x14ac:dyDescent="0.3">
      <c r="A102" s="40"/>
      <c r="B102" s="24">
        <v>88</v>
      </c>
      <c r="C102" s="24"/>
      <c r="D102" s="24"/>
      <c r="E102" s="298">
        <f>'3A'!E102+'3B'!E102</f>
        <v>2</v>
      </c>
      <c r="F102" s="299">
        <f>'3A'!F102+'3B'!F102</f>
        <v>0</v>
      </c>
      <c r="G102" s="188">
        <f>'3A'!G102+'3B'!G102</f>
        <v>6</v>
      </c>
      <c r="H102" s="215">
        <f>'3A'!H102+'3B'!H102</f>
        <v>3</v>
      </c>
      <c r="I102" s="298">
        <f>'3A'!I102+'3B'!I102</f>
        <v>0</v>
      </c>
      <c r="J102" s="299">
        <f>'3A'!J102+'3B'!J102</f>
        <v>0</v>
      </c>
      <c r="K102" s="188">
        <f>'3A'!K102+'3B'!K102</f>
        <v>0</v>
      </c>
      <c r="L102" s="188">
        <f>'3A'!L102+'3B'!L102</f>
        <v>0</v>
      </c>
      <c r="M102" s="298">
        <f>'3A'!M102+'3B'!M102</f>
        <v>0</v>
      </c>
      <c r="N102" s="299">
        <f>'3A'!N102+'3B'!N102</f>
        <v>1</v>
      </c>
      <c r="O102" s="188">
        <f>'3A'!O102+'3B'!O102</f>
        <v>0</v>
      </c>
      <c r="P102" s="215">
        <f>'3A'!P102+'3B'!P102</f>
        <v>1</v>
      </c>
      <c r="Q102" s="298">
        <f>'3A'!Q102+'3B'!Q102</f>
        <v>10</v>
      </c>
      <c r="R102" s="299">
        <f>'3A'!R102+'3B'!R102</f>
        <v>9</v>
      </c>
      <c r="S102" s="186">
        <f t="shared" si="1"/>
        <v>32</v>
      </c>
    </row>
    <row r="103" spans="1:19" ht="10" customHeight="1" x14ac:dyDescent="0.3">
      <c r="A103" s="37"/>
      <c r="B103" s="38">
        <v>89</v>
      </c>
      <c r="C103" s="38"/>
      <c r="D103" s="38"/>
      <c r="E103" s="300">
        <f>'3A'!E103+'3B'!E103</f>
        <v>2</v>
      </c>
      <c r="F103" s="301">
        <f>'3A'!F103+'3B'!F103</f>
        <v>2</v>
      </c>
      <c r="G103" s="184">
        <f>'3A'!G103+'3B'!G103</f>
        <v>6</v>
      </c>
      <c r="H103" s="216">
        <f>'3A'!H103+'3B'!H103</f>
        <v>2</v>
      </c>
      <c r="I103" s="300">
        <f>'3A'!I103+'3B'!I103</f>
        <v>0</v>
      </c>
      <c r="J103" s="301">
        <f>'3A'!J103+'3B'!J103</f>
        <v>0</v>
      </c>
      <c r="K103" s="184">
        <f>'3A'!K103+'3B'!K103</f>
        <v>0</v>
      </c>
      <c r="L103" s="184">
        <f>'3A'!L103+'3B'!L103</f>
        <v>1</v>
      </c>
      <c r="M103" s="300">
        <f>'3A'!M103+'3B'!M103</f>
        <v>0</v>
      </c>
      <c r="N103" s="301">
        <f>'3A'!N103+'3B'!N103</f>
        <v>0</v>
      </c>
      <c r="O103" s="184">
        <f>'3A'!O103+'3B'!O103</f>
        <v>0</v>
      </c>
      <c r="P103" s="216">
        <f>'3A'!P103+'3B'!P103</f>
        <v>0</v>
      </c>
      <c r="Q103" s="300">
        <f>'3A'!Q103+'3B'!Q103</f>
        <v>14</v>
      </c>
      <c r="R103" s="301">
        <f>'3A'!R103+'3B'!R103</f>
        <v>8</v>
      </c>
      <c r="S103" s="182">
        <f t="shared" si="1"/>
        <v>35</v>
      </c>
    </row>
    <row r="104" spans="1:19" ht="10" customHeight="1" x14ac:dyDescent="0.3">
      <c r="A104" s="40"/>
      <c r="B104" s="24">
        <v>90</v>
      </c>
      <c r="C104" s="24"/>
      <c r="D104" s="24"/>
      <c r="E104" s="298">
        <f>'3A'!E104+'3B'!E104</f>
        <v>1</v>
      </c>
      <c r="F104" s="299">
        <f>'3A'!F104+'3B'!F104</f>
        <v>1</v>
      </c>
      <c r="G104" s="188">
        <f>'3A'!G104+'3B'!G104</f>
        <v>3</v>
      </c>
      <c r="H104" s="215">
        <f>'3A'!H104+'3B'!H104</f>
        <v>5</v>
      </c>
      <c r="I104" s="298">
        <f>'3A'!I104+'3B'!I104</f>
        <v>0</v>
      </c>
      <c r="J104" s="299">
        <f>'3A'!J104+'3B'!J104</f>
        <v>0</v>
      </c>
      <c r="K104" s="188">
        <f>'3A'!K104+'3B'!K104</f>
        <v>0</v>
      </c>
      <c r="L104" s="188">
        <f>'3A'!L104+'3B'!L104</f>
        <v>0</v>
      </c>
      <c r="M104" s="298">
        <f>'3A'!M104+'3B'!M104</f>
        <v>1</v>
      </c>
      <c r="N104" s="299">
        <f>'3A'!N104+'3B'!N104</f>
        <v>0</v>
      </c>
      <c r="O104" s="188">
        <f>'3A'!O104+'3B'!O104</f>
        <v>0</v>
      </c>
      <c r="P104" s="215">
        <f>'3A'!P104+'3B'!P104</f>
        <v>0</v>
      </c>
      <c r="Q104" s="298">
        <f>'3A'!Q104+'3B'!Q104</f>
        <v>13</v>
      </c>
      <c r="R104" s="299">
        <f>'3A'!R104+'3B'!R104</f>
        <v>3</v>
      </c>
      <c r="S104" s="186">
        <f t="shared" si="1"/>
        <v>27</v>
      </c>
    </row>
    <row r="105" spans="1:19" ht="10" customHeight="1" x14ac:dyDescent="0.3">
      <c r="A105" s="37"/>
      <c r="B105" s="38">
        <v>91</v>
      </c>
      <c r="C105" s="38"/>
      <c r="D105" s="38"/>
      <c r="E105" s="300">
        <f>'3A'!E105+'3B'!E105</f>
        <v>3</v>
      </c>
      <c r="F105" s="301">
        <f>'3A'!F105+'3B'!F105</f>
        <v>2</v>
      </c>
      <c r="G105" s="184">
        <f>'3A'!G105+'3B'!G105</f>
        <v>4</v>
      </c>
      <c r="H105" s="216">
        <f>'3A'!H105+'3B'!H105</f>
        <v>1</v>
      </c>
      <c r="I105" s="300">
        <f>'3A'!I105+'3B'!I105</f>
        <v>0</v>
      </c>
      <c r="J105" s="301">
        <f>'3A'!J105+'3B'!J105</f>
        <v>1</v>
      </c>
      <c r="K105" s="184">
        <f>'3A'!K105+'3B'!K105</f>
        <v>0</v>
      </c>
      <c r="L105" s="184">
        <f>'3A'!L105+'3B'!L105</f>
        <v>0</v>
      </c>
      <c r="M105" s="300">
        <f>'3A'!M105+'3B'!M105</f>
        <v>1</v>
      </c>
      <c r="N105" s="301">
        <f>'3A'!N105+'3B'!N105</f>
        <v>1</v>
      </c>
      <c r="O105" s="184">
        <f>'3A'!O105+'3B'!O105</f>
        <v>0</v>
      </c>
      <c r="P105" s="216">
        <f>'3A'!P105+'3B'!P105</f>
        <v>0</v>
      </c>
      <c r="Q105" s="300">
        <f>'3A'!Q105+'3B'!Q105</f>
        <v>1</v>
      </c>
      <c r="R105" s="301">
        <f>'3A'!R105+'3B'!R105</f>
        <v>3</v>
      </c>
      <c r="S105" s="182">
        <f t="shared" si="1"/>
        <v>17</v>
      </c>
    </row>
    <row r="106" spans="1:19" ht="10" customHeight="1" x14ac:dyDescent="0.3">
      <c r="A106" s="40"/>
      <c r="B106" s="24">
        <v>92</v>
      </c>
      <c r="C106" s="24"/>
      <c r="D106" s="24"/>
      <c r="E106" s="298">
        <f>'3A'!E106+'3B'!E106</f>
        <v>0</v>
      </c>
      <c r="F106" s="299">
        <f>'3A'!F106+'3B'!F106</f>
        <v>1</v>
      </c>
      <c r="G106" s="188">
        <f>'3A'!G106+'3B'!G106</f>
        <v>4</v>
      </c>
      <c r="H106" s="215">
        <f>'3A'!H106+'3B'!H106</f>
        <v>5</v>
      </c>
      <c r="I106" s="298">
        <f>'3A'!I106+'3B'!I106</f>
        <v>0</v>
      </c>
      <c r="J106" s="299">
        <f>'3A'!J106+'3B'!J106</f>
        <v>0</v>
      </c>
      <c r="K106" s="188">
        <f>'3A'!K106+'3B'!K106</f>
        <v>0</v>
      </c>
      <c r="L106" s="188">
        <f>'3A'!L106+'3B'!L106</f>
        <v>0</v>
      </c>
      <c r="M106" s="298">
        <f>'3A'!M106+'3B'!M106</f>
        <v>0</v>
      </c>
      <c r="N106" s="299">
        <f>'3A'!N106+'3B'!N106</f>
        <v>0</v>
      </c>
      <c r="O106" s="188">
        <f>'3A'!O106+'3B'!O106</f>
        <v>1</v>
      </c>
      <c r="P106" s="215">
        <f>'3A'!P106+'3B'!P106</f>
        <v>0</v>
      </c>
      <c r="Q106" s="298">
        <f>'3A'!Q106+'3B'!Q106</f>
        <v>7</v>
      </c>
      <c r="R106" s="299">
        <f>'3A'!R106+'3B'!R106</f>
        <v>7</v>
      </c>
      <c r="S106" s="186">
        <f t="shared" si="1"/>
        <v>25</v>
      </c>
    </row>
    <row r="107" spans="1:19" ht="10" customHeight="1" x14ac:dyDescent="0.3">
      <c r="A107" s="37"/>
      <c r="B107" s="38">
        <v>93</v>
      </c>
      <c r="C107" s="38"/>
      <c r="D107" s="38"/>
      <c r="E107" s="300">
        <f>'3A'!E107+'3B'!E107</f>
        <v>2</v>
      </c>
      <c r="F107" s="301">
        <f>'3A'!F107+'3B'!F107</f>
        <v>2</v>
      </c>
      <c r="G107" s="184">
        <f>'3A'!G107+'3B'!G107</f>
        <v>3</v>
      </c>
      <c r="H107" s="216">
        <f>'3A'!H107+'3B'!H107</f>
        <v>4</v>
      </c>
      <c r="I107" s="300">
        <f>'3A'!I107+'3B'!I107</f>
        <v>0</v>
      </c>
      <c r="J107" s="301">
        <f>'3A'!J107+'3B'!J107</f>
        <v>0</v>
      </c>
      <c r="K107" s="184">
        <f>'3A'!K107+'3B'!K107</f>
        <v>0</v>
      </c>
      <c r="L107" s="184">
        <f>'3A'!L107+'3B'!L107</f>
        <v>0</v>
      </c>
      <c r="M107" s="300">
        <f>'3A'!M107+'3B'!M107</f>
        <v>0</v>
      </c>
      <c r="N107" s="301">
        <f>'3A'!N107+'3B'!N107</f>
        <v>0</v>
      </c>
      <c r="O107" s="184">
        <f>'3A'!O107+'3B'!O107</f>
        <v>0</v>
      </c>
      <c r="P107" s="216">
        <f>'3A'!P107+'3B'!P107</f>
        <v>1</v>
      </c>
      <c r="Q107" s="300">
        <f>'3A'!Q107+'3B'!Q107</f>
        <v>5</v>
      </c>
      <c r="R107" s="301">
        <f>'3A'!R107+'3B'!R107</f>
        <v>5</v>
      </c>
      <c r="S107" s="182">
        <f t="shared" si="1"/>
        <v>22</v>
      </c>
    </row>
    <row r="108" spans="1:19" ht="10" customHeight="1" x14ac:dyDescent="0.3">
      <c r="A108" s="40"/>
      <c r="B108" s="24">
        <v>94</v>
      </c>
      <c r="C108" s="24"/>
      <c r="D108" s="24"/>
      <c r="E108" s="298">
        <f>'3A'!E108+'3B'!E108</f>
        <v>0</v>
      </c>
      <c r="F108" s="299">
        <f>'3A'!F108+'3B'!F108</f>
        <v>1</v>
      </c>
      <c r="G108" s="188">
        <f>'3A'!G108+'3B'!G108</f>
        <v>1</v>
      </c>
      <c r="H108" s="215">
        <f>'3A'!H108+'3B'!H108</f>
        <v>3</v>
      </c>
      <c r="I108" s="298">
        <f>'3A'!I108+'3B'!I108</f>
        <v>0</v>
      </c>
      <c r="J108" s="299">
        <f>'3A'!J108+'3B'!J108</f>
        <v>0</v>
      </c>
      <c r="K108" s="188">
        <f>'3A'!K108+'3B'!K108</f>
        <v>0</v>
      </c>
      <c r="L108" s="188">
        <f>'3A'!L108+'3B'!L108</f>
        <v>0</v>
      </c>
      <c r="M108" s="298">
        <f>'3A'!M108+'3B'!M108</f>
        <v>0</v>
      </c>
      <c r="N108" s="299">
        <f>'3A'!N108+'3B'!N108</f>
        <v>0</v>
      </c>
      <c r="O108" s="188">
        <f>'3A'!O108+'3B'!O108</f>
        <v>0</v>
      </c>
      <c r="P108" s="215">
        <f>'3A'!P108+'3B'!P108</f>
        <v>0</v>
      </c>
      <c r="Q108" s="298">
        <f>'3A'!Q108+'3B'!Q108</f>
        <v>2</v>
      </c>
      <c r="R108" s="299">
        <f>'3A'!R108+'3B'!R108</f>
        <v>2</v>
      </c>
      <c r="S108" s="186">
        <f t="shared" si="1"/>
        <v>9</v>
      </c>
    </row>
    <row r="109" spans="1:19" ht="10" customHeight="1" x14ac:dyDescent="0.3">
      <c r="A109" s="37"/>
      <c r="B109" s="38">
        <v>95</v>
      </c>
      <c r="C109" s="38"/>
      <c r="D109" s="38"/>
      <c r="E109" s="300">
        <f>'3A'!E109+'3B'!E109</f>
        <v>0</v>
      </c>
      <c r="F109" s="301">
        <f>'3A'!F109+'3B'!F109</f>
        <v>1</v>
      </c>
      <c r="G109" s="184">
        <f>'3A'!G109+'3B'!G109</f>
        <v>2</v>
      </c>
      <c r="H109" s="216">
        <f>'3A'!H109+'3B'!H109</f>
        <v>3</v>
      </c>
      <c r="I109" s="300">
        <f>'3A'!I109+'3B'!I109</f>
        <v>0</v>
      </c>
      <c r="J109" s="301">
        <f>'3A'!J109+'3B'!J109</f>
        <v>0</v>
      </c>
      <c r="K109" s="184">
        <f>'3A'!K109+'3B'!K109</f>
        <v>0</v>
      </c>
      <c r="L109" s="184">
        <f>'3A'!L109+'3B'!L109</f>
        <v>0</v>
      </c>
      <c r="M109" s="300">
        <f>'3A'!M109+'3B'!M109</f>
        <v>0</v>
      </c>
      <c r="N109" s="301">
        <f>'3A'!N109+'3B'!N109</f>
        <v>0</v>
      </c>
      <c r="O109" s="184">
        <f>'3A'!O109+'3B'!O109</f>
        <v>1</v>
      </c>
      <c r="P109" s="216">
        <f>'3A'!P109+'3B'!P109</f>
        <v>0</v>
      </c>
      <c r="Q109" s="300">
        <f>'3A'!Q109+'3B'!Q109</f>
        <v>2</v>
      </c>
      <c r="R109" s="301">
        <f>'3A'!R109+'3B'!R109</f>
        <v>3</v>
      </c>
      <c r="S109" s="182">
        <f t="shared" si="1"/>
        <v>12</v>
      </c>
    </row>
    <row r="110" spans="1:19" ht="10" customHeight="1" x14ac:dyDescent="0.3">
      <c r="A110" s="40"/>
      <c r="B110" s="24">
        <v>96</v>
      </c>
      <c r="C110" s="24"/>
      <c r="D110" s="24"/>
      <c r="E110" s="298">
        <f>'3A'!E110+'3B'!E110</f>
        <v>2</v>
      </c>
      <c r="F110" s="299">
        <f>'3A'!F110+'3B'!F110</f>
        <v>0</v>
      </c>
      <c r="G110" s="188">
        <f>'3A'!G110+'3B'!G110</f>
        <v>1</v>
      </c>
      <c r="H110" s="215">
        <f>'3A'!H110+'3B'!H110</f>
        <v>1</v>
      </c>
      <c r="I110" s="298">
        <f>'3A'!I110+'3B'!I110</f>
        <v>0</v>
      </c>
      <c r="J110" s="299">
        <f>'3A'!J110+'3B'!J110</f>
        <v>0</v>
      </c>
      <c r="K110" s="188">
        <f>'3A'!K110+'3B'!K110</f>
        <v>0</v>
      </c>
      <c r="L110" s="188">
        <f>'3A'!L110+'3B'!L110</f>
        <v>0</v>
      </c>
      <c r="M110" s="298">
        <f>'3A'!M110+'3B'!M110</f>
        <v>0</v>
      </c>
      <c r="N110" s="299">
        <f>'3A'!N110+'3B'!N110</f>
        <v>0</v>
      </c>
      <c r="O110" s="188">
        <f>'3A'!O110+'3B'!O110</f>
        <v>0</v>
      </c>
      <c r="P110" s="215">
        <f>'3A'!P110+'3B'!P110</f>
        <v>0</v>
      </c>
      <c r="Q110" s="298">
        <f>'3A'!Q110+'3B'!Q110</f>
        <v>1</v>
      </c>
      <c r="R110" s="299">
        <f>'3A'!R110+'3B'!R110</f>
        <v>2</v>
      </c>
      <c r="S110" s="186">
        <f t="shared" si="1"/>
        <v>7</v>
      </c>
    </row>
    <row r="111" spans="1:19" ht="10" customHeight="1" x14ac:dyDescent="0.3">
      <c r="A111" s="37"/>
      <c r="B111" s="38">
        <v>97</v>
      </c>
      <c r="C111" s="38"/>
      <c r="D111" s="38"/>
      <c r="E111" s="300">
        <f>'3A'!E111+'3B'!E111</f>
        <v>0</v>
      </c>
      <c r="F111" s="301">
        <f>'3A'!F111+'3B'!F111</f>
        <v>0</v>
      </c>
      <c r="G111" s="184">
        <f>'3A'!G111+'3B'!G111</f>
        <v>0</v>
      </c>
      <c r="H111" s="216">
        <f>'3A'!H111+'3B'!H111</f>
        <v>1</v>
      </c>
      <c r="I111" s="300">
        <f>'3A'!I111+'3B'!I111</f>
        <v>0</v>
      </c>
      <c r="J111" s="301">
        <f>'3A'!J111+'3B'!J111</f>
        <v>0</v>
      </c>
      <c r="K111" s="184">
        <f>'3A'!K111+'3B'!K111</f>
        <v>0</v>
      </c>
      <c r="L111" s="184">
        <f>'3A'!L111+'3B'!L111</f>
        <v>0</v>
      </c>
      <c r="M111" s="300">
        <f>'3A'!M111+'3B'!M111</f>
        <v>0</v>
      </c>
      <c r="N111" s="301">
        <f>'3A'!N111+'3B'!N111</f>
        <v>0</v>
      </c>
      <c r="O111" s="184">
        <f>'3A'!O111+'3B'!O111</f>
        <v>0</v>
      </c>
      <c r="P111" s="216">
        <f>'3A'!P111+'3B'!P111</f>
        <v>0</v>
      </c>
      <c r="Q111" s="300">
        <f>'3A'!Q111+'3B'!Q111</f>
        <v>6</v>
      </c>
      <c r="R111" s="301">
        <f>'3A'!R111+'3B'!R111</f>
        <v>0</v>
      </c>
      <c r="S111" s="182">
        <f t="shared" si="1"/>
        <v>7</v>
      </c>
    </row>
    <row r="112" spans="1:19" ht="10" customHeight="1" x14ac:dyDescent="0.3">
      <c r="A112" s="40"/>
      <c r="B112" s="24">
        <v>98</v>
      </c>
      <c r="C112" s="24"/>
      <c r="D112" s="24"/>
      <c r="E112" s="298">
        <f>'3A'!E112+'3B'!E112</f>
        <v>1</v>
      </c>
      <c r="F112" s="299">
        <f>'3A'!F112+'3B'!F112</f>
        <v>0</v>
      </c>
      <c r="G112" s="188">
        <f>'3A'!G112+'3B'!G112</f>
        <v>0</v>
      </c>
      <c r="H112" s="215">
        <f>'3A'!H112+'3B'!H112</f>
        <v>0</v>
      </c>
      <c r="I112" s="298">
        <f>'3A'!I112+'3B'!I112</f>
        <v>0</v>
      </c>
      <c r="J112" s="299">
        <f>'3A'!J112+'3B'!J112</f>
        <v>0</v>
      </c>
      <c r="K112" s="188">
        <f>'3A'!K112+'3B'!K112</f>
        <v>0</v>
      </c>
      <c r="L112" s="188">
        <f>'3A'!L112+'3B'!L112</f>
        <v>0</v>
      </c>
      <c r="M112" s="298">
        <f>'3A'!M112+'3B'!M112</f>
        <v>0</v>
      </c>
      <c r="N112" s="299">
        <f>'3A'!N112+'3B'!N112</f>
        <v>0</v>
      </c>
      <c r="O112" s="188">
        <f>'3A'!O112+'3B'!O112</f>
        <v>0</v>
      </c>
      <c r="P112" s="215">
        <f>'3A'!P112+'3B'!P112</f>
        <v>0</v>
      </c>
      <c r="Q112" s="298">
        <f>'3A'!Q112+'3B'!Q112</f>
        <v>1</v>
      </c>
      <c r="R112" s="299">
        <f>'3A'!R112+'3B'!R112</f>
        <v>1</v>
      </c>
      <c r="S112" s="186">
        <f t="shared" si="1"/>
        <v>3</v>
      </c>
    </row>
    <row r="113" spans="1:19" ht="10" customHeight="1" x14ac:dyDescent="0.3">
      <c r="A113" s="37"/>
      <c r="B113" s="38">
        <v>99</v>
      </c>
      <c r="C113" s="38"/>
      <c r="D113" s="38"/>
      <c r="E113" s="300">
        <f>'3A'!E113+'3B'!E113</f>
        <v>0</v>
      </c>
      <c r="F113" s="301">
        <f>'3A'!F113+'3B'!F113</f>
        <v>0</v>
      </c>
      <c r="G113" s="184">
        <f>'3A'!G113+'3B'!G113</f>
        <v>0</v>
      </c>
      <c r="H113" s="216">
        <f>'3A'!H113+'3B'!H113</f>
        <v>0</v>
      </c>
      <c r="I113" s="300">
        <f>'3A'!I113+'3B'!I113</f>
        <v>0</v>
      </c>
      <c r="J113" s="301">
        <f>'3A'!J113+'3B'!J113</f>
        <v>0</v>
      </c>
      <c r="K113" s="184">
        <f>'3A'!K113+'3B'!K113</f>
        <v>0</v>
      </c>
      <c r="L113" s="184">
        <f>'3A'!L113+'3B'!L113</f>
        <v>0</v>
      </c>
      <c r="M113" s="300">
        <f>'3A'!M113+'3B'!M113</f>
        <v>0</v>
      </c>
      <c r="N113" s="301">
        <f>'3A'!N113+'3B'!N113</f>
        <v>0</v>
      </c>
      <c r="O113" s="184">
        <f>'3A'!O113+'3B'!O113</f>
        <v>0</v>
      </c>
      <c r="P113" s="216">
        <f>'3A'!P113+'3B'!P113</f>
        <v>0</v>
      </c>
      <c r="Q113" s="300">
        <f>'3A'!Q113+'3B'!Q113</f>
        <v>0</v>
      </c>
      <c r="R113" s="301">
        <f>'3A'!R113+'3B'!R113</f>
        <v>0</v>
      </c>
      <c r="S113" s="182">
        <f t="shared" si="1"/>
        <v>0</v>
      </c>
    </row>
    <row r="114" spans="1:19" ht="11.15" customHeight="1" x14ac:dyDescent="0.3">
      <c r="A114" s="33" t="s">
        <v>53</v>
      </c>
      <c r="B114" s="24">
        <v>100</v>
      </c>
      <c r="C114" s="34" t="s">
        <v>55</v>
      </c>
      <c r="D114" s="24"/>
      <c r="E114" s="298">
        <f>'3A'!E114+'3B'!E114</f>
        <v>0</v>
      </c>
      <c r="F114" s="302">
        <f>'3A'!F114+'3B'!F114</f>
        <v>0</v>
      </c>
      <c r="G114" s="188">
        <f>'3A'!G114+'3B'!G114</f>
        <v>0</v>
      </c>
      <c r="H114" s="218">
        <f>'3A'!H114+'3B'!H114</f>
        <v>0</v>
      </c>
      <c r="I114" s="298">
        <f>'3A'!I114+'3B'!I114</f>
        <v>0</v>
      </c>
      <c r="J114" s="302">
        <f>'3A'!J114+'3B'!J114</f>
        <v>0</v>
      </c>
      <c r="K114" s="188">
        <f>'3A'!K114+'3B'!K114</f>
        <v>0</v>
      </c>
      <c r="L114" s="192">
        <f>'3A'!L114+'3B'!L114</f>
        <v>0</v>
      </c>
      <c r="M114" s="298">
        <f>'3A'!M114+'3B'!M114</f>
        <v>0</v>
      </c>
      <c r="N114" s="302">
        <f>'3A'!N114+'3B'!N114</f>
        <v>0</v>
      </c>
      <c r="O114" s="192">
        <f>'3A'!O114+'3B'!O114</f>
        <v>0</v>
      </c>
      <c r="P114" s="218">
        <f>'3A'!P114+'3B'!P114</f>
        <v>0</v>
      </c>
      <c r="Q114" s="298">
        <f>'3A'!Q114+'3B'!Q114</f>
        <v>1</v>
      </c>
      <c r="R114" s="302">
        <f>'3A'!R114+'3B'!R114</f>
        <v>3</v>
      </c>
      <c r="S114" s="186">
        <f t="shared" si="1"/>
        <v>4</v>
      </c>
    </row>
    <row r="115" spans="1:19" s="291" customFormat="1" ht="11.15" customHeight="1" thickBot="1" x14ac:dyDescent="0.35">
      <c r="A115" s="413" t="s">
        <v>8</v>
      </c>
      <c r="B115" s="414"/>
      <c r="C115" s="414"/>
      <c r="D115" s="414"/>
      <c r="E115" s="421">
        <f>SUM(E14:E114)</f>
        <v>1664</v>
      </c>
      <c r="F115" s="423">
        <f t="shared" ref="F115:R115" si="2">SUM(F14:F114)</f>
        <v>815</v>
      </c>
      <c r="G115" s="543">
        <f t="shared" si="2"/>
        <v>2699</v>
      </c>
      <c r="H115" s="521">
        <f t="shared" si="2"/>
        <v>1507</v>
      </c>
      <c r="I115" s="421">
        <f t="shared" si="2"/>
        <v>631</v>
      </c>
      <c r="J115" s="423">
        <f t="shared" si="2"/>
        <v>378</v>
      </c>
      <c r="K115" s="543">
        <f t="shared" si="2"/>
        <v>662</v>
      </c>
      <c r="L115" s="416">
        <f t="shared" si="2"/>
        <v>354</v>
      </c>
      <c r="M115" s="421">
        <f t="shared" si="2"/>
        <v>558</v>
      </c>
      <c r="N115" s="423">
        <f t="shared" si="2"/>
        <v>356</v>
      </c>
      <c r="O115" s="416">
        <f t="shared" si="2"/>
        <v>461</v>
      </c>
      <c r="P115" s="521">
        <f t="shared" si="2"/>
        <v>275</v>
      </c>
      <c r="Q115" s="421">
        <f t="shared" si="2"/>
        <v>6106</v>
      </c>
      <c r="R115" s="423">
        <f t="shared" si="2"/>
        <v>4051</v>
      </c>
      <c r="S115" s="418">
        <f t="shared" si="1"/>
        <v>20517</v>
      </c>
    </row>
    <row r="116" spans="1:19" ht="5.25" customHeight="1" x14ac:dyDescent="0.3">
      <c r="A116" s="44"/>
      <c r="B116" s="44"/>
      <c r="C116" s="44"/>
      <c r="D116" s="44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35"/>
      <c r="Q116" s="52"/>
      <c r="R116" s="52"/>
      <c r="S116" s="52"/>
    </row>
    <row r="117" spans="1:19" ht="11.15" customHeight="1" x14ac:dyDescent="0.3">
      <c r="A117" s="24" t="s">
        <v>315</v>
      </c>
      <c r="B117" s="24"/>
      <c r="C117" s="24"/>
      <c r="D117" s="24"/>
    </row>
    <row r="118" spans="1:19" ht="9" customHeight="1" x14ac:dyDescent="0.3">
      <c r="A118" s="24"/>
      <c r="B118" s="24"/>
      <c r="C118" s="24"/>
      <c r="D118" s="24"/>
    </row>
    <row r="119" spans="1:19" ht="9" customHeight="1" x14ac:dyDescent="0.3">
      <c r="A119" s="24"/>
      <c r="B119" s="24"/>
      <c r="C119" s="24"/>
      <c r="D119" s="24"/>
    </row>
    <row r="120" spans="1:19" ht="9" customHeight="1" x14ac:dyDescent="0.3">
      <c r="A120" s="24"/>
      <c r="B120" s="24"/>
      <c r="C120" s="24"/>
      <c r="D120" s="24"/>
    </row>
    <row r="121" spans="1:19" ht="9" customHeight="1" x14ac:dyDescent="0.3">
      <c r="A121" s="24"/>
      <c r="B121" s="24"/>
      <c r="C121" s="24"/>
      <c r="D121" s="24"/>
    </row>
    <row r="122" spans="1:19" ht="9" customHeight="1" x14ac:dyDescent="0.3">
      <c r="A122" s="24"/>
      <c r="B122" s="24"/>
      <c r="C122" s="24"/>
      <c r="D122" s="24"/>
    </row>
    <row r="123" spans="1:19" ht="9" customHeight="1" x14ac:dyDescent="0.3">
      <c r="A123" s="24"/>
      <c r="B123" s="24"/>
      <c r="C123" s="24"/>
      <c r="D123" s="24"/>
    </row>
    <row r="124" spans="1:19" ht="9" customHeight="1" x14ac:dyDescent="0.3">
      <c r="A124" s="24"/>
      <c r="B124" s="24"/>
      <c r="C124" s="24"/>
      <c r="D124" s="24"/>
    </row>
    <row r="125" spans="1:19" ht="11.15" customHeight="1" x14ac:dyDescent="0.3">
      <c r="A125" s="24"/>
      <c r="B125" s="24"/>
      <c r="C125" s="24"/>
      <c r="D125" s="24"/>
    </row>
    <row r="126" spans="1:19" ht="9" customHeight="1" x14ac:dyDescent="0.3">
      <c r="A126" s="24"/>
      <c r="B126" s="24"/>
      <c r="C126" s="24"/>
      <c r="D126" s="24"/>
    </row>
    <row r="127" spans="1:19" ht="9" customHeight="1" x14ac:dyDescent="0.3">
      <c r="A127" s="24"/>
      <c r="B127" s="24"/>
      <c r="C127" s="24"/>
      <c r="D127" s="24"/>
      <c r="G127" s="48"/>
      <c r="I127" s="48"/>
    </row>
    <row r="128" spans="1:19" ht="10" customHeight="1" x14ac:dyDescent="0.3">
      <c r="A128" s="49"/>
      <c r="B128" s="49"/>
      <c r="C128" s="49"/>
      <c r="D128" s="49"/>
      <c r="E128" s="49"/>
      <c r="F128" s="49"/>
      <c r="G128" s="49"/>
      <c r="H128" s="49"/>
      <c r="I128" s="26"/>
      <c r="J128" s="26"/>
      <c r="K128" s="26"/>
      <c r="L128" s="26"/>
      <c r="M128" s="26"/>
      <c r="N128" s="26"/>
      <c r="O128" s="26"/>
      <c r="P128" s="26"/>
      <c r="Q128" s="26"/>
      <c r="R128" s="26"/>
      <c r="S128" s="26"/>
    </row>
    <row r="129" spans="1:19" ht="9" customHeight="1" x14ac:dyDescent="0.3">
      <c r="A129" s="49"/>
      <c r="B129" s="49"/>
      <c r="C129" s="49"/>
      <c r="D129" s="49"/>
      <c r="E129" s="49"/>
      <c r="F129" s="49"/>
      <c r="G129" s="49"/>
      <c r="H129" s="49"/>
      <c r="I129" s="26"/>
      <c r="J129" s="26"/>
      <c r="K129" s="26"/>
      <c r="L129" s="26"/>
      <c r="M129" s="26"/>
      <c r="N129" s="26"/>
      <c r="O129" s="26"/>
      <c r="P129" s="26"/>
      <c r="Q129" s="26"/>
      <c r="R129" s="26"/>
      <c r="S129" s="26"/>
    </row>
    <row r="130" spans="1:19" ht="9" customHeight="1" x14ac:dyDescent="0.3">
      <c r="A130" s="49"/>
      <c r="B130" s="49"/>
      <c r="C130" s="49"/>
      <c r="D130" s="49"/>
      <c r="E130" s="49"/>
      <c r="F130" s="49"/>
      <c r="G130" s="49"/>
      <c r="H130" s="49"/>
      <c r="I130" s="26"/>
      <c r="J130" s="26"/>
      <c r="K130" s="26"/>
      <c r="L130" s="26"/>
      <c r="M130" s="26"/>
      <c r="N130" s="26"/>
      <c r="O130" s="26"/>
      <c r="P130" s="26"/>
      <c r="Q130" s="26"/>
      <c r="R130" s="26"/>
      <c r="S130" s="26"/>
    </row>
    <row r="131" spans="1:19" x14ac:dyDescent="0.3">
      <c r="A131" s="49"/>
      <c r="B131" s="49"/>
      <c r="C131" s="49"/>
      <c r="D131" s="49"/>
      <c r="E131" s="49"/>
      <c r="F131" s="49"/>
      <c r="G131" s="49"/>
      <c r="H131" s="49"/>
      <c r="I131" s="26"/>
      <c r="J131" s="26"/>
      <c r="K131" s="26"/>
      <c r="L131" s="26"/>
      <c r="M131" s="26"/>
      <c r="N131" s="26"/>
      <c r="O131" s="26"/>
      <c r="P131" s="26"/>
      <c r="Q131" s="26"/>
      <c r="R131" s="26"/>
      <c r="S131" s="26"/>
    </row>
    <row r="132" spans="1:19" ht="9" customHeight="1" x14ac:dyDescent="0.3">
      <c r="A132" s="24"/>
      <c r="B132" s="24"/>
      <c r="C132" s="24"/>
      <c r="D132" s="24"/>
      <c r="E132" s="24"/>
      <c r="F132" s="24"/>
      <c r="G132" s="24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</row>
    <row r="133" spans="1:19" ht="9" customHeight="1" x14ac:dyDescent="0.3">
      <c r="A133" s="24"/>
      <c r="B133" s="24"/>
      <c r="C133" s="24"/>
      <c r="D133" s="24"/>
      <c r="E133" s="24"/>
      <c r="F133" s="24"/>
      <c r="G133" s="24"/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</row>
    <row r="134" spans="1:19" ht="9" customHeight="1" x14ac:dyDescent="0.3">
      <c r="A134" s="24"/>
      <c r="B134" s="24"/>
      <c r="C134" s="24"/>
      <c r="D134" s="24"/>
      <c r="E134" s="24"/>
      <c r="F134" s="24"/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</row>
    <row r="135" spans="1:19" ht="9" customHeight="1" x14ac:dyDescent="0.3">
      <c r="A135" s="24"/>
      <c r="B135" s="24"/>
      <c r="C135" s="24"/>
      <c r="D135" s="24"/>
      <c r="E135" s="24"/>
      <c r="F135" s="24"/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</row>
    <row r="136" spans="1:19" ht="9" customHeight="1" x14ac:dyDescent="0.3">
      <c r="A136" s="24"/>
      <c r="B136" s="24"/>
      <c r="C136" s="24"/>
      <c r="D136" s="24"/>
      <c r="E136" s="24"/>
      <c r="F136" s="24"/>
      <c r="G136" s="24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</row>
    <row r="137" spans="1:19" ht="9" customHeight="1" x14ac:dyDescent="0.3">
      <c r="A137" s="24"/>
      <c r="B137" s="24"/>
      <c r="C137" s="24"/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</row>
    <row r="138" spans="1:19" ht="9" customHeight="1" x14ac:dyDescent="0.3">
      <c r="A138" s="24"/>
      <c r="B138" s="24"/>
      <c r="C138" s="24"/>
      <c r="D138" s="24"/>
    </row>
    <row r="139" spans="1:19" ht="9" customHeight="1" x14ac:dyDescent="0.3">
      <c r="A139" s="24"/>
      <c r="B139" s="24"/>
      <c r="C139" s="24"/>
      <c r="D139" s="24"/>
    </row>
    <row r="140" spans="1:19" ht="9" customHeight="1" x14ac:dyDescent="0.3">
      <c r="A140" s="24"/>
      <c r="B140" s="24"/>
      <c r="C140" s="24"/>
      <c r="D140" s="24"/>
    </row>
    <row r="141" spans="1:19" ht="9" customHeight="1" x14ac:dyDescent="0.3">
      <c r="A141" s="24"/>
      <c r="B141" s="24"/>
      <c r="C141" s="24"/>
      <c r="D141" s="24"/>
    </row>
    <row r="142" spans="1:19" ht="9" customHeight="1" x14ac:dyDescent="0.3">
      <c r="A142" s="24"/>
      <c r="B142" s="24"/>
      <c r="C142" s="24"/>
      <c r="D142" s="24"/>
    </row>
    <row r="143" spans="1:19" ht="9" customHeight="1" x14ac:dyDescent="0.3">
      <c r="A143" s="24"/>
      <c r="B143" s="24"/>
      <c r="C143" s="24"/>
      <c r="D143" s="24"/>
    </row>
    <row r="144" spans="1:19" ht="9" customHeight="1" x14ac:dyDescent="0.3">
      <c r="A144" s="24"/>
      <c r="B144" s="24"/>
      <c r="C144" s="24"/>
      <c r="D144" s="24"/>
    </row>
    <row r="145" spans="1:4" ht="9" customHeight="1" x14ac:dyDescent="0.3">
      <c r="A145" s="24"/>
      <c r="B145" s="24"/>
      <c r="C145" s="24"/>
      <c r="D145" s="24"/>
    </row>
    <row r="146" spans="1:4" ht="9" customHeight="1" x14ac:dyDescent="0.3">
      <c r="A146" s="24"/>
      <c r="B146" s="24"/>
      <c r="C146" s="24"/>
      <c r="D146" s="24"/>
    </row>
    <row r="147" spans="1:4" ht="9" customHeight="1" x14ac:dyDescent="0.3">
      <c r="A147" s="24"/>
      <c r="B147" s="24"/>
      <c r="C147" s="24"/>
      <c r="D147" s="24"/>
    </row>
    <row r="148" spans="1:4" ht="9" customHeight="1" x14ac:dyDescent="0.3">
      <c r="A148" s="24"/>
      <c r="B148" s="24"/>
      <c r="C148" s="24"/>
      <c r="D148" s="24"/>
    </row>
    <row r="149" spans="1:4" ht="9" customHeight="1" x14ac:dyDescent="0.3">
      <c r="A149" s="24"/>
      <c r="B149" s="24"/>
      <c r="C149" s="24"/>
      <c r="D149" s="24"/>
    </row>
    <row r="150" spans="1:4" ht="9" customHeight="1" x14ac:dyDescent="0.3">
      <c r="A150" s="24"/>
      <c r="B150" s="24"/>
      <c r="C150" s="24"/>
      <c r="D150" s="24"/>
    </row>
    <row r="151" spans="1:4" ht="9" customHeight="1" x14ac:dyDescent="0.3">
      <c r="A151" s="24"/>
      <c r="B151" s="24"/>
      <c r="C151" s="24"/>
      <c r="D151" s="24"/>
    </row>
    <row r="152" spans="1:4" ht="9" customHeight="1" x14ac:dyDescent="0.3">
      <c r="A152" s="24"/>
      <c r="B152" s="24"/>
      <c r="C152" s="24"/>
      <c r="D152" s="24"/>
    </row>
    <row r="153" spans="1:4" ht="9" customHeight="1" x14ac:dyDescent="0.3">
      <c r="A153" s="24"/>
      <c r="B153" s="24"/>
      <c r="C153" s="24"/>
      <c r="D153" s="24"/>
    </row>
    <row r="154" spans="1:4" ht="9" customHeight="1" x14ac:dyDescent="0.3">
      <c r="A154" s="24"/>
      <c r="B154" s="24"/>
      <c r="C154" s="24"/>
      <c r="D154" s="24"/>
    </row>
    <row r="155" spans="1:4" ht="9" customHeight="1" x14ac:dyDescent="0.3">
      <c r="A155" s="24"/>
      <c r="B155" s="24"/>
      <c r="C155" s="24"/>
      <c r="D155" s="24"/>
    </row>
    <row r="156" spans="1:4" ht="9" customHeight="1" x14ac:dyDescent="0.3">
      <c r="A156" s="24"/>
      <c r="B156" s="24"/>
      <c r="C156" s="24"/>
      <c r="D156" s="24"/>
    </row>
    <row r="157" spans="1:4" ht="9" customHeight="1" x14ac:dyDescent="0.3">
      <c r="A157" s="24"/>
      <c r="B157" s="24"/>
      <c r="C157" s="24"/>
      <c r="D157" s="24"/>
    </row>
    <row r="158" spans="1:4" ht="9" customHeight="1" x14ac:dyDescent="0.3">
      <c r="A158" s="24"/>
      <c r="B158" s="24"/>
      <c r="C158" s="24"/>
      <c r="D158" s="24"/>
    </row>
    <row r="159" spans="1:4" ht="9" customHeight="1" x14ac:dyDescent="0.3">
      <c r="A159" s="24"/>
      <c r="B159" s="24"/>
      <c r="C159" s="24"/>
      <c r="D159" s="24"/>
    </row>
    <row r="160" spans="1:4" ht="9" customHeight="1" x14ac:dyDescent="0.3">
      <c r="A160" s="24"/>
      <c r="B160" s="24"/>
      <c r="C160" s="24"/>
      <c r="D160" s="24"/>
    </row>
    <row r="161" spans="1:4" ht="9" customHeight="1" x14ac:dyDescent="0.3">
      <c r="A161" s="24"/>
      <c r="B161" s="24"/>
      <c r="C161" s="24"/>
      <c r="D161" s="24"/>
    </row>
    <row r="162" spans="1:4" ht="9" customHeight="1" x14ac:dyDescent="0.3">
      <c r="A162" s="24"/>
      <c r="B162" s="24"/>
      <c r="C162" s="24"/>
      <c r="D162" s="24"/>
    </row>
    <row r="163" spans="1:4" ht="9" customHeight="1" x14ac:dyDescent="0.3">
      <c r="A163" s="24"/>
      <c r="B163" s="24"/>
      <c r="C163" s="24"/>
      <c r="D163" s="24"/>
    </row>
    <row r="164" spans="1:4" ht="9" customHeight="1" x14ac:dyDescent="0.3">
      <c r="A164" s="24"/>
      <c r="B164" s="24"/>
      <c r="C164" s="24"/>
      <c r="D164" s="24"/>
    </row>
    <row r="165" spans="1:4" ht="9" customHeight="1" x14ac:dyDescent="0.3">
      <c r="A165" s="24"/>
      <c r="B165" s="24"/>
      <c r="C165" s="24"/>
      <c r="D165" s="24"/>
    </row>
    <row r="166" spans="1:4" ht="9" customHeight="1" x14ac:dyDescent="0.3">
      <c r="A166" s="24"/>
      <c r="B166" s="24"/>
      <c r="C166" s="24"/>
      <c r="D166" s="24"/>
    </row>
    <row r="167" spans="1:4" ht="9" customHeight="1" x14ac:dyDescent="0.3">
      <c r="A167" s="24"/>
      <c r="B167" s="24"/>
      <c r="C167" s="24"/>
      <c r="D167" s="24"/>
    </row>
    <row r="168" spans="1:4" ht="9" customHeight="1" x14ac:dyDescent="0.3">
      <c r="A168" s="24"/>
      <c r="B168" s="24"/>
      <c r="C168" s="24"/>
      <c r="D168" s="24"/>
    </row>
    <row r="169" spans="1:4" ht="9" customHeight="1" x14ac:dyDescent="0.3">
      <c r="A169" s="24"/>
      <c r="B169" s="24"/>
      <c r="C169" s="24"/>
      <c r="D169" s="24"/>
    </row>
    <row r="170" spans="1:4" ht="9" customHeight="1" x14ac:dyDescent="0.3">
      <c r="A170" s="24"/>
      <c r="B170" s="24"/>
      <c r="C170" s="24"/>
      <c r="D170" s="24"/>
    </row>
    <row r="171" spans="1:4" ht="9" customHeight="1" x14ac:dyDescent="0.3">
      <c r="A171" s="24"/>
      <c r="B171" s="24"/>
      <c r="C171" s="24"/>
      <c r="D171" s="24"/>
    </row>
    <row r="172" spans="1:4" ht="9" customHeight="1" x14ac:dyDescent="0.3">
      <c r="A172" s="24"/>
      <c r="B172" s="24"/>
      <c r="C172" s="24"/>
      <c r="D172" s="24"/>
    </row>
    <row r="173" spans="1:4" ht="9" customHeight="1" x14ac:dyDescent="0.3">
      <c r="A173" s="24"/>
      <c r="B173" s="24"/>
      <c r="C173" s="24"/>
      <c r="D173" s="24"/>
    </row>
    <row r="174" spans="1:4" ht="9" customHeight="1" x14ac:dyDescent="0.3">
      <c r="A174" s="24"/>
      <c r="B174" s="24"/>
      <c r="C174" s="24"/>
      <c r="D174" s="24"/>
    </row>
    <row r="175" spans="1:4" ht="9" customHeight="1" x14ac:dyDescent="0.3">
      <c r="A175" s="24"/>
      <c r="B175" s="24"/>
      <c r="C175" s="24"/>
      <c r="D175" s="24"/>
    </row>
    <row r="176" spans="1:4" ht="9" customHeight="1" x14ac:dyDescent="0.3">
      <c r="A176" s="24"/>
      <c r="B176" s="24"/>
      <c r="C176" s="24"/>
      <c r="D176" s="24"/>
    </row>
    <row r="177" spans="1:4" ht="9" customHeight="1" x14ac:dyDescent="0.3">
      <c r="A177" s="24"/>
      <c r="B177" s="24"/>
      <c r="C177" s="24"/>
      <c r="D177" s="24"/>
    </row>
    <row r="178" spans="1:4" ht="9" customHeight="1" x14ac:dyDescent="0.3">
      <c r="A178" s="24"/>
      <c r="B178" s="24"/>
      <c r="C178" s="24"/>
      <c r="D178" s="24"/>
    </row>
    <row r="179" spans="1:4" ht="9" customHeight="1" x14ac:dyDescent="0.3">
      <c r="A179" s="24"/>
      <c r="B179" s="24"/>
      <c r="C179" s="24"/>
      <c r="D179" s="24"/>
    </row>
    <row r="180" spans="1:4" ht="9" customHeight="1" x14ac:dyDescent="0.3">
      <c r="A180" s="24"/>
      <c r="B180" s="24"/>
      <c r="C180" s="24"/>
      <c r="D180" s="24"/>
    </row>
    <row r="181" spans="1:4" ht="9" customHeight="1" x14ac:dyDescent="0.3">
      <c r="A181" s="24"/>
      <c r="B181" s="24"/>
      <c r="C181" s="24"/>
      <c r="D181" s="24"/>
    </row>
    <row r="182" spans="1:4" ht="9" customHeight="1" x14ac:dyDescent="0.3">
      <c r="A182" s="24"/>
      <c r="B182" s="24"/>
      <c r="C182" s="24"/>
      <c r="D182" s="24"/>
    </row>
    <row r="183" spans="1:4" ht="9" customHeight="1" x14ac:dyDescent="0.3">
      <c r="A183" s="24"/>
      <c r="B183" s="24"/>
      <c r="C183" s="24"/>
      <c r="D183" s="24"/>
    </row>
    <row r="184" spans="1:4" ht="9" customHeight="1" x14ac:dyDescent="0.3">
      <c r="A184" s="24"/>
      <c r="B184" s="24"/>
      <c r="C184" s="24"/>
      <c r="D184" s="24"/>
    </row>
    <row r="185" spans="1:4" ht="9" customHeight="1" x14ac:dyDescent="0.3">
      <c r="A185" s="24"/>
      <c r="B185" s="24"/>
      <c r="C185" s="24"/>
      <c r="D185" s="24"/>
    </row>
    <row r="186" spans="1:4" ht="9" customHeight="1" x14ac:dyDescent="0.3">
      <c r="A186" s="24"/>
      <c r="B186" s="24"/>
      <c r="C186" s="24"/>
      <c r="D186" s="24"/>
    </row>
    <row r="187" spans="1:4" ht="9" customHeight="1" x14ac:dyDescent="0.3">
      <c r="A187" s="24"/>
      <c r="B187" s="24"/>
      <c r="C187" s="24"/>
      <c r="D187" s="24"/>
    </row>
    <row r="188" spans="1:4" ht="10" customHeight="1" x14ac:dyDescent="0.3">
      <c r="A188" s="23"/>
      <c r="B188" s="24"/>
      <c r="C188" s="24"/>
    </row>
    <row r="202" ht="11.15" customHeight="1" x14ac:dyDescent="0.3"/>
  </sheetData>
  <mergeCells count="19">
    <mergeCell ref="A7:S7"/>
    <mergeCell ref="A2:S2"/>
    <mergeCell ref="A3:S3"/>
    <mergeCell ref="A4:S4"/>
    <mergeCell ref="A5:S5"/>
    <mergeCell ref="A6:S6"/>
    <mergeCell ref="M12:N12"/>
    <mergeCell ref="O12:P12"/>
    <mergeCell ref="Q12:R12"/>
    <mergeCell ref="A8:S8"/>
    <mergeCell ref="A9:S9"/>
    <mergeCell ref="A10:S10"/>
    <mergeCell ref="A11:D11"/>
    <mergeCell ref="E11:R11"/>
    <mergeCell ref="A12:D12"/>
    <mergeCell ref="E12:F12"/>
    <mergeCell ref="G12:H12"/>
    <mergeCell ref="I12:J12"/>
    <mergeCell ref="K12:L12"/>
  </mergeCells>
  <printOptions horizontalCentered="1"/>
  <pageMargins left="0.31496062992125984" right="0.19685039370078741" top="0.39370078740157483" bottom="0.23622047244094491" header="0" footer="0.23622047244094491"/>
  <pageSetup firstPageNumber="16" fitToHeight="0" orientation="landscape" useFirstPageNumber="1" r:id="rId1"/>
  <headerFooter>
    <oddFooter>&amp;R&amp;P</oddFooter>
  </headerFooter>
  <rowBreaks count="2" manualBreakCount="2">
    <brk id="47" max="20" man="1"/>
    <brk id="81" max="20" man="1"/>
  </rowBreak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syncVertical="1" syncRef="A19" transitionEvaluation="1" codeName="Hoja14">
    <pageSetUpPr fitToPage="1"/>
  </sheetPr>
  <dimension ref="A1:U202"/>
  <sheetViews>
    <sheetView showGridLines="0" view="pageBreakPreview" topLeftCell="A19" zoomScaleNormal="75" zoomScaleSheetLayoutView="100" workbookViewId="0"/>
  </sheetViews>
  <sheetFormatPr baseColWidth="10" defaultColWidth="6.69140625" defaultRowHeight="12.45" x14ac:dyDescent="0.3"/>
  <cols>
    <col min="1" max="1" width="2.4609375" style="25" customWidth="1"/>
    <col min="2" max="2" width="2.84375" style="25" customWidth="1"/>
    <col min="3" max="3" width="3.23046875" style="25" customWidth="1"/>
    <col min="4" max="4" width="4" style="25" customWidth="1"/>
    <col min="5" max="17" width="6.69140625" style="25" customWidth="1"/>
    <col min="18" max="18" width="6.69140625" style="25"/>
    <col min="19" max="19" width="6.69140625" style="25" customWidth="1"/>
    <col min="20" max="16384" width="6.69140625" style="25"/>
  </cols>
  <sheetData>
    <row r="1" spans="1:19" ht="12" customHeight="1" x14ac:dyDescent="0.3"/>
    <row r="2" spans="1:19" ht="12" customHeight="1" x14ac:dyDescent="0.3">
      <c r="A2" s="764" t="s">
        <v>62</v>
      </c>
      <c r="B2" s="764"/>
      <c r="C2" s="764"/>
      <c r="D2" s="764"/>
      <c r="E2" s="764"/>
      <c r="F2" s="764"/>
      <c r="G2" s="764"/>
      <c r="H2" s="764"/>
      <c r="I2" s="764"/>
      <c r="J2" s="764"/>
      <c r="K2" s="764"/>
      <c r="L2" s="764"/>
      <c r="M2" s="764"/>
      <c r="N2" s="764"/>
      <c r="O2" s="764"/>
      <c r="P2" s="764"/>
      <c r="Q2" s="764"/>
      <c r="R2" s="764"/>
      <c r="S2" s="764"/>
    </row>
    <row r="3" spans="1:19" ht="13.5" customHeight="1" x14ac:dyDescent="0.3">
      <c r="A3" s="764" t="s">
        <v>37</v>
      </c>
      <c r="B3" s="764"/>
      <c r="C3" s="764"/>
      <c r="D3" s="764"/>
      <c r="E3" s="764"/>
      <c r="F3" s="764"/>
      <c r="G3" s="764"/>
      <c r="H3" s="764"/>
      <c r="I3" s="764"/>
      <c r="J3" s="764"/>
      <c r="K3" s="764"/>
      <c r="L3" s="764"/>
      <c r="M3" s="764"/>
      <c r="N3" s="764"/>
      <c r="O3" s="764"/>
      <c r="P3" s="764"/>
      <c r="Q3" s="764"/>
      <c r="R3" s="764"/>
      <c r="S3" s="764"/>
    </row>
    <row r="4" spans="1:19" ht="12" customHeight="1" x14ac:dyDescent="0.3">
      <c r="A4" s="765"/>
      <c r="B4" s="765"/>
      <c r="C4" s="765"/>
      <c r="D4" s="765"/>
      <c r="E4" s="765"/>
      <c r="F4" s="765"/>
      <c r="G4" s="765"/>
      <c r="H4" s="765"/>
      <c r="I4" s="765"/>
      <c r="J4" s="765"/>
      <c r="K4" s="765"/>
      <c r="L4" s="765"/>
      <c r="M4" s="765"/>
      <c r="N4" s="765"/>
      <c r="O4" s="765"/>
      <c r="P4" s="765"/>
      <c r="Q4" s="765"/>
      <c r="R4" s="765"/>
      <c r="S4" s="765"/>
    </row>
    <row r="5" spans="1:19" ht="12" customHeight="1" x14ac:dyDescent="0.3">
      <c r="A5" s="766" t="s">
        <v>302</v>
      </c>
      <c r="B5" s="766"/>
      <c r="C5" s="766"/>
      <c r="D5" s="766"/>
      <c r="E5" s="766"/>
      <c r="F5" s="766"/>
      <c r="G5" s="766"/>
      <c r="H5" s="766"/>
      <c r="I5" s="766"/>
      <c r="J5" s="766"/>
      <c r="K5" s="766"/>
      <c r="L5" s="766"/>
      <c r="M5" s="766"/>
      <c r="N5" s="766"/>
      <c r="O5" s="766"/>
      <c r="P5" s="766"/>
      <c r="Q5" s="766"/>
      <c r="R5" s="766"/>
      <c r="S5" s="766"/>
    </row>
    <row r="6" spans="1:19" ht="12" customHeight="1" x14ac:dyDescent="0.3">
      <c r="A6" s="767"/>
      <c r="B6" s="767"/>
      <c r="C6" s="767"/>
      <c r="D6" s="767"/>
      <c r="E6" s="767"/>
      <c r="F6" s="767"/>
      <c r="G6" s="767"/>
      <c r="H6" s="767"/>
      <c r="I6" s="767"/>
      <c r="J6" s="767"/>
      <c r="K6" s="767"/>
      <c r="L6" s="767"/>
      <c r="M6" s="767"/>
      <c r="N6" s="767"/>
      <c r="O6" s="767"/>
      <c r="P6" s="767"/>
      <c r="Q6" s="767"/>
      <c r="R6" s="767"/>
      <c r="S6" s="767"/>
    </row>
    <row r="7" spans="1:19" ht="12" customHeight="1" x14ac:dyDescent="0.3">
      <c r="A7" s="757" t="s">
        <v>38</v>
      </c>
      <c r="B7" s="757"/>
      <c r="C7" s="757"/>
      <c r="D7" s="757"/>
      <c r="E7" s="757"/>
      <c r="F7" s="757"/>
      <c r="G7" s="757"/>
      <c r="H7" s="757"/>
      <c r="I7" s="757"/>
      <c r="J7" s="757"/>
      <c r="K7" s="757"/>
      <c r="L7" s="757"/>
      <c r="M7" s="757"/>
      <c r="N7" s="757"/>
      <c r="O7" s="757"/>
      <c r="P7" s="757"/>
      <c r="Q7" s="757"/>
      <c r="R7" s="757"/>
      <c r="S7" s="757"/>
    </row>
    <row r="8" spans="1:19" ht="12" customHeight="1" x14ac:dyDescent="0.3">
      <c r="A8" s="757"/>
      <c r="B8" s="757"/>
      <c r="C8" s="757"/>
      <c r="D8" s="757"/>
      <c r="E8" s="757"/>
      <c r="F8" s="757"/>
      <c r="G8" s="757"/>
      <c r="H8" s="757"/>
      <c r="I8" s="757"/>
      <c r="J8" s="757"/>
      <c r="K8" s="757"/>
      <c r="L8" s="757"/>
      <c r="M8" s="757"/>
      <c r="N8" s="757"/>
      <c r="O8" s="757"/>
      <c r="P8" s="757"/>
      <c r="Q8" s="757"/>
      <c r="R8" s="757"/>
      <c r="S8" s="757"/>
    </row>
    <row r="9" spans="1:19" ht="12" customHeight="1" x14ac:dyDescent="0.3">
      <c r="A9" s="757"/>
      <c r="B9" s="757"/>
      <c r="C9" s="757"/>
      <c r="D9" s="757"/>
      <c r="E9" s="757"/>
      <c r="F9" s="757"/>
      <c r="G9" s="757"/>
      <c r="H9" s="757"/>
      <c r="I9" s="757"/>
      <c r="J9" s="757"/>
      <c r="K9" s="757"/>
      <c r="L9" s="757"/>
      <c r="M9" s="757"/>
      <c r="N9" s="757"/>
      <c r="O9" s="757"/>
      <c r="P9" s="757"/>
      <c r="Q9" s="757"/>
      <c r="R9" s="757"/>
      <c r="S9" s="757"/>
    </row>
    <row r="10" spans="1:19" ht="12" customHeight="1" thickBot="1" x14ac:dyDescent="0.35">
      <c r="A10" s="241"/>
      <c r="B10" s="241"/>
      <c r="C10" s="241"/>
      <c r="D10" s="241"/>
      <c r="E10" s="242">
        <v>2</v>
      </c>
      <c r="F10" s="242">
        <v>3</v>
      </c>
      <c r="G10" s="242">
        <v>4</v>
      </c>
      <c r="H10" s="242">
        <v>5</v>
      </c>
      <c r="I10" s="242">
        <v>6</v>
      </c>
      <c r="J10" s="242">
        <v>7</v>
      </c>
      <c r="K10" s="242">
        <v>8</v>
      </c>
      <c r="L10" s="242">
        <v>9</v>
      </c>
      <c r="M10" s="242">
        <v>10</v>
      </c>
      <c r="N10" s="242">
        <v>11</v>
      </c>
      <c r="O10" s="242">
        <v>12</v>
      </c>
      <c r="P10" s="242">
        <v>13</v>
      </c>
      <c r="Q10" s="242">
        <v>14</v>
      </c>
      <c r="R10" s="242">
        <v>15</v>
      </c>
      <c r="S10" s="241"/>
    </row>
    <row r="11" spans="1:19" s="23" customFormat="1" ht="11.15" customHeight="1" x14ac:dyDescent="0.3">
      <c r="A11" s="759" t="s">
        <v>39</v>
      </c>
      <c r="B11" s="760"/>
      <c r="C11" s="760"/>
      <c r="D11" s="760"/>
      <c r="E11" s="761" t="s">
        <v>61</v>
      </c>
      <c r="F11" s="763"/>
      <c r="G11" s="763"/>
      <c r="H11" s="763"/>
      <c r="I11" s="763"/>
      <c r="J11" s="763"/>
      <c r="K11" s="763"/>
      <c r="L11" s="763"/>
      <c r="M11" s="763"/>
      <c r="N11" s="763"/>
      <c r="O11" s="763"/>
      <c r="P11" s="763"/>
      <c r="Q11" s="763"/>
      <c r="R11" s="762"/>
      <c r="S11" s="27"/>
    </row>
    <row r="12" spans="1:19" s="23" customFormat="1" ht="11.15" customHeight="1" x14ac:dyDescent="0.3">
      <c r="A12" s="752" t="s">
        <v>42</v>
      </c>
      <c r="B12" s="753"/>
      <c r="C12" s="753"/>
      <c r="D12" s="753"/>
      <c r="E12" s="769" t="s">
        <v>44</v>
      </c>
      <c r="F12" s="770"/>
      <c r="G12" s="772" t="s">
        <v>45</v>
      </c>
      <c r="H12" s="772"/>
      <c r="I12" s="769" t="s">
        <v>46</v>
      </c>
      <c r="J12" s="770"/>
      <c r="K12" s="772" t="s">
        <v>47</v>
      </c>
      <c r="L12" s="773"/>
      <c r="M12" s="769" t="s">
        <v>48</v>
      </c>
      <c r="N12" s="770"/>
      <c r="O12" s="771" t="s">
        <v>49</v>
      </c>
      <c r="P12" s="772"/>
      <c r="Q12" s="769" t="s">
        <v>50</v>
      </c>
      <c r="R12" s="770"/>
      <c r="S12" s="389" t="s">
        <v>8</v>
      </c>
    </row>
    <row r="13" spans="1:19" s="23" customFormat="1" ht="11.15" customHeight="1" thickBot="1" x14ac:dyDescent="0.35">
      <c r="A13" s="28"/>
      <c r="B13" s="29"/>
      <c r="C13" s="29"/>
      <c r="D13" s="29"/>
      <c r="E13" s="453" t="s">
        <v>51</v>
      </c>
      <c r="F13" s="454" t="s">
        <v>52</v>
      </c>
      <c r="G13" s="392" t="s">
        <v>51</v>
      </c>
      <c r="H13" s="393" t="s">
        <v>52</v>
      </c>
      <c r="I13" s="453" t="s">
        <v>51</v>
      </c>
      <c r="J13" s="454" t="s">
        <v>52</v>
      </c>
      <c r="K13" s="392" t="s">
        <v>51</v>
      </c>
      <c r="L13" s="392" t="s">
        <v>52</v>
      </c>
      <c r="M13" s="453" t="s">
        <v>51</v>
      </c>
      <c r="N13" s="454" t="s">
        <v>52</v>
      </c>
      <c r="O13" s="392" t="s">
        <v>51</v>
      </c>
      <c r="P13" s="393" t="s">
        <v>52</v>
      </c>
      <c r="Q13" s="453" t="s">
        <v>51</v>
      </c>
      <c r="R13" s="454" t="s">
        <v>52</v>
      </c>
      <c r="S13" s="32"/>
    </row>
    <row r="14" spans="1:19" ht="11.15" customHeight="1" x14ac:dyDescent="0.3">
      <c r="A14" s="33" t="s">
        <v>53</v>
      </c>
      <c r="B14" s="24">
        <v>0</v>
      </c>
      <c r="C14" s="34" t="s">
        <v>54</v>
      </c>
      <c r="D14" s="24"/>
      <c r="E14" s="298">
        <v>0</v>
      </c>
      <c r="F14" s="299">
        <v>0</v>
      </c>
      <c r="G14" s="188">
        <v>0</v>
      </c>
      <c r="H14" s="215">
        <v>0</v>
      </c>
      <c r="I14" s="298">
        <v>0</v>
      </c>
      <c r="J14" s="299">
        <v>0</v>
      </c>
      <c r="K14" s="188">
        <v>0</v>
      </c>
      <c r="L14" s="188">
        <v>0</v>
      </c>
      <c r="M14" s="298">
        <v>0</v>
      </c>
      <c r="N14" s="299">
        <v>0</v>
      </c>
      <c r="O14" s="188">
        <v>0</v>
      </c>
      <c r="P14" s="215">
        <v>0</v>
      </c>
      <c r="Q14" s="298">
        <v>0</v>
      </c>
      <c r="R14" s="299">
        <v>0</v>
      </c>
      <c r="S14" s="186">
        <f t="shared" ref="S14:S45" si="0">SUM(E14:R14)</f>
        <v>0</v>
      </c>
    </row>
    <row r="15" spans="1:19" ht="10" customHeight="1" x14ac:dyDescent="0.3">
      <c r="A15" s="37"/>
      <c r="B15" s="38">
        <v>1</v>
      </c>
      <c r="C15" s="38"/>
      <c r="D15" s="38"/>
      <c r="E15" s="300">
        <v>1</v>
      </c>
      <c r="F15" s="301">
        <v>0</v>
      </c>
      <c r="G15" s="184">
        <v>4</v>
      </c>
      <c r="H15" s="216">
        <v>0</v>
      </c>
      <c r="I15" s="300">
        <v>0</v>
      </c>
      <c r="J15" s="301">
        <v>0</v>
      </c>
      <c r="K15" s="184">
        <v>0</v>
      </c>
      <c r="L15" s="184">
        <v>0</v>
      </c>
      <c r="M15" s="300">
        <v>0</v>
      </c>
      <c r="N15" s="301">
        <v>0</v>
      </c>
      <c r="O15" s="184">
        <v>0</v>
      </c>
      <c r="P15" s="216">
        <v>0</v>
      </c>
      <c r="Q15" s="300">
        <v>0</v>
      </c>
      <c r="R15" s="301">
        <v>0</v>
      </c>
      <c r="S15" s="182">
        <f t="shared" si="0"/>
        <v>5</v>
      </c>
    </row>
    <row r="16" spans="1:19" ht="11.15" customHeight="1" x14ac:dyDescent="0.3">
      <c r="A16" s="40"/>
      <c r="B16" s="24">
        <v>2</v>
      </c>
      <c r="C16" s="24"/>
      <c r="D16" s="24"/>
      <c r="E16" s="298">
        <v>0</v>
      </c>
      <c r="F16" s="299">
        <v>0</v>
      </c>
      <c r="G16" s="188">
        <v>1</v>
      </c>
      <c r="H16" s="215">
        <v>1</v>
      </c>
      <c r="I16" s="298">
        <v>0</v>
      </c>
      <c r="J16" s="299">
        <v>0</v>
      </c>
      <c r="K16" s="188">
        <v>0</v>
      </c>
      <c r="L16" s="188">
        <v>0</v>
      </c>
      <c r="M16" s="298">
        <v>0</v>
      </c>
      <c r="N16" s="299">
        <v>0</v>
      </c>
      <c r="O16" s="188">
        <v>0</v>
      </c>
      <c r="P16" s="215">
        <v>0</v>
      </c>
      <c r="Q16" s="298">
        <v>0</v>
      </c>
      <c r="R16" s="299">
        <v>0</v>
      </c>
      <c r="S16" s="186">
        <f t="shared" si="0"/>
        <v>2</v>
      </c>
    </row>
    <row r="17" spans="1:21" ht="11.15" customHeight="1" x14ac:dyDescent="0.3">
      <c r="A17" s="37"/>
      <c r="B17" s="38">
        <v>3</v>
      </c>
      <c r="C17" s="38"/>
      <c r="D17" s="38"/>
      <c r="E17" s="300">
        <v>0</v>
      </c>
      <c r="F17" s="301">
        <v>0</v>
      </c>
      <c r="G17" s="184">
        <v>0</v>
      </c>
      <c r="H17" s="216">
        <v>0</v>
      </c>
      <c r="I17" s="300">
        <v>0</v>
      </c>
      <c r="J17" s="301">
        <v>0</v>
      </c>
      <c r="K17" s="184">
        <v>0</v>
      </c>
      <c r="L17" s="184">
        <v>0</v>
      </c>
      <c r="M17" s="300">
        <v>0</v>
      </c>
      <c r="N17" s="301">
        <v>0</v>
      </c>
      <c r="O17" s="184">
        <v>0</v>
      </c>
      <c r="P17" s="216">
        <v>0</v>
      </c>
      <c r="Q17" s="300">
        <v>0</v>
      </c>
      <c r="R17" s="301">
        <v>0</v>
      </c>
      <c r="S17" s="182">
        <f t="shared" si="0"/>
        <v>0</v>
      </c>
    </row>
    <row r="18" spans="1:21" ht="11.15" customHeight="1" x14ac:dyDescent="0.3">
      <c r="A18" s="40"/>
      <c r="B18" s="24">
        <v>4</v>
      </c>
      <c r="C18" s="24"/>
      <c r="D18" s="24"/>
      <c r="E18" s="298">
        <v>0</v>
      </c>
      <c r="F18" s="299">
        <v>0</v>
      </c>
      <c r="G18" s="188">
        <v>0</v>
      </c>
      <c r="H18" s="215">
        <v>0</v>
      </c>
      <c r="I18" s="298">
        <v>0</v>
      </c>
      <c r="J18" s="299">
        <v>0</v>
      </c>
      <c r="K18" s="188">
        <v>0</v>
      </c>
      <c r="L18" s="188">
        <v>0</v>
      </c>
      <c r="M18" s="298">
        <v>0</v>
      </c>
      <c r="N18" s="299">
        <v>0</v>
      </c>
      <c r="O18" s="188">
        <v>0</v>
      </c>
      <c r="P18" s="215">
        <v>0</v>
      </c>
      <c r="Q18" s="298">
        <v>0</v>
      </c>
      <c r="R18" s="299">
        <v>0</v>
      </c>
      <c r="S18" s="186">
        <f t="shared" si="0"/>
        <v>0</v>
      </c>
    </row>
    <row r="19" spans="1:21" ht="11.15" customHeight="1" x14ac:dyDescent="0.3">
      <c r="A19" s="37"/>
      <c r="B19" s="38">
        <v>5</v>
      </c>
      <c r="C19" s="38"/>
      <c r="D19" s="38"/>
      <c r="E19" s="300">
        <v>0</v>
      </c>
      <c r="F19" s="301">
        <v>0</v>
      </c>
      <c r="G19" s="184">
        <v>0</v>
      </c>
      <c r="H19" s="216">
        <v>0</v>
      </c>
      <c r="I19" s="300">
        <v>0</v>
      </c>
      <c r="J19" s="301">
        <v>0</v>
      </c>
      <c r="K19" s="184">
        <v>0</v>
      </c>
      <c r="L19" s="184">
        <v>0</v>
      </c>
      <c r="M19" s="300">
        <v>0</v>
      </c>
      <c r="N19" s="301">
        <v>0</v>
      </c>
      <c r="O19" s="184">
        <v>0</v>
      </c>
      <c r="P19" s="216">
        <v>0</v>
      </c>
      <c r="Q19" s="300">
        <v>0</v>
      </c>
      <c r="R19" s="301">
        <v>0</v>
      </c>
      <c r="S19" s="182">
        <f t="shared" si="0"/>
        <v>0</v>
      </c>
    </row>
    <row r="20" spans="1:21" ht="11.15" customHeight="1" x14ac:dyDescent="0.3">
      <c r="A20" s="40"/>
      <c r="B20" s="24">
        <v>6</v>
      </c>
      <c r="C20" s="24"/>
      <c r="D20" s="24"/>
      <c r="E20" s="298">
        <v>0</v>
      </c>
      <c r="F20" s="299">
        <v>0</v>
      </c>
      <c r="G20" s="188">
        <v>0</v>
      </c>
      <c r="H20" s="215">
        <v>0</v>
      </c>
      <c r="I20" s="298">
        <v>0</v>
      </c>
      <c r="J20" s="299">
        <v>0</v>
      </c>
      <c r="K20" s="188">
        <v>0</v>
      </c>
      <c r="L20" s="188">
        <v>0</v>
      </c>
      <c r="M20" s="298">
        <v>0</v>
      </c>
      <c r="N20" s="299">
        <v>0</v>
      </c>
      <c r="O20" s="188">
        <v>0</v>
      </c>
      <c r="P20" s="215">
        <v>0</v>
      </c>
      <c r="Q20" s="298">
        <v>0</v>
      </c>
      <c r="R20" s="299">
        <v>0</v>
      </c>
      <c r="S20" s="186">
        <f t="shared" si="0"/>
        <v>0</v>
      </c>
    </row>
    <row r="21" spans="1:21" ht="11.15" customHeight="1" x14ac:dyDescent="0.3">
      <c r="A21" s="37"/>
      <c r="B21" s="38">
        <v>7</v>
      </c>
      <c r="C21" s="38"/>
      <c r="D21" s="38"/>
      <c r="E21" s="300">
        <v>0</v>
      </c>
      <c r="F21" s="301">
        <v>0</v>
      </c>
      <c r="G21" s="184">
        <v>0</v>
      </c>
      <c r="H21" s="216">
        <v>0</v>
      </c>
      <c r="I21" s="300">
        <v>0</v>
      </c>
      <c r="J21" s="301">
        <v>0</v>
      </c>
      <c r="K21" s="184">
        <v>0</v>
      </c>
      <c r="L21" s="184">
        <v>0</v>
      </c>
      <c r="M21" s="300">
        <v>0</v>
      </c>
      <c r="N21" s="301">
        <v>0</v>
      </c>
      <c r="O21" s="184">
        <v>0</v>
      </c>
      <c r="P21" s="216">
        <v>0</v>
      </c>
      <c r="Q21" s="300">
        <v>0</v>
      </c>
      <c r="R21" s="301">
        <v>0</v>
      </c>
      <c r="S21" s="182">
        <f t="shared" si="0"/>
        <v>0</v>
      </c>
    </row>
    <row r="22" spans="1:21" ht="11.15" customHeight="1" x14ac:dyDescent="0.3">
      <c r="A22" s="40"/>
      <c r="B22" s="24">
        <v>8</v>
      </c>
      <c r="C22" s="24"/>
      <c r="D22" s="24"/>
      <c r="E22" s="298">
        <v>0</v>
      </c>
      <c r="F22" s="299">
        <v>0</v>
      </c>
      <c r="G22" s="188">
        <v>0</v>
      </c>
      <c r="H22" s="215">
        <v>0</v>
      </c>
      <c r="I22" s="298">
        <v>0</v>
      </c>
      <c r="J22" s="299">
        <v>0</v>
      </c>
      <c r="K22" s="188">
        <v>0</v>
      </c>
      <c r="L22" s="188">
        <v>0</v>
      </c>
      <c r="M22" s="298">
        <v>0</v>
      </c>
      <c r="N22" s="299">
        <v>0</v>
      </c>
      <c r="O22" s="188">
        <v>0</v>
      </c>
      <c r="P22" s="215">
        <v>0</v>
      </c>
      <c r="Q22" s="298">
        <v>0</v>
      </c>
      <c r="R22" s="299">
        <v>0</v>
      </c>
      <c r="S22" s="186">
        <f t="shared" si="0"/>
        <v>0</v>
      </c>
    </row>
    <row r="23" spans="1:21" ht="11.15" customHeight="1" x14ac:dyDescent="0.3">
      <c r="A23" s="37"/>
      <c r="B23" s="38">
        <v>9</v>
      </c>
      <c r="C23" s="38"/>
      <c r="D23" s="38"/>
      <c r="E23" s="300">
        <v>0</v>
      </c>
      <c r="F23" s="301">
        <v>0</v>
      </c>
      <c r="G23" s="184">
        <v>0</v>
      </c>
      <c r="H23" s="216">
        <v>0</v>
      </c>
      <c r="I23" s="300">
        <v>0</v>
      </c>
      <c r="J23" s="301">
        <v>0</v>
      </c>
      <c r="K23" s="184">
        <v>0</v>
      </c>
      <c r="L23" s="184">
        <v>0</v>
      </c>
      <c r="M23" s="300">
        <v>0</v>
      </c>
      <c r="N23" s="301">
        <v>0</v>
      </c>
      <c r="O23" s="184">
        <v>0</v>
      </c>
      <c r="P23" s="216">
        <v>0</v>
      </c>
      <c r="Q23" s="300">
        <v>0</v>
      </c>
      <c r="R23" s="301">
        <v>0</v>
      </c>
      <c r="S23" s="182">
        <f t="shared" si="0"/>
        <v>0</v>
      </c>
    </row>
    <row r="24" spans="1:21" ht="11.15" customHeight="1" x14ac:dyDescent="0.3">
      <c r="A24" s="40"/>
      <c r="B24" s="24">
        <v>10</v>
      </c>
      <c r="C24" s="24"/>
      <c r="D24" s="24"/>
      <c r="E24" s="298">
        <v>0</v>
      </c>
      <c r="F24" s="299">
        <v>0</v>
      </c>
      <c r="G24" s="188">
        <v>0</v>
      </c>
      <c r="H24" s="215">
        <v>0</v>
      </c>
      <c r="I24" s="298">
        <v>0</v>
      </c>
      <c r="J24" s="299">
        <v>0</v>
      </c>
      <c r="K24" s="188">
        <v>0</v>
      </c>
      <c r="L24" s="188">
        <v>0</v>
      </c>
      <c r="M24" s="298">
        <v>0</v>
      </c>
      <c r="N24" s="299">
        <v>0</v>
      </c>
      <c r="O24" s="188">
        <v>0</v>
      </c>
      <c r="P24" s="215">
        <v>0</v>
      </c>
      <c r="Q24" s="298">
        <v>0</v>
      </c>
      <c r="R24" s="299">
        <v>0</v>
      </c>
      <c r="S24" s="186">
        <f t="shared" si="0"/>
        <v>0</v>
      </c>
    </row>
    <row r="25" spans="1:21" ht="10" customHeight="1" x14ac:dyDescent="0.3">
      <c r="A25" s="37"/>
      <c r="B25" s="38">
        <v>11</v>
      </c>
      <c r="C25" s="38"/>
      <c r="D25" s="38"/>
      <c r="E25" s="300">
        <v>0</v>
      </c>
      <c r="F25" s="301">
        <v>0</v>
      </c>
      <c r="G25" s="184">
        <v>0</v>
      </c>
      <c r="H25" s="216">
        <v>0</v>
      </c>
      <c r="I25" s="300">
        <v>0</v>
      </c>
      <c r="J25" s="301">
        <v>0</v>
      </c>
      <c r="K25" s="184">
        <v>0</v>
      </c>
      <c r="L25" s="184">
        <v>0</v>
      </c>
      <c r="M25" s="300">
        <v>0</v>
      </c>
      <c r="N25" s="301">
        <v>0</v>
      </c>
      <c r="O25" s="184">
        <v>0</v>
      </c>
      <c r="P25" s="216">
        <v>0</v>
      </c>
      <c r="Q25" s="300">
        <v>0</v>
      </c>
      <c r="R25" s="301">
        <v>0</v>
      </c>
      <c r="S25" s="182">
        <f t="shared" si="0"/>
        <v>0</v>
      </c>
    </row>
    <row r="26" spans="1:21" ht="10" customHeight="1" x14ac:dyDescent="0.3">
      <c r="A26" s="40"/>
      <c r="B26" s="24">
        <v>12</v>
      </c>
      <c r="C26" s="24"/>
      <c r="D26" s="24"/>
      <c r="E26" s="298">
        <v>0</v>
      </c>
      <c r="F26" s="299">
        <v>0</v>
      </c>
      <c r="G26" s="188">
        <v>0</v>
      </c>
      <c r="H26" s="215">
        <v>0</v>
      </c>
      <c r="I26" s="298">
        <v>0</v>
      </c>
      <c r="J26" s="299">
        <v>0</v>
      </c>
      <c r="K26" s="188">
        <v>0</v>
      </c>
      <c r="L26" s="188">
        <v>0</v>
      </c>
      <c r="M26" s="298">
        <v>0</v>
      </c>
      <c r="N26" s="299">
        <v>0</v>
      </c>
      <c r="O26" s="188">
        <v>0</v>
      </c>
      <c r="P26" s="215">
        <v>0</v>
      </c>
      <c r="Q26" s="298">
        <v>0</v>
      </c>
      <c r="R26" s="299">
        <v>0</v>
      </c>
      <c r="S26" s="186">
        <f t="shared" si="0"/>
        <v>0</v>
      </c>
    </row>
    <row r="27" spans="1:21" ht="10" customHeight="1" x14ac:dyDescent="0.3">
      <c r="A27" s="37"/>
      <c r="B27" s="38">
        <v>13</v>
      </c>
      <c r="C27" s="38"/>
      <c r="D27" s="38"/>
      <c r="E27" s="300">
        <v>0</v>
      </c>
      <c r="F27" s="301">
        <v>0</v>
      </c>
      <c r="G27" s="184">
        <v>0</v>
      </c>
      <c r="H27" s="216">
        <v>0</v>
      </c>
      <c r="I27" s="300">
        <v>0</v>
      </c>
      <c r="J27" s="301">
        <v>0</v>
      </c>
      <c r="K27" s="184">
        <v>0</v>
      </c>
      <c r="L27" s="184">
        <v>0</v>
      </c>
      <c r="M27" s="300">
        <v>0</v>
      </c>
      <c r="N27" s="301">
        <v>0</v>
      </c>
      <c r="O27" s="184">
        <v>0</v>
      </c>
      <c r="P27" s="216">
        <v>0</v>
      </c>
      <c r="Q27" s="300">
        <v>0</v>
      </c>
      <c r="R27" s="301">
        <v>2</v>
      </c>
      <c r="S27" s="182">
        <f t="shared" si="0"/>
        <v>2</v>
      </c>
    </row>
    <row r="28" spans="1:21" ht="10" customHeight="1" x14ac:dyDescent="0.3">
      <c r="A28" s="40"/>
      <c r="B28" s="24">
        <v>14</v>
      </c>
      <c r="C28" s="24"/>
      <c r="D28" s="24"/>
      <c r="E28" s="298">
        <v>0</v>
      </c>
      <c r="F28" s="299">
        <v>0</v>
      </c>
      <c r="G28" s="188">
        <v>0</v>
      </c>
      <c r="H28" s="215">
        <v>0</v>
      </c>
      <c r="I28" s="298">
        <v>0</v>
      </c>
      <c r="J28" s="299">
        <v>0</v>
      </c>
      <c r="K28" s="188">
        <v>0</v>
      </c>
      <c r="L28" s="188">
        <v>0</v>
      </c>
      <c r="M28" s="298">
        <v>0</v>
      </c>
      <c r="N28" s="299">
        <v>0</v>
      </c>
      <c r="O28" s="188">
        <v>0</v>
      </c>
      <c r="P28" s="215">
        <v>0</v>
      </c>
      <c r="Q28" s="298">
        <v>0</v>
      </c>
      <c r="R28" s="299">
        <v>1</v>
      </c>
      <c r="S28" s="186">
        <f t="shared" si="0"/>
        <v>1</v>
      </c>
    </row>
    <row r="29" spans="1:21" ht="10" customHeight="1" x14ac:dyDescent="0.3">
      <c r="A29" s="37"/>
      <c r="B29" s="38">
        <v>15</v>
      </c>
      <c r="C29" s="38"/>
      <c r="D29" s="38"/>
      <c r="E29" s="300">
        <v>0</v>
      </c>
      <c r="F29" s="301">
        <v>0</v>
      </c>
      <c r="G29" s="184">
        <v>0</v>
      </c>
      <c r="H29" s="216">
        <v>0</v>
      </c>
      <c r="I29" s="300">
        <v>0</v>
      </c>
      <c r="J29" s="301">
        <v>0</v>
      </c>
      <c r="K29" s="184">
        <v>0</v>
      </c>
      <c r="L29" s="184">
        <v>0</v>
      </c>
      <c r="M29" s="300">
        <v>0</v>
      </c>
      <c r="N29" s="301">
        <v>0</v>
      </c>
      <c r="O29" s="184">
        <v>0</v>
      </c>
      <c r="P29" s="216">
        <v>0</v>
      </c>
      <c r="Q29" s="300">
        <v>0</v>
      </c>
      <c r="R29" s="301">
        <v>0</v>
      </c>
      <c r="S29" s="182">
        <f t="shared" si="0"/>
        <v>0</v>
      </c>
    </row>
    <row r="30" spans="1:21" ht="10" customHeight="1" x14ac:dyDescent="0.3">
      <c r="A30" s="40"/>
      <c r="B30" s="24">
        <v>16</v>
      </c>
      <c r="C30" s="24"/>
      <c r="D30" s="24"/>
      <c r="E30" s="298">
        <v>0</v>
      </c>
      <c r="F30" s="299">
        <v>0</v>
      </c>
      <c r="G30" s="188">
        <v>1</v>
      </c>
      <c r="H30" s="215">
        <v>0</v>
      </c>
      <c r="I30" s="298">
        <v>0</v>
      </c>
      <c r="J30" s="299">
        <v>0</v>
      </c>
      <c r="K30" s="188">
        <v>0</v>
      </c>
      <c r="L30" s="188">
        <v>0</v>
      </c>
      <c r="M30" s="298">
        <v>0</v>
      </c>
      <c r="N30" s="299">
        <v>0</v>
      </c>
      <c r="O30" s="188">
        <v>0</v>
      </c>
      <c r="P30" s="215">
        <v>0</v>
      </c>
      <c r="Q30" s="298">
        <v>1</v>
      </c>
      <c r="R30" s="299">
        <v>1</v>
      </c>
      <c r="S30" s="186">
        <f t="shared" si="0"/>
        <v>3</v>
      </c>
      <c r="U30" s="35"/>
    </row>
    <row r="31" spans="1:21" ht="10" customHeight="1" x14ac:dyDescent="0.3">
      <c r="A31" s="37"/>
      <c r="B31" s="38">
        <v>17</v>
      </c>
      <c r="C31" s="38"/>
      <c r="D31" s="38"/>
      <c r="E31" s="300">
        <v>3</v>
      </c>
      <c r="F31" s="301">
        <v>0</v>
      </c>
      <c r="G31" s="184">
        <v>0</v>
      </c>
      <c r="H31" s="216">
        <v>0</v>
      </c>
      <c r="I31" s="300">
        <v>0</v>
      </c>
      <c r="J31" s="301">
        <v>0</v>
      </c>
      <c r="K31" s="184">
        <v>0</v>
      </c>
      <c r="L31" s="184">
        <v>0</v>
      </c>
      <c r="M31" s="300">
        <v>0</v>
      </c>
      <c r="N31" s="301">
        <v>0</v>
      </c>
      <c r="O31" s="184">
        <v>0</v>
      </c>
      <c r="P31" s="216">
        <v>0</v>
      </c>
      <c r="Q31" s="300">
        <v>0</v>
      </c>
      <c r="R31" s="301">
        <v>0</v>
      </c>
      <c r="S31" s="182">
        <f t="shared" si="0"/>
        <v>3</v>
      </c>
    </row>
    <row r="32" spans="1:21" ht="10" customHeight="1" x14ac:dyDescent="0.3">
      <c r="A32" s="40"/>
      <c r="B32" s="24">
        <v>18</v>
      </c>
      <c r="C32" s="24"/>
      <c r="D32" s="24"/>
      <c r="E32" s="298">
        <v>2</v>
      </c>
      <c r="F32" s="299">
        <v>2</v>
      </c>
      <c r="G32" s="188">
        <v>1</v>
      </c>
      <c r="H32" s="215">
        <v>0</v>
      </c>
      <c r="I32" s="298">
        <v>0</v>
      </c>
      <c r="J32" s="299">
        <v>0</v>
      </c>
      <c r="K32" s="188">
        <v>0</v>
      </c>
      <c r="L32" s="188">
        <v>0</v>
      </c>
      <c r="M32" s="298">
        <v>0</v>
      </c>
      <c r="N32" s="299">
        <v>0</v>
      </c>
      <c r="O32" s="188">
        <v>0</v>
      </c>
      <c r="P32" s="215">
        <v>0</v>
      </c>
      <c r="Q32" s="298">
        <v>1</v>
      </c>
      <c r="R32" s="299">
        <v>0</v>
      </c>
      <c r="S32" s="186">
        <f t="shared" si="0"/>
        <v>6</v>
      </c>
    </row>
    <row r="33" spans="1:19" ht="10" customHeight="1" x14ac:dyDescent="0.3">
      <c r="A33" s="37"/>
      <c r="B33" s="38">
        <v>19</v>
      </c>
      <c r="C33" s="38"/>
      <c r="D33" s="38"/>
      <c r="E33" s="300">
        <v>7</v>
      </c>
      <c r="F33" s="301">
        <v>5</v>
      </c>
      <c r="G33" s="184">
        <v>6</v>
      </c>
      <c r="H33" s="216">
        <v>2</v>
      </c>
      <c r="I33" s="300">
        <v>0</v>
      </c>
      <c r="J33" s="301">
        <v>0</v>
      </c>
      <c r="K33" s="184">
        <v>0</v>
      </c>
      <c r="L33" s="184">
        <v>0</v>
      </c>
      <c r="M33" s="300">
        <v>0</v>
      </c>
      <c r="N33" s="301">
        <v>0</v>
      </c>
      <c r="O33" s="184">
        <v>0</v>
      </c>
      <c r="P33" s="216">
        <v>0</v>
      </c>
      <c r="Q33" s="300">
        <v>1</v>
      </c>
      <c r="R33" s="301">
        <v>0</v>
      </c>
      <c r="S33" s="182">
        <f t="shared" si="0"/>
        <v>21</v>
      </c>
    </row>
    <row r="34" spans="1:19" ht="10" customHeight="1" x14ac:dyDescent="0.3">
      <c r="A34" s="40"/>
      <c r="B34" s="24">
        <v>20</v>
      </c>
      <c r="C34" s="24"/>
      <c r="D34" s="24"/>
      <c r="E34" s="298">
        <v>9</v>
      </c>
      <c r="F34" s="299">
        <v>0</v>
      </c>
      <c r="G34" s="188">
        <v>5</v>
      </c>
      <c r="H34" s="215">
        <v>2</v>
      </c>
      <c r="I34" s="298">
        <v>1</v>
      </c>
      <c r="J34" s="299">
        <v>0</v>
      </c>
      <c r="K34" s="188">
        <v>0</v>
      </c>
      <c r="L34" s="188">
        <v>0</v>
      </c>
      <c r="M34" s="298">
        <v>0</v>
      </c>
      <c r="N34" s="299">
        <v>0</v>
      </c>
      <c r="O34" s="188">
        <v>0</v>
      </c>
      <c r="P34" s="215">
        <v>0</v>
      </c>
      <c r="Q34" s="298">
        <v>0</v>
      </c>
      <c r="R34" s="299">
        <v>0</v>
      </c>
      <c r="S34" s="186">
        <f t="shared" si="0"/>
        <v>17</v>
      </c>
    </row>
    <row r="35" spans="1:19" ht="10" customHeight="1" x14ac:dyDescent="0.3">
      <c r="A35" s="37"/>
      <c r="B35" s="38">
        <v>21</v>
      </c>
      <c r="C35" s="38"/>
      <c r="D35" s="38"/>
      <c r="E35" s="300">
        <v>12</v>
      </c>
      <c r="F35" s="301">
        <v>4</v>
      </c>
      <c r="G35" s="184">
        <v>8</v>
      </c>
      <c r="H35" s="216">
        <v>4</v>
      </c>
      <c r="I35" s="300">
        <v>0</v>
      </c>
      <c r="J35" s="301">
        <v>1</v>
      </c>
      <c r="K35" s="184">
        <v>1</v>
      </c>
      <c r="L35" s="184">
        <v>1</v>
      </c>
      <c r="M35" s="300">
        <v>0</v>
      </c>
      <c r="N35" s="301">
        <v>0</v>
      </c>
      <c r="O35" s="184">
        <v>0</v>
      </c>
      <c r="P35" s="216">
        <v>0</v>
      </c>
      <c r="Q35" s="300">
        <v>0</v>
      </c>
      <c r="R35" s="301">
        <v>0</v>
      </c>
      <c r="S35" s="182">
        <f t="shared" si="0"/>
        <v>31</v>
      </c>
    </row>
    <row r="36" spans="1:19" ht="10" customHeight="1" x14ac:dyDescent="0.3">
      <c r="A36" s="40"/>
      <c r="B36" s="24">
        <v>22</v>
      </c>
      <c r="C36" s="24"/>
      <c r="D36" s="24"/>
      <c r="E36" s="298">
        <v>11</v>
      </c>
      <c r="F36" s="299">
        <v>4</v>
      </c>
      <c r="G36" s="188">
        <v>9</v>
      </c>
      <c r="H36" s="215">
        <v>7</v>
      </c>
      <c r="I36" s="298">
        <v>4</v>
      </c>
      <c r="J36" s="299">
        <v>1</v>
      </c>
      <c r="K36" s="188">
        <v>0</v>
      </c>
      <c r="L36" s="188">
        <v>0</v>
      </c>
      <c r="M36" s="298">
        <v>1</v>
      </c>
      <c r="N36" s="299">
        <v>0</v>
      </c>
      <c r="O36" s="188">
        <v>0</v>
      </c>
      <c r="P36" s="215">
        <v>0</v>
      </c>
      <c r="Q36" s="298">
        <v>2</v>
      </c>
      <c r="R36" s="299">
        <v>0</v>
      </c>
      <c r="S36" s="186">
        <f t="shared" si="0"/>
        <v>39</v>
      </c>
    </row>
    <row r="37" spans="1:19" ht="10" customHeight="1" x14ac:dyDescent="0.3">
      <c r="A37" s="37"/>
      <c r="B37" s="38">
        <v>23</v>
      </c>
      <c r="C37" s="38"/>
      <c r="D37" s="38"/>
      <c r="E37" s="300">
        <v>16</v>
      </c>
      <c r="F37" s="301">
        <v>5</v>
      </c>
      <c r="G37" s="184">
        <v>25</v>
      </c>
      <c r="H37" s="216">
        <v>4</v>
      </c>
      <c r="I37" s="300">
        <v>2</v>
      </c>
      <c r="J37" s="301">
        <v>1</v>
      </c>
      <c r="K37" s="184">
        <v>1</v>
      </c>
      <c r="L37" s="184">
        <v>0</v>
      </c>
      <c r="M37" s="300">
        <v>0</v>
      </c>
      <c r="N37" s="301">
        <v>0</v>
      </c>
      <c r="O37" s="184">
        <v>1</v>
      </c>
      <c r="P37" s="216">
        <v>0</v>
      </c>
      <c r="Q37" s="300">
        <v>0</v>
      </c>
      <c r="R37" s="301">
        <v>0</v>
      </c>
      <c r="S37" s="182">
        <f t="shared" si="0"/>
        <v>55</v>
      </c>
    </row>
    <row r="38" spans="1:19" ht="10" customHeight="1" x14ac:dyDescent="0.3">
      <c r="A38" s="40"/>
      <c r="B38" s="24">
        <v>24</v>
      </c>
      <c r="C38" s="24"/>
      <c r="D38" s="24"/>
      <c r="E38" s="298">
        <v>13</v>
      </c>
      <c r="F38" s="299">
        <v>4</v>
      </c>
      <c r="G38" s="188">
        <v>21</v>
      </c>
      <c r="H38" s="215">
        <v>6</v>
      </c>
      <c r="I38" s="298">
        <v>4</v>
      </c>
      <c r="J38" s="299">
        <v>2</v>
      </c>
      <c r="K38" s="188">
        <v>2</v>
      </c>
      <c r="L38" s="188">
        <v>0</v>
      </c>
      <c r="M38" s="298">
        <v>1</v>
      </c>
      <c r="N38" s="299">
        <v>1</v>
      </c>
      <c r="O38" s="188">
        <v>2</v>
      </c>
      <c r="P38" s="215">
        <v>0</v>
      </c>
      <c r="Q38" s="298">
        <v>0</v>
      </c>
      <c r="R38" s="299">
        <v>0</v>
      </c>
      <c r="S38" s="186">
        <f t="shared" si="0"/>
        <v>56</v>
      </c>
    </row>
    <row r="39" spans="1:19" ht="10" customHeight="1" x14ac:dyDescent="0.3">
      <c r="A39" s="37"/>
      <c r="B39" s="38">
        <v>25</v>
      </c>
      <c r="C39" s="38"/>
      <c r="D39" s="38"/>
      <c r="E39" s="300">
        <v>12</v>
      </c>
      <c r="F39" s="301">
        <v>4</v>
      </c>
      <c r="G39" s="184">
        <v>26</v>
      </c>
      <c r="H39" s="216">
        <v>5</v>
      </c>
      <c r="I39" s="300">
        <v>2</v>
      </c>
      <c r="J39" s="301">
        <v>3</v>
      </c>
      <c r="K39" s="184">
        <v>6</v>
      </c>
      <c r="L39" s="184">
        <v>3</v>
      </c>
      <c r="M39" s="300">
        <v>3</v>
      </c>
      <c r="N39" s="301">
        <v>0</v>
      </c>
      <c r="O39" s="184">
        <v>3</v>
      </c>
      <c r="P39" s="216">
        <v>0</v>
      </c>
      <c r="Q39" s="300">
        <v>0</v>
      </c>
      <c r="R39" s="301">
        <v>0</v>
      </c>
      <c r="S39" s="182">
        <f t="shared" si="0"/>
        <v>67</v>
      </c>
    </row>
    <row r="40" spans="1:19" ht="10" customHeight="1" x14ac:dyDescent="0.3">
      <c r="A40" s="40"/>
      <c r="B40" s="24">
        <v>26</v>
      </c>
      <c r="C40" s="24"/>
      <c r="D40" s="24"/>
      <c r="E40" s="298">
        <v>17</v>
      </c>
      <c r="F40" s="299">
        <v>5</v>
      </c>
      <c r="G40" s="188">
        <v>27</v>
      </c>
      <c r="H40" s="215">
        <v>11</v>
      </c>
      <c r="I40" s="298">
        <v>2</v>
      </c>
      <c r="J40" s="299">
        <v>1</v>
      </c>
      <c r="K40" s="188">
        <v>4</v>
      </c>
      <c r="L40" s="188">
        <v>2</v>
      </c>
      <c r="M40" s="298">
        <v>1</v>
      </c>
      <c r="N40" s="299">
        <v>1</v>
      </c>
      <c r="O40" s="188">
        <v>1</v>
      </c>
      <c r="P40" s="215">
        <v>0</v>
      </c>
      <c r="Q40" s="298">
        <v>4</v>
      </c>
      <c r="R40" s="299">
        <v>0</v>
      </c>
      <c r="S40" s="186">
        <f t="shared" si="0"/>
        <v>76</v>
      </c>
    </row>
    <row r="41" spans="1:19" ht="10" customHeight="1" x14ac:dyDescent="0.3">
      <c r="A41" s="37"/>
      <c r="B41" s="38">
        <v>27</v>
      </c>
      <c r="C41" s="38"/>
      <c r="D41" s="38"/>
      <c r="E41" s="300">
        <v>20</v>
      </c>
      <c r="F41" s="301">
        <v>7</v>
      </c>
      <c r="G41" s="184">
        <v>29</v>
      </c>
      <c r="H41" s="216">
        <v>8</v>
      </c>
      <c r="I41" s="300">
        <v>10</v>
      </c>
      <c r="J41" s="301">
        <v>4</v>
      </c>
      <c r="K41" s="184">
        <v>4</v>
      </c>
      <c r="L41" s="184">
        <v>3</v>
      </c>
      <c r="M41" s="300">
        <v>7</v>
      </c>
      <c r="N41" s="301">
        <v>3</v>
      </c>
      <c r="O41" s="184">
        <v>4</v>
      </c>
      <c r="P41" s="216">
        <v>3</v>
      </c>
      <c r="Q41" s="300">
        <v>2</v>
      </c>
      <c r="R41" s="301">
        <v>3</v>
      </c>
      <c r="S41" s="182">
        <f t="shared" si="0"/>
        <v>107</v>
      </c>
    </row>
    <row r="42" spans="1:19" ht="10" customHeight="1" x14ac:dyDescent="0.3">
      <c r="A42" s="40"/>
      <c r="B42" s="24">
        <v>28</v>
      </c>
      <c r="C42" s="24"/>
      <c r="D42" s="24"/>
      <c r="E42" s="298">
        <v>22</v>
      </c>
      <c r="F42" s="299">
        <v>4</v>
      </c>
      <c r="G42" s="188">
        <v>20</v>
      </c>
      <c r="H42" s="215">
        <v>12</v>
      </c>
      <c r="I42" s="298">
        <v>3</v>
      </c>
      <c r="J42" s="299">
        <v>4</v>
      </c>
      <c r="K42" s="188">
        <v>5</v>
      </c>
      <c r="L42" s="188">
        <v>2</v>
      </c>
      <c r="M42" s="298">
        <v>2</v>
      </c>
      <c r="N42" s="299">
        <v>4</v>
      </c>
      <c r="O42" s="188">
        <v>4</v>
      </c>
      <c r="P42" s="215">
        <v>1</v>
      </c>
      <c r="Q42" s="298">
        <v>5</v>
      </c>
      <c r="R42" s="299">
        <v>2</v>
      </c>
      <c r="S42" s="186">
        <f t="shared" si="0"/>
        <v>90</v>
      </c>
    </row>
    <row r="43" spans="1:19" ht="10" customHeight="1" x14ac:dyDescent="0.3">
      <c r="A43" s="37"/>
      <c r="B43" s="38">
        <v>29</v>
      </c>
      <c r="C43" s="38"/>
      <c r="D43" s="38"/>
      <c r="E43" s="300">
        <v>20</v>
      </c>
      <c r="F43" s="301">
        <v>8</v>
      </c>
      <c r="G43" s="184">
        <v>27</v>
      </c>
      <c r="H43" s="216">
        <v>8</v>
      </c>
      <c r="I43" s="300">
        <v>2</v>
      </c>
      <c r="J43" s="301">
        <v>3</v>
      </c>
      <c r="K43" s="184">
        <v>7</v>
      </c>
      <c r="L43" s="184">
        <v>7</v>
      </c>
      <c r="M43" s="300">
        <v>5</v>
      </c>
      <c r="N43" s="301">
        <v>2</v>
      </c>
      <c r="O43" s="184">
        <v>1</v>
      </c>
      <c r="P43" s="216">
        <v>2</v>
      </c>
      <c r="Q43" s="300">
        <v>14</v>
      </c>
      <c r="R43" s="301">
        <v>0</v>
      </c>
      <c r="S43" s="182">
        <f t="shared" si="0"/>
        <v>106</v>
      </c>
    </row>
    <row r="44" spans="1:19" ht="10" customHeight="1" x14ac:dyDescent="0.3">
      <c r="A44" s="40"/>
      <c r="B44" s="24">
        <v>30</v>
      </c>
      <c r="C44" s="24"/>
      <c r="D44" s="24"/>
      <c r="E44" s="298">
        <v>24</v>
      </c>
      <c r="F44" s="299">
        <v>11</v>
      </c>
      <c r="G44" s="188">
        <v>26</v>
      </c>
      <c r="H44" s="215">
        <v>15</v>
      </c>
      <c r="I44" s="298">
        <v>7</v>
      </c>
      <c r="J44" s="299">
        <v>2</v>
      </c>
      <c r="K44" s="188">
        <v>5</v>
      </c>
      <c r="L44" s="188">
        <v>2</v>
      </c>
      <c r="M44" s="298">
        <v>7</v>
      </c>
      <c r="N44" s="299">
        <v>2</v>
      </c>
      <c r="O44" s="188">
        <v>3</v>
      </c>
      <c r="P44" s="215">
        <v>5</v>
      </c>
      <c r="Q44" s="298">
        <v>15</v>
      </c>
      <c r="R44" s="299">
        <v>5</v>
      </c>
      <c r="S44" s="186">
        <f t="shared" si="0"/>
        <v>129</v>
      </c>
    </row>
    <row r="45" spans="1:19" ht="10" customHeight="1" x14ac:dyDescent="0.3">
      <c r="A45" s="37"/>
      <c r="B45" s="38">
        <v>31</v>
      </c>
      <c r="C45" s="38"/>
      <c r="D45" s="38"/>
      <c r="E45" s="300">
        <v>23</v>
      </c>
      <c r="F45" s="301">
        <v>9</v>
      </c>
      <c r="G45" s="184">
        <v>39</v>
      </c>
      <c r="H45" s="216">
        <v>12</v>
      </c>
      <c r="I45" s="300">
        <v>7</v>
      </c>
      <c r="J45" s="301">
        <v>6</v>
      </c>
      <c r="K45" s="184">
        <v>9</v>
      </c>
      <c r="L45" s="184">
        <v>4</v>
      </c>
      <c r="M45" s="300">
        <v>4</v>
      </c>
      <c r="N45" s="301">
        <v>2</v>
      </c>
      <c r="O45" s="184">
        <v>2</v>
      </c>
      <c r="P45" s="216">
        <v>1</v>
      </c>
      <c r="Q45" s="300">
        <v>10</v>
      </c>
      <c r="R45" s="301">
        <v>5</v>
      </c>
      <c r="S45" s="182">
        <f t="shared" si="0"/>
        <v>133</v>
      </c>
    </row>
    <row r="46" spans="1:19" ht="10" customHeight="1" x14ac:dyDescent="0.3">
      <c r="A46" s="40"/>
      <c r="B46" s="24">
        <v>32</v>
      </c>
      <c r="C46" s="24"/>
      <c r="D46" s="24"/>
      <c r="E46" s="298">
        <v>27</v>
      </c>
      <c r="F46" s="299">
        <v>5</v>
      </c>
      <c r="G46" s="188">
        <v>27</v>
      </c>
      <c r="H46" s="215">
        <v>14</v>
      </c>
      <c r="I46" s="298">
        <v>10</v>
      </c>
      <c r="J46" s="299">
        <v>6</v>
      </c>
      <c r="K46" s="188">
        <v>6</v>
      </c>
      <c r="L46" s="188">
        <v>5</v>
      </c>
      <c r="M46" s="298">
        <v>2</v>
      </c>
      <c r="N46" s="299">
        <v>6</v>
      </c>
      <c r="O46" s="188">
        <v>10</v>
      </c>
      <c r="P46" s="215">
        <v>3</v>
      </c>
      <c r="Q46" s="298">
        <v>15</v>
      </c>
      <c r="R46" s="299">
        <v>11</v>
      </c>
      <c r="S46" s="186">
        <f t="shared" ref="S46:S77" si="1">SUM(E46:R46)</f>
        <v>147</v>
      </c>
    </row>
    <row r="47" spans="1:19" ht="10" customHeight="1" thickBot="1" x14ac:dyDescent="0.35">
      <c r="A47" s="41"/>
      <c r="B47" s="42">
        <v>33</v>
      </c>
      <c r="C47" s="42"/>
      <c r="D47" s="42"/>
      <c r="E47" s="304">
        <v>29</v>
      </c>
      <c r="F47" s="326">
        <v>6</v>
      </c>
      <c r="G47" s="222">
        <v>35</v>
      </c>
      <c r="H47" s="308">
        <v>9</v>
      </c>
      <c r="I47" s="304">
        <v>13</v>
      </c>
      <c r="J47" s="326">
        <v>7</v>
      </c>
      <c r="K47" s="222">
        <v>2</v>
      </c>
      <c r="L47" s="222">
        <v>2</v>
      </c>
      <c r="M47" s="304">
        <v>9</v>
      </c>
      <c r="N47" s="326">
        <v>4</v>
      </c>
      <c r="O47" s="222">
        <v>7</v>
      </c>
      <c r="P47" s="308">
        <v>3</v>
      </c>
      <c r="Q47" s="304">
        <v>7</v>
      </c>
      <c r="R47" s="326">
        <v>8</v>
      </c>
      <c r="S47" s="224">
        <f t="shared" si="1"/>
        <v>141</v>
      </c>
    </row>
    <row r="48" spans="1:19" ht="10" customHeight="1" x14ac:dyDescent="0.3">
      <c r="A48" s="40"/>
      <c r="B48" s="24">
        <v>34</v>
      </c>
      <c r="C48" s="24"/>
      <c r="D48" s="24"/>
      <c r="E48" s="298">
        <v>22</v>
      </c>
      <c r="F48" s="299">
        <v>9</v>
      </c>
      <c r="G48" s="188">
        <v>31</v>
      </c>
      <c r="H48" s="215">
        <v>18</v>
      </c>
      <c r="I48" s="298">
        <v>11</v>
      </c>
      <c r="J48" s="299">
        <v>11</v>
      </c>
      <c r="K48" s="188">
        <v>6</v>
      </c>
      <c r="L48" s="188">
        <v>5</v>
      </c>
      <c r="M48" s="298">
        <v>5</v>
      </c>
      <c r="N48" s="299">
        <v>5</v>
      </c>
      <c r="O48" s="188">
        <v>4</v>
      </c>
      <c r="P48" s="215">
        <v>2</v>
      </c>
      <c r="Q48" s="298">
        <v>13</v>
      </c>
      <c r="R48" s="299">
        <v>5</v>
      </c>
      <c r="S48" s="186">
        <f t="shared" si="1"/>
        <v>147</v>
      </c>
    </row>
    <row r="49" spans="1:19" ht="10" customHeight="1" x14ac:dyDescent="0.3">
      <c r="A49" s="37"/>
      <c r="B49" s="38">
        <v>35</v>
      </c>
      <c r="C49" s="38"/>
      <c r="D49" s="38"/>
      <c r="E49" s="300">
        <v>26</v>
      </c>
      <c r="F49" s="301">
        <v>14</v>
      </c>
      <c r="G49" s="184">
        <v>31</v>
      </c>
      <c r="H49" s="216">
        <v>15</v>
      </c>
      <c r="I49" s="300">
        <v>9</v>
      </c>
      <c r="J49" s="301">
        <v>11</v>
      </c>
      <c r="K49" s="184">
        <v>11</v>
      </c>
      <c r="L49" s="184">
        <v>5</v>
      </c>
      <c r="M49" s="300">
        <v>10</v>
      </c>
      <c r="N49" s="301">
        <v>2</v>
      </c>
      <c r="O49" s="184">
        <v>3</v>
      </c>
      <c r="P49" s="216">
        <v>2</v>
      </c>
      <c r="Q49" s="300">
        <v>15</v>
      </c>
      <c r="R49" s="301">
        <v>7</v>
      </c>
      <c r="S49" s="182">
        <f t="shared" si="1"/>
        <v>161</v>
      </c>
    </row>
    <row r="50" spans="1:19" ht="10" customHeight="1" x14ac:dyDescent="0.3">
      <c r="A50" s="40"/>
      <c r="B50" s="24">
        <v>36</v>
      </c>
      <c r="C50" s="24"/>
      <c r="D50" s="24"/>
      <c r="E50" s="298">
        <v>22</v>
      </c>
      <c r="F50" s="299">
        <v>8</v>
      </c>
      <c r="G50" s="188">
        <v>29</v>
      </c>
      <c r="H50" s="215">
        <v>18</v>
      </c>
      <c r="I50" s="298">
        <v>9</v>
      </c>
      <c r="J50" s="299">
        <v>4</v>
      </c>
      <c r="K50" s="188">
        <v>4</v>
      </c>
      <c r="L50" s="188">
        <v>10</v>
      </c>
      <c r="M50" s="298">
        <v>4</v>
      </c>
      <c r="N50" s="299">
        <v>8</v>
      </c>
      <c r="O50" s="188">
        <v>4</v>
      </c>
      <c r="P50" s="215">
        <v>4</v>
      </c>
      <c r="Q50" s="298">
        <v>21</v>
      </c>
      <c r="R50" s="299">
        <v>16</v>
      </c>
      <c r="S50" s="186">
        <f t="shared" si="1"/>
        <v>161</v>
      </c>
    </row>
    <row r="51" spans="1:19" ht="10" customHeight="1" x14ac:dyDescent="0.3">
      <c r="A51" s="37"/>
      <c r="B51" s="38">
        <v>37</v>
      </c>
      <c r="C51" s="38"/>
      <c r="D51" s="38"/>
      <c r="E51" s="300">
        <v>27</v>
      </c>
      <c r="F51" s="301">
        <v>9</v>
      </c>
      <c r="G51" s="184">
        <v>35</v>
      </c>
      <c r="H51" s="216">
        <v>18</v>
      </c>
      <c r="I51" s="300">
        <v>9</v>
      </c>
      <c r="J51" s="301">
        <v>5</v>
      </c>
      <c r="K51" s="184">
        <v>12</v>
      </c>
      <c r="L51" s="184">
        <v>7</v>
      </c>
      <c r="M51" s="300">
        <v>11</v>
      </c>
      <c r="N51" s="301">
        <v>7</v>
      </c>
      <c r="O51" s="184">
        <v>5</v>
      </c>
      <c r="P51" s="216">
        <v>6</v>
      </c>
      <c r="Q51" s="300">
        <v>16</v>
      </c>
      <c r="R51" s="301">
        <v>12</v>
      </c>
      <c r="S51" s="182">
        <f t="shared" si="1"/>
        <v>179</v>
      </c>
    </row>
    <row r="52" spans="1:19" ht="10" customHeight="1" x14ac:dyDescent="0.3">
      <c r="A52" s="40"/>
      <c r="B52" s="24">
        <v>38</v>
      </c>
      <c r="C52" s="24"/>
      <c r="D52" s="24"/>
      <c r="E52" s="298">
        <v>25</v>
      </c>
      <c r="F52" s="299">
        <v>12</v>
      </c>
      <c r="G52" s="188">
        <v>29</v>
      </c>
      <c r="H52" s="215">
        <v>21</v>
      </c>
      <c r="I52" s="298">
        <v>9</v>
      </c>
      <c r="J52" s="299">
        <v>5</v>
      </c>
      <c r="K52" s="188">
        <v>9</v>
      </c>
      <c r="L52" s="188">
        <v>7</v>
      </c>
      <c r="M52" s="298">
        <v>5</v>
      </c>
      <c r="N52" s="299">
        <v>2</v>
      </c>
      <c r="O52" s="188">
        <v>3</v>
      </c>
      <c r="P52" s="215">
        <v>5</v>
      </c>
      <c r="Q52" s="298">
        <v>14</v>
      </c>
      <c r="R52" s="299">
        <v>9</v>
      </c>
      <c r="S52" s="186">
        <f t="shared" si="1"/>
        <v>155</v>
      </c>
    </row>
    <row r="53" spans="1:19" ht="10" customHeight="1" x14ac:dyDescent="0.3">
      <c r="A53" s="37"/>
      <c r="B53" s="38">
        <v>39</v>
      </c>
      <c r="C53" s="38"/>
      <c r="D53" s="38"/>
      <c r="E53" s="300">
        <v>15</v>
      </c>
      <c r="F53" s="301">
        <v>8</v>
      </c>
      <c r="G53" s="184">
        <v>30</v>
      </c>
      <c r="H53" s="216">
        <v>17</v>
      </c>
      <c r="I53" s="300">
        <v>14</v>
      </c>
      <c r="J53" s="301">
        <v>6</v>
      </c>
      <c r="K53" s="184">
        <v>6</v>
      </c>
      <c r="L53" s="184">
        <v>2</v>
      </c>
      <c r="M53" s="300">
        <v>7</v>
      </c>
      <c r="N53" s="301">
        <v>7</v>
      </c>
      <c r="O53" s="184">
        <v>3</v>
      </c>
      <c r="P53" s="216">
        <v>3</v>
      </c>
      <c r="Q53" s="300">
        <v>31</v>
      </c>
      <c r="R53" s="301">
        <v>24</v>
      </c>
      <c r="S53" s="182">
        <f t="shared" si="1"/>
        <v>173</v>
      </c>
    </row>
    <row r="54" spans="1:19" ht="10" customHeight="1" x14ac:dyDescent="0.3">
      <c r="A54" s="40"/>
      <c r="B54" s="24">
        <v>40</v>
      </c>
      <c r="C54" s="24"/>
      <c r="D54" s="24"/>
      <c r="E54" s="298">
        <v>19</v>
      </c>
      <c r="F54" s="299">
        <v>16</v>
      </c>
      <c r="G54" s="188">
        <v>35</v>
      </c>
      <c r="H54" s="215">
        <v>23</v>
      </c>
      <c r="I54" s="298">
        <v>14</v>
      </c>
      <c r="J54" s="299">
        <v>3</v>
      </c>
      <c r="K54" s="188">
        <v>13</v>
      </c>
      <c r="L54" s="188">
        <v>4</v>
      </c>
      <c r="M54" s="298">
        <v>9</v>
      </c>
      <c r="N54" s="299">
        <v>5</v>
      </c>
      <c r="O54" s="188">
        <v>6</v>
      </c>
      <c r="P54" s="215">
        <v>1</v>
      </c>
      <c r="Q54" s="298">
        <v>30</v>
      </c>
      <c r="R54" s="299">
        <v>18</v>
      </c>
      <c r="S54" s="186">
        <f t="shared" si="1"/>
        <v>196</v>
      </c>
    </row>
    <row r="55" spans="1:19" ht="10" customHeight="1" x14ac:dyDescent="0.3">
      <c r="A55" s="37"/>
      <c r="B55" s="38">
        <v>41</v>
      </c>
      <c r="C55" s="38"/>
      <c r="D55" s="38"/>
      <c r="E55" s="300">
        <v>20</v>
      </c>
      <c r="F55" s="301">
        <v>12</v>
      </c>
      <c r="G55" s="184">
        <v>50</v>
      </c>
      <c r="H55" s="216">
        <v>25</v>
      </c>
      <c r="I55" s="300">
        <v>11</v>
      </c>
      <c r="J55" s="301">
        <v>6</v>
      </c>
      <c r="K55" s="184">
        <v>12</v>
      </c>
      <c r="L55" s="184">
        <v>8</v>
      </c>
      <c r="M55" s="300">
        <v>5</v>
      </c>
      <c r="N55" s="301">
        <v>7</v>
      </c>
      <c r="O55" s="184">
        <v>5</v>
      </c>
      <c r="P55" s="216">
        <v>6</v>
      </c>
      <c r="Q55" s="300">
        <v>39</v>
      </c>
      <c r="R55" s="301">
        <v>34</v>
      </c>
      <c r="S55" s="182">
        <f t="shared" si="1"/>
        <v>240</v>
      </c>
    </row>
    <row r="56" spans="1:19" ht="10" customHeight="1" x14ac:dyDescent="0.3">
      <c r="A56" s="40"/>
      <c r="B56" s="24">
        <v>42</v>
      </c>
      <c r="C56" s="24"/>
      <c r="D56" s="24"/>
      <c r="E56" s="298">
        <v>24</v>
      </c>
      <c r="F56" s="299">
        <v>14</v>
      </c>
      <c r="G56" s="188">
        <v>38</v>
      </c>
      <c r="H56" s="215">
        <v>18</v>
      </c>
      <c r="I56" s="298">
        <v>13</v>
      </c>
      <c r="J56" s="299">
        <v>11</v>
      </c>
      <c r="K56" s="188">
        <v>7</v>
      </c>
      <c r="L56" s="188">
        <v>5</v>
      </c>
      <c r="M56" s="298">
        <v>13</v>
      </c>
      <c r="N56" s="299">
        <v>5</v>
      </c>
      <c r="O56" s="188">
        <v>8</v>
      </c>
      <c r="P56" s="215">
        <v>4</v>
      </c>
      <c r="Q56" s="298">
        <v>52</v>
      </c>
      <c r="R56" s="299">
        <v>32</v>
      </c>
      <c r="S56" s="186">
        <f t="shared" si="1"/>
        <v>244</v>
      </c>
    </row>
    <row r="57" spans="1:19" ht="10" customHeight="1" x14ac:dyDescent="0.3">
      <c r="A57" s="37"/>
      <c r="B57" s="38">
        <v>43</v>
      </c>
      <c r="C57" s="38"/>
      <c r="D57" s="38"/>
      <c r="E57" s="300">
        <v>21</v>
      </c>
      <c r="F57" s="301">
        <v>14</v>
      </c>
      <c r="G57" s="184">
        <v>32</v>
      </c>
      <c r="H57" s="216">
        <v>23</v>
      </c>
      <c r="I57" s="300">
        <v>12</v>
      </c>
      <c r="J57" s="301">
        <v>7</v>
      </c>
      <c r="K57" s="184">
        <v>14</v>
      </c>
      <c r="L57" s="184">
        <v>6</v>
      </c>
      <c r="M57" s="300">
        <v>11</v>
      </c>
      <c r="N57" s="301">
        <v>11</v>
      </c>
      <c r="O57" s="184">
        <v>10</v>
      </c>
      <c r="P57" s="216">
        <v>4</v>
      </c>
      <c r="Q57" s="300">
        <v>52</v>
      </c>
      <c r="R57" s="301">
        <v>32</v>
      </c>
      <c r="S57" s="182">
        <f t="shared" si="1"/>
        <v>249</v>
      </c>
    </row>
    <row r="58" spans="1:19" ht="10" customHeight="1" x14ac:dyDescent="0.3">
      <c r="A58" s="40"/>
      <c r="B58" s="24">
        <v>44</v>
      </c>
      <c r="C58" s="24"/>
      <c r="D58" s="24"/>
      <c r="E58" s="298">
        <v>37</v>
      </c>
      <c r="F58" s="299">
        <v>18</v>
      </c>
      <c r="G58" s="188">
        <v>58</v>
      </c>
      <c r="H58" s="215">
        <v>24</v>
      </c>
      <c r="I58" s="298">
        <v>9</v>
      </c>
      <c r="J58" s="299">
        <v>5</v>
      </c>
      <c r="K58" s="188">
        <v>8</v>
      </c>
      <c r="L58" s="188">
        <v>10</v>
      </c>
      <c r="M58" s="298">
        <v>7</v>
      </c>
      <c r="N58" s="299">
        <v>4</v>
      </c>
      <c r="O58" s="188">
        <v>5</v>
      </c>
      <c r="P58" s="215">
        <v>4</v>
      </c>
      <c r="Q58" s="298">
        <v>47</v>
      </c>
      <c r="R58" s="299">
        <v>53</v>
      </c>
      <c r="S58" s="186">
        <f t="shared" si="1"/>
        <v>289</v>
      </c>
    </row>
    <row r="59" spans="1:19" ht="10" customHeight="1" x14ac:dyDescent="0.3">
      <c r="A59" s="37"/>
      <c r="B59" s="38">
        <v>45</v>
      </c>
      <c r="C59" s="38"/>
      <c r="D59" s="38"/>
      <c r="E59" s="300">
        <v>29</v>
      </c>
      <c r="F59" s="301">
        <v>16</v>
      </c>
      <c r="G59" s="184">
        <v>49</v>
      </c>
      <c r="H59" s="216">
        <v>33</v>
      </c>
      <c r="I59" s="300">
        <v>7</v>
      </c>
      <c r="J59" s="301">
        <v>6</v>
      </c>
      <c r="K59" s="184">
        <v>13</v>
      </c>
      <c r="L59" s="184">
        <v>5</v>
      </c>
      <c r="M59" s="300">
        <v>4</v>
      </c>
      <c r="N59" s="301">
        <v>6</v>
      </c>
      <c r="O59" s="184">
        <v>9</v>
      </c>
      <c r="P59" s="216">
        <v>7</v>
      </c>
      <c r="Q59" s="300">
        <v>55</v>
      </c>
      <c r="R59" s="301">
        <v>49</v>
      </c>
      <c r="S59" s="182">
        <f t="shared" si="1"/>
        <v>288</v>
      </c>
    </row>
    <row r="60" spans="1:19" ht="10" customHeight="1" x14ac:dyDescent="0.3">
      <c r="A60" s="40"/>
      <c r="B60" s="24">
        <v>46</v>
      </c>
      <c r="C60" s="24"/>
      <c r="D60" s="24"/>
      <c r="E60" s="298">
        <v>36</v>
      </c>
      <c r="F60" s="299">
        <v>17</v>
      </c>
      <c r="G60" s="188">
        <v>56</v>
      </c>
      <c r="H60" s="215">
        <v>33</v>
      </c>
      <c r="I60" s="298">
        <v>11</v>
      </c>
      <c r="J60" s="299">
        <v>13</v>
      </c>
      <c r="K60" s="188">
        <v>13</v>
      </c>
      <c r="L60" s="188">
        <v>7</v>
      </c>
      <c r="M60" s="298">
        <v>10</v>
      </c>
      <c r="N60" s="299">
        <v>5</v>
      </c>
      <c r="O60" s="188">
        <v>10</v>
      </c>
      <c r="P60" s="215">
        <v>2</v>
      </c>
      <c r="Q60" s="298">
        <v>65</v>
      </c>
      <c r="R60" s="299">
        <v>62</v>
      </c>
      <c r="S60" s="186">
        <f t="shared" si="1"/>
        <v>340</v>
      </c>
    </row>
    <row r="61" spans="1:19" ht="10" customHeight="1" x14ac:dyDescent="0.3">
      <c r="A61" s="37"/>
      <c r="B61" s="38">
        <v>47</v>
      </c>
      <c r="C61" s="38"/>
      <c r="D61" s="38"/>
      <c r="E61" s="300">
        <v>41</v>
      </c>
      <c r="F61" s="301">
        <v>23</v>
      </c>
      <c r="G61" s="184">
        <v>49</v>
      </c>
      <c r="H61" s="216">
        <v>24</v>
      </c>
      <c r="I61" s="300">
        <v>11</v>
      </c>
      <c r="J61" s="301">
        <v>10</v>
      </c>
      <c r="K61" s="184">
        <v>14</v>
      </c>
      <c r="L61" s="184">
        <v>9</v>
      </c>
      <c r="M61" s="300">
        <v>10</v>
      </c>
      <c r="N61" s="301">
        <v>8</v>
      </c>
      <c r="O61" s="184">
        <v>7</v>
      </c>
      <c r="P61" s="216">
        <v>7</v>
      </c>
      <c r="Q61" s="300">
        <v>86</v>
      </c>
      <c r="R61" s="301">
        <v>49</v>
      </c>
      <c r="S61" s="182">
        <f t="shared" si="1"/>
        <v>348</v>
      </c>
    </row>
    <row r="62" spans="1:19" ht="10" customHeight="1" x14ac:dyDescent="0.3">
      <c r="A62" s="40"/>
      <c r="B62" s="24">
        <v>48</v>
      </c>
      <c r="C62" s="24"/>
      <c r="D62" s="24"/>
      <c r="E62" s="298">
        <v>39</v>
      </c>
      <c r="F62" s="299">
        <v>17</v>
      </c>
      <c r="G62" s="188">
        <v>61</v>
      </c>
      <c r="H62" s="215">
        <v>41</v>
      </c>
      <c r="I62" s="298">
        <v>16</v>
      </c>
      <c r="J62" s="299">
        <v>5</v>
      </c>
      <c r="K62" s="188">
        <v>19</v>
      </c>
      <c r="L62" s="188">
        <v>6</v>
      </c>
      <c r="M62" s="298">
        <v>15</v>
      </c>
      <c r="N62" s="299">
        <v>6</v>
      </c>
      <c r="O62" s="188">
        <v>7</v>
      </c>
      <c r="P62" s="215">
        <v>12</v>
      </c>
      <c r="Q62" s="298">
        <v>70</v>
      </c>
      <c r="R62" s="299">
        <v>83</v>
      </c>
      <c r="S62" s="186">
        <f t="shared" si="1"/>
        <v>397</v>
      </c>
    </row>
    <row r="63" spans="1:19" ht="10" customHeight="1" x14ac:dyDescent="0.3">
      <c r="A63" s="37"/>
      <c r="B63" s="38">
        <v>49</v>
      </c>
      <c r="C63" s="38"/>
      <c r="D63" s="38"/>
      <c r="E63" s="300">
        <v>32</v>
      </c>
      <c r="F63" s="301">
        <v>24</v>
      </c>
      <c r="G63" s="184">
        <v>84</v>
      </c>
      <c r="H63" s="216">
        <v>28</v>
      </c>
      <c r="I63" s="300">
        <v>18</v>
      </c>
      <c r="J63" s="301">
        <v>6</v>
      </c>
      <c r="K63" s="184">
        <v>17</v>
      </c>
      <c r="L63" s="184">
        <v>8</v>
      </c>
      <c r="M63" s="300">
        <v>10</v>
      </c>
      <c r="N63" s="301">
        <v>8</v>
      </c>
      <c r="O63" s="184">
        <v>8</v>
      </c>
      <c r="P63" s="216">
        <v>7</v>
      </c>
      <c r="Q63" s="300">
        <v>94</v>
      </c>
      <c r="R63" s="301">
        <v>78</v>
      </c>
      <c r="S63" s="182">
        <f t="shared" si="1"/>
        <v>422</v>
      </c>
    </row>
    <row r="64" spans="1:19" ht="10" customHeight="1" x14ac:dyDescent="0.3">
      <c r="A64" s="40"/>
      <c r="B64" s="24">
        <v>50</v>
      </c>
      <c r="C64" s="24"/>
      <c r="D64" s="24"/>
      <c r="E64" s="298">
        <v>39</v>
      </c>
      <c r="F64" s="299">
        <v>26</v>
      </c>
      <c r="G64" s="188">
        <v>68</v>
      </c>
      <c r="H64" s="215">
        <v>65</v>
      </c>
      <c r="I64" s="298">
        <v>18</v>
      </c>
      <c r="J64" s="299">
        <v>14</v>
      </c>
      <c r="K64" s="188">
        <v>20</v>
      </c>
      <c r="L64" s="188">
        <v>5</v>
      </c>
      <c r="M64" s="298">
        <v>15</v>
      </c>
      <c r="N64" s="299">
        <v>12</v>
      </c>
      <c r="O64" s="188">
        <v>9</v>
      </c>
      <c r="P64" s="215">
        <v>5</v>
      </c>
      <c r="Q64" s="298">
        <v>107</v>
      </c>
      <c r="R64" s="299">
        <v>74</v>
      </c>
      <c r="S64" s="186">
        <f t="shared" si="1"/>
        <v>477</v>
      </c>
    </row>
    <row r="65" spans="1:19" ht="10" customHeight="1" x14ac:dyDescent="0.3">
      <c r="A65" s="37"/>
      <c r="B65" s="38">
        <v>51</v>
      </c>
      <c r="C65" s="38"/>
      <c r="D65" s="38"/>
      <c r="E65" s="300">
        <v>53</v>
      </c>
      <c r="F65" s="301">
        <v>19</v>
      </c>
      <c r="G65" s="184">
        <v>78</v>
      </c>
      <c r="H65" s="216">
        <v>34</v>
      </c>
      <c r="I65" s="300">
        <v>18</v>
      </c>
      <c r="J65" s="301">
        <v>14</v>
      </c>
      <c r="K65" s="184">
        <v>15</v>
      </c>
      <c r="L65" s="184">
        <v>13</v>
      </c>
      <c r="M65" s="300">
        <v>12</v>
      </c>
      <c r="N65" s="301">
        <v>3</v>
      </c>
      <c r="O65" s="184">
        <v>14</v>
      </c>
      <c r="P65" s="216">
        <v>5</v>
      </c>
      <c r="Q65" s="300">
        <v>129</v>
      </c>
      <c r="R65" s="301">
        <v>103</v>
      </c>
      <c r="S65" s="182">
        <f t="shared" si="1"/>
        <v>510</v>
      </c>
    </row>
    <row r="66" spans="1:19" ht="10" customHeight="1" x14ac:dyDescent="0.3">
      <c r="A66" s="40"/>
      <c r="B66" s="24">
        <v>52</v>
      </c>
      <c r="C66" s="24"/>
      <c r="D66" s="24"/>
      <c r="E66" s="298">
        <v>35</v>
      </c>
      <c r="F66" s="299">
        <v>21</v>
      </c>
      <c r="G66" s="188">
        <v>59</v>
      </c>
      <c r="H66" s="215">
        <v>43</v>
      </c>
      <c r="I66" s="298">
        <v>21</v>
      </c>
      <c r="J66" s="299">
        <v>19</v>
      </c>
      <c r="K66" s="188">
        <v>14</v>
      </c>
      <c r="L66" s="188">
        <v>9</v>
      </c>
      <c r="M66" s="298">
        <v>14</v>
      </c>
      <c r="N66" s="299">
        <v>8</v>
      </c>
      <c r="O66" s="188">
        <v>9</v>
      </c>
      <c r="P66" s="215">
        <v>5</v>
      </c>
      <c r="Q66" s="298">
        <v>134</v>
      </c>
      <c r="R66" s="299">
        <v>103</v>
      </c>
      <c r="S66" s="186">
        <f t="shared" si="1"/>
        <v>494</v>
      </c>
    </row>
    <row r="67" spans="1:19" ht="10" customHeight="1" x14ac:dyDescent="0.3">
      <c r="A67" s="37"/>
      <c r="B67" s="38">
        <v>53</v>
      </c>
      <c r="C67" s="38"/>
      <c r="D67" s="38"/>
      <c r="E67" s="300">
        <v>45</v>
      </c>
      <c r="F67" s="301">
        <v>34</v>
      </c>
      <c r="G67" s="184">
        <v>62</v>
      </c>
      <c r="H67" s="216">
        <v>41</v>
      </c>
      <c r="I67" s="300">
        <v>26</v>
      </c>
      <c r="J67" s="301">
        <v>18</v>
      </c>
      <c r="K67" s="184">
        <v>21</v>
      </c>
      <c r="L67" s="184">
        <v>16</v>
      </c>
      <c r="M67" s="300">
        <v>14</v>
      </c>
      <c r="N67" s="301">
        <v>10</v>
      </c>
      <c r="O67" s="184">
        <v>13</v>
      </c>
      <c r="P67" s="216">
        <v>9</v>
      </c>
      <c r="Q67" s="300">
        <v>149</v>
      </c>
      <c r="R67" s="301">
        <v>79</v>
      </c>
      <c r="S67" s="182">
        <f t="shared" si="1"/>
        <v>537</v>
      </c>
    </row>
    <row r="68" spans="1:19" ht="10" customHeight="1" x14ac:dyDescent="0.3">
      <c r="A68" s="40"/>
      <c r="B68" s="24">
        <v>54</v>
      </c>
      <c r="C68" s="24"/>
      <c r="D68" s="24"/>
      <c r="E68" s="298">
        <v>51</v>
      </c>
      <c r="F68" s="299">
        <v>26</v>
      </c>
      <c r="G68" s="188">
        <v>51</v>
      </c>
      <c r="H68" s="215">
        <v>38</v>
      </c>
      <c r="I68" s="298">
        <v>24</v>
      </c>
      <c r="J68" s="299">
        <v>8</v>
      </c>
      <c r="K68" s="188">
        <v>22</v>
      </c>
      <c r="L68" s="188">
        <v>17</v>
      </c>
      <c r="M68" s="298">
        <v>13</v>
      </c>
      <c r="N68" s="299">
        <v>12</v>
      </c>
      <c r="O68" s="188">
        <v>7</v>
      </c>
      <c r="P68" s="215">
        <v>14</v>
      </c>
      <c r="Q68" s="298">
        <v>140</v>
      </c>
      <c r="R68" s="299">
        <v>137</v>
      </c>
      <c r="S68" s="186">
        <f t="shared" si="1"/>
        <v>560</v>
      </c>
    </row>
    <row r="69" spans="1:19" ht="10" customHeight="1" x14ac:dyDescent="0.3">
      <c r="A69" s="37"/>
      <c r="B69" s="38">
        <v>55</v>
      </c>
      <c r="C69" s="38"/>
      <c r="D69" s="38"/>
      <c r="E69" s="300">
        <v>55</v>
      </c>
      <c r="F69" s="301">
        <v>27</v>
      </c>
      <c r="G69" s="184">
        <v>78</v>
      </c>
      <c r="H69" s="216">
        <v>50</v>
      </c>
      <c r="I69" s="300">
        <v>14</v>
      </c>
      <c r="J69" s="301">
        <v>13</v>
      </c>
      <c r="K69" s="184">
        <v>16</v>
      </c>
      <c r="L69" s="184">
        <v>8</v>
      </c>
      <c r="M69" s="300">
        <v>12</v>
      </c>
      <c r="N69" s="301">
        <v>9</v>
      </c>
      <c r="O69" s="184">
        <v>16</v>
      </c>
      <c r="P69" s="216">
        <v>6</v>
      </c>
      <c r="Q69" s="300">
        <v>163</v>
      </c>
      <c r="R69" s="301">
        <v>91</v>
      </c>
      <c r="S69" s="182">
        <f t="shared" si="1"/>
        <v>558</v>
      </c>
    </row>
    <row r="70" spans="1:19" ht="10" customHeight="1" x14ac:dyDescent="0.3">
      <c r="A70" s="40"/>
      <c r="B70" s="24">
        <v>56</v>
      </c>
      <c r="C70" s="24"/>
      <c r="D70" s="24"/>
      <c r="E70" s="298">
        <v>53</v>
      </c>
      <c r="F70" s="299">
        <v>26</v>
      </c>
      <c r="G70" s="188">
        <v>79</v>
      </c>
      <c r="H70" s="215">
        <v>40</v>
      </c>
      <c r="I70" s="298">
        <v>13</v>
      </c>
      <c r="J70" s="299">
        <v>9</v>
      </c>
      <c r="K70" s="188">
        <v>20</v>
      </c>
      <c r="L70" s="188">
        <v>10</v>
      </c>
      <c r="M70" s="298">
        <v>16</v>
      </c>
      <c r="N70" s="299">
        <v>19</v>
      </c>
      <c r="O70" s="188">
        <v>12</v>
      </c>
      <c r="P70" s="215">
        <v>9</v>
      </c>
      <c r="Q70" s="298">
        <v>144</v>
      </c>
      <c r="R70" s="299">
        <v>103</v>
      </c>
      <c r="S70" s="186">
        <f t="shared" si="1"/>
        <v>553</v>
      </c>
    </row>
    <row r="71" spans="1:19" ht="10" customHeight="1" x14ac:dyDescent="0.3">
      <c r="A71" s="37"/>
      <c r="B71" s="38">
        <v>57</v>
      </c>
      <c r="C71" s="38"/>
      <c r="D71" s="38"/>
      <c r="E71" s="300">
        <v>60</v>
      </c>
      <c r="F71" s="301">
        <v>24</v>
      </c>
      <c r="G71" s="184">
        <v>91</v>
      </c>
      <c r="H71" s="216">
        <v>47</v>
      </c>
      <c r="I71" s="300">
        <v>24</v>
      </c>
      <c r="J71" s="301">
        <v>12</v>
      </c>
      <c r="K71" s="184">
        <v>22</v>
      </c>
      <c r="L71" s="184">
        <v>8</v>
      </c>
      <c r="M71" s="300">
        <v>17</v>
      </c>
      <c r="N71" s="301">
        <v>13</v>
      </c>
      <c r="O71" s="184">
        <v>19</v>
      </c>
      <c r="P71" s="216">
        <v>4</v>
      </c>
      <c r="Q71" s="300">
        <v>139</v>
      </c>
      <c r="R71" s="301">
        <v>121</v>
      </c>
      <c r="S71" s="182">
        <f t="shared" si="1"/>
        <v>601</v>
      </c>
    </row>
    <row r="72" spans="1:19" ht="10" customHeight="1" x14ac:dyDescent="0.3">
      <c r="A72" s="40"/>
      <c r="B72" s="24">
        <v>58</v>
      </c>
      <c r="C72" s="24"/>
      <c r="D72" s="24"/>
      <c r="E72" s="298">
        <v>42</v>
      </c>
      <c r="F72" s="299">
        <v>28</v>
      </c>
      <c r="G72" s="188">
        <v>77</v>
      </c>
      <c r="H72" s="215">
        <v>46</v>
      </c>
      <c r="I72" s="298">
        <v>16</v>
      </c>
      <c r="J72" s="299">
        <v>7</v>
      </c>
      <c r="K72" s="188">
        <v>20</v>
      </c>
      <c r="L72" s="188">
        <v>10</v>
      </c>
      <c r="M72" s="298">
        <v>14</v>
      </c>
      <c r="N72" s="299">
        <v>13</v>
      </c>
      <c r="O72" s="188">
        <v>14</v>
      </c>
      <c r="P72" s="215">
        <v>3</v>
      </c>
      <c r="Q72" s="298">
        <v>129</v>
      </c>
      <c r="R72" s="299">
        <v>107</v>
      </c>
      <c r="S72" s="186">
        <f t="shared" si="1"/>
        <v>526</v>
      </c>
    </row>
    <row r="73" spans="1:19" ht="10" customHeight="1" x14ac:dyDescent="0.3">
      <c r="A73" s="37"/>
      <c r="B73" s="38">
        <v>59</v>
      </c>
      <c r="C73" s="38"/>
      <c r="D73" s="38"/>
      <c r="E73" s="300">
        <v>55</v>
      </c>
      <c r="F73" s="301">
        <v>23</v>
      </c>
      <c r="G73" s="184">
        <v>73</v>
      </c>
      <c r="H73" s="216">
        <v>56</v>
      </c>
      <c r="I73" s="300">
        <v>17</v>
      </c>
      <c r="J73" s="301">
        <v>9</v>
      </c>
      <c r="K73" s="184">
        <v>20</v>
      </c>
      <c r="L73" s="184">
        <v>7</v>
      </c>
      <c r="M73" s="300">
        <v>21</v>
      </c>
      <c r="N73" s="301">
        <v>9</v>
      </c>
      <c r="O73" s="184">
        <v>15</v>
      </c>
      <c r="P73" s="216">
        <v>10</v>
      </c>
      <c r="Q73" s="300">
        <v>151</v>
      </c>
      <c r="R73" s="301">
        <v>135</v>
      </c>
      <c r="S73" s="182">
        <f t="shared" si="1"/>
        <v>601</v>
      </c>
    </row>
    <row r="74" spans="1:19" ht="10" customHeight="1" x14ac:dyDescent="0.3">
      <c r="A74" s="40"/>
      <c r="B74" s="24">
        <v>60</v>
      </c>
      <c r="C74" s="24"/>
      <c r="D74" s="24"/>
      <c r="E74" s="298">
        <v>44</v>
      </c>
      <c r="F74" s="299">
        <v>22</v>
      </c>
      <c r="G74" s="188">
        <v>89</v>
      </c>
      <c r="H74" s="215">
        <v>44</v>
      </c>
      <c r="I74" s="298">
        <v>20</v>
      </c>
      <c r="J74" s="299">
        <v>9</v>
      </c>
      <c r="K74" s="188">
        <v>16</v>
      </c>
      <c r="L74" s="188">
        <v>6</v>
      </c>
      <c r="M74" s="298">
        <v>16</v>
      </c>
      <c r="N74" s="299">
        <v>8</v>
      </c>
      <c r="O74" s="188">
        <v>21</v>
      </c>
      <c r="P74" s="215">
        <v>10</v>
      </c>
      <c r="Q74" s="298">
        <v>147</v>
      </c>
      <c r="R74" s="299">
        <v>124</v>
      </c>
      <c r="S74" s="186">
        <f t="shared" si="1"/>
        <v>576</v>
      </c>
    </row>
    <row r="75" spans="1:19" ht="10" customHeight="1" x14ac:dyDescent="0.3">
      <c r="A75" s="37"/>
      <c r="B75" s="38">
        <v>61</v>
      </c>
      <c r="C75" s="38"/>
      <c r="D75" s="38"/>
      <c r="E75" s="300">
        <v>46</v>
      </c>
      <c r="F75" s="301">
        <v>34</v>
      </c>
      <c r="G75" s="184">
        <v>84</v>
      </c>
      <c r="H75" s="216">
        <v>63</v>
      </c>
      <c r="I75" s="300">
        <v>17</v>
      </c>
      <c r="J75" s="301">
        <v>12</v>
      </c>
      <c r="K75" s="184">
        <v>21</v>
      </c>
      <c r="L75" s="184">
        <v>11</v>
      </c>
      <c r="M75" s="300">
        <v>13</v>
      </c>
      <c r="N75" s="301">
        <v>10</v>
      </c>
      <c r="O75" s="184">
        <v>15</v>
      </c>
      <c r="P75" s="216">
        <v>7</v>
      </c>
      <c r="Q75" s="300">
        <v>141</v>
      </c>
      <c r="R75" s="301">
        <v>101</v>
      </c>
      <c r="S75" s="182">
        <f t="shared" si="1"/>
        <v>575</v>
      </c>
    </row>
    <row r="76" spans="1:19" ht="10" customHeight="1" x14ac:dyDescent="0.3">
      <c r="A76" s="40"/>
      <c r="B76" s="24">
        <v>62</v>
      </c>
      <c r="C76" s="24"/>
      <c r="D76" s="24"/>
      <c r="E76" s="298">
        <v>41</v>
      </c>
      <c r="F76" s="299">
        <v>32</v>
      </c>
      <c r="G76" s="188">
        <v>86</v>
      </c>
      <c r="H76" s="215">
        <v>58</v>
      </c>
      <c r="I76" s="298">
        <v>16</v>
      </c>
      <c r="J76" s="299">
        <v>8</v>
      </c>
      <c r="K76" s="188">
        <v>22</v>
      </c>
      <c r="L76" s="188">
        <v>10</v>
      </c>
      <c r="M76" s="298">
        <v>12</v>
      </c>
      <c r="N76" s="299">
        <v>7</v>
      </c>
      <c r="O76" s="188">
        <v>19</v>
      </c>
      <c r="P76" s="215">
        <v>12</v>
      </c>
      <c r="Q76" s="298">
        <v>145</v>
      </c>
      <c r="R76" s="299">
        <v>104</v>
      </c>
      <c r="S76" s="186">
        <f t="shared" si="1"/>
        <v>572</v>
      </c>
    </row>
    <row r="77" spans="1:19" ht="10" customHeight="1" x14ac:dyDescent="0.3">
      <c r="A77" s="37"/>
      <c r="B77" s="38">
        <v>63</v>
      </c>
      <c r="C77" s="38"/>
      <c r="D77" s="38"/>
      <c r="E77" s="300">
        <v>50</v>
      </c>
      <c r="F77" s="301">
        <v>22</v>
      </c>
      <c r="G77" s="184">
        <v>76</v>
      </c>
      <c r="H77" s="216">
        <v>45</v>
      </c>
      <c r="I77" s="300">
        <v>11</v>
      </c>
      <c r="J77" s="301">
        <v>8</v>
      </c>
      <c r="K77" s="184">
        <v>23</v>
      </c>
      <c r="L77" s="184">
        <v>14</v>
      </c>
      <c r="M77" s="300">
        <v>27</v>
      </c>
      <c r="N77" s="301">
        <v>7</v>
      </c>
      <c r="O77" s="184">
        <v>15</v>
      </c>
      <c r="P77" s="216">
        <v>12</v>
      </c>
      <c r="Q77" s="300">
        <v>151</v>
      </c>
      <c r="R77" s="301">
        <v>110</v>
      </c>
      <c r="S77" s="182">
        <f t="shared" si="1"/>
        <v>571</v>
      </c>
    </row>
    <row r="78" spans="1:19" ht="10" customHeight="1" x14ac:dyDescent="0.3">
      <c r="A78" s="40"/>
      <c r="B78" s="24">
        <v>64</v>
      </c>
      <c r="C78" s="24"/>
      <c r="D78" s="24"/>
      <c r="E78" s="298">
        <v>43</v>
      </c>
      <c r="F78" s="299">
        <v>22</v>
      </c>
      <c r="G78" s="188">
        <v>91</v>
      </c>
      <c r="H78" s="215">
        <v>35</v>
      </c>
      <c r="I78" s="298">
        <v>13</v>
      </c>
      <c r="J78" s="299">
        <v>5</v>
      </c>
      <c r="K78" s="188">
        <v>26</v>
      </c>
      <c r="L78" s="188">
        <v>7</v>
      </c>
      <c r="M78" s="298">
        <v>13</v>
      </c>
      <c r="N78" s="299">
        <v>7</v>
      </c>
      <c r="O78" s="188">
        <v>11</v>
      </c>
      <c r="P78" s="215">
        <v>4</v>
      </c>
      <c r="Q78" s="298">
        <v>133</v>
      </c>
      <c r="R78" s="299">
        <v>85</v>
      </c>
      <c r="S78" s="186">
        <f t="shared" ref="S78:S115" si="2">SUM(E78:R78)</f>
        <v>495</v>
      </c>
    </row>
    <row r="79" spans="1:19" ht="10" customHeight="1" x14ac:dyDescent="0.3">
      <c r="A79" s="37"/>
      <c r="B79" s="38">
        <v>65</v>
      </c>
      <c r="C79" s="38"/>
      <c r="D79" s="38"/>
      <c r="E79" s="300">
        <v>36</v>
      </c>
      <c r="F79" s="301">
        <v>23</v>
      </c>
      <c r="G79" s="184">
        <v>90</v>
      </c>
      <c r="H79" s="216">
        <v>43</v>
      </c>
      <c r="I79" s="300">
        <v>18</v>
      </c>
      <c r="J79" s="301">
        <v>11</v>
      </c>
      <c r="K79" s="184">
        <v>17</v>
      </c>
      <c r="L79" s="184">
        <v>5</v>
      </c>
      <c r="M79" s="300">
        <v>13</v>
      </c>
      <c r="N79" s="301">
        <v>4</v>
      </c>
      <c r="O79" s="184">
        <v>10</v>
      </c>
      <c r="P79" s="216">
        <v>7</v>
      </c>
      <c r="Q79" s="300">
        <v>140</v>
      </c>
      <c r="R79" s="301">
        <v>76</v>
      </c>
      <c r="S79" s="182">
        <f t="shared" si="2"/>
        <v>493</v>
      </c>
    </row>
    <row r="80" spans="1:19" ht="10" customHeight="1" x14ac:dyDescent="0.3">
      <c r="A80" s="40"/>
      <c r="B80" s="24">
        <v>66</v>
      </c>
      <c r="C80" s="24"/>
      <c r="D80" s="24"/>
      <c r="E80" s="298">
        <v>24</v>
      </c>
      <c r="F80" s="299">
        <v>12</v>
      </c>
      <c r="G80" s="188">
        <v>54</v>
      </c>
      <c r="H80" s="215">
        <v>26</v>
      </c>
      <c r="I80" s="298">
        <v>9</v>
      </c>
      <c r="J80" s="299">
        <v>6</v>
      </c>
      <c r="K80" s="188">
        <v>15</v>
      </c>
      <c r="L80" s="188">
        <v>5</v>
      </c>
      <c r="M80" s="298">
        <v>12</v>
      </c>
      <c r="N80" s="299">
        <v>6</v>
      </c>
      <c r="O80" s="188">
        <v>8</v>
      </c>
      <c r="P80" s="215">
        <v>3</v>
      </c>
      <c r="Q80" s="298">
        <v>133</v>
      </c>
      <c r="R80" s="299">
        <v>82</v>
      </c>
      <c r="S80" s="186">
        <f t="shared" si="2"/>
        <v>395</v>
      </c>
    </row>
    <row r="81" spans="1:19" ht="10" customHeight="1" thickBot="1" x14ac:dyDescent="0.35">
      <c r="A81" s="41"/>
      <c r="B81" s="42">
        <v>67</v>
      </c>
      <c r="C81" s="42"/>
      <c r="D81" s="42"/>
      <c r="E81" s="304">
        <v>24</v>
      </c>
      <c r="F81" s="326">
        <v>10</v>
      </c>
      <c r="G81" s="222">
        <v>42</v>
      </c>
      <c r="H81" s="308">
        <v>21</v>
      </c>
      <c r="I81" s="304">
        <v>16</v>
      </c>
      <c r="J81" s="326">
        <v>6</v>
      </c>
      <c r="K81" s="222">
        <v>13</v>
      </c>
      <c r="L81" s="222">
        <v>11</v>
      </c>
      <c r="M81" s="304">
        <v>16</v>
      </c>
      <c r="N81" s="326">
        <v>7</v>
      </c>
      <c r="O81" s="222">
        <v>12</v>
      </c>
      <c r="P81" s="308">
        <v>4</v>
      </c>
      <c r="Q81" s="304">
        <v>112</v>
      </c>
      <c r="R81" s="326">
        <v>90</v>
      </c>
      <c r="S81" s="224">
        <f t="shared" si="2"/>
        <v>384</v>
      </c>
    </row>
    <row r="82" spans="1:19" ht="10" customHeight="1" x14ac:dyDescent="0.3">
      <c r="A82" s="40"/>
      <c r="B82" s="24">
        <v>68</v>
      </c>
      <c r="C82" s="24"/>
      <c r="D82" s="24"/>
      <c r="E82" s="298">
        <v>11</v>
      </c>
      <c r="F82" s="299">
        <v>5</v>
      </c>
      <c r="G82" s="188">
        <v>40</v>
      </c>
      <c r="H82" s="215">
        <v>23</v>
      </c>
      <c r="I82" s="298">
        <v>13</v>
      </c>
      <c r="J82" s="299">
        <v>7</v>
      </c>
      <c r="K82" s="188">
        <v>12</v>
      </c>
      <c r="L82" s="188">
        <v>10</v>
      </c>
      <c r="M82" s="298">
        <v>21</v>
      </c>
      <c r="N82" s="299">
        <v>8</v>
      </c>
      <c r="O82" s="188">
        <v>14</v>
      </c>
      <c r="P82" s="215">
        <v>5</v>
      </c>
      <c r="Q82" s="298">
        <v>149</v>
      </c>
      <c r="R82" s="299">
        <v>71</v>
      </c>
      <c r="S82" s="186">
        <f t="shared" si="2"/>
        <v>389</v>
      </c>
    </row>
    <row r="83" spans="1:19" ht="10" customHeight="1" x14ac:dyDescent="0.3">
      <c r="A83" s="37"/>
      <c r="B83" s="38">
        <v>69</v>
      </c>
      <c r="C83" s="38"/>
      <c r="D83" s="38"/>
      <c r="E83" s="300">
        <v>24</v>
      </c>
      <c r="F83" s="301">
        <v>6</v>
      </c>
      <c r="G83" s="184">
        <v>53</v>
      </c>
      <c r="H83" s="216">
        <v>18</v>
      </c>
      <c r="I83" s="300">
        <v>14</v>
      </c>
      <c r="J83" s="301">
        <v>7</v>
      </c>
      <c r="K83" s="184">
        <v>13</v>
      </c>
      <c r="L83" s="184">
        <v>7</v>
      </c>
      <c r="M83" s="300">
        <v>12</v>
      </c>
      <c r="N83" s="301">
        <v>6</v>
      </c>
      <c r="O83" s="184">
        <v>14</v>
      </c>
      <c r="P83" s="216">
        <v>5</v>
      </c>
      <c r="Q83" s="300">
        <v>124</v>
      </c>
      <c r="R83" s="301">
        <v>68</v>
      </c>
      <c r="S83" s="182">
        <f t="shared" si="2"/>
        <v>371</v>
      </c>
    </row>
    <row r="84" spans="1:19" ht="10" customHeight="1" x14ac:dyDescent="0.3">
      <c r="A84" s="40"/>
      <c r="B84" s="24">
        <v>70</v>
      </c>
      <c r="C84" s="24"/>
      <c r="D84" s="24"/>
      <c r="E84" s="298">
        <v>21</v>
      </c>
      <c r="F84" s="299">
        <v>5</v>
      </c>
      <c r="G84" s="188">
        <v>37</v>
      </c>
      <c r="H84" s="215">
        <v>16</v>
      </c>
      <c r="I84" s="298">
        <v>10</v>
      </c>
      <c r="J84" s="299">
        <v>4</v>
      </c>
      <c r="K84" s="188">
        <v>15</v>
      </c>
      <c r="L84" s="188">
        <v>5</v>
      </c>
      <c r="M84" s="298">
        <v>20</v>
      </c>
      <c r="N84" s="299">
        <v>11</v>
      </c>
      <c r="O84" s="188">
        <v>12</v>
      </c>
      <c r="P84" s="215">
        <v>8</v>
      </c>
      <c r="Q84" s="298">
        <v>109</v>
      </c>
      <c r="R84" s="299">
        <v>77</v>
      </c>
      <c r="S84" s="186">
        <f t="shared" si="2"/>
        <v>350</v>
      </c>
    </row>
    <row r="85" spans="1:19" ht="10" customHeight="1" x14ac:dyDescent="0.3">
      <c r="A85" s="37"/>
      <c r="B85" s="38">
        <v>71</v>
      </c>
      <c r="C85" s="38"/>
      <c r="D85" s="38"/>
      <c r="E85" s="300">
        <v>11</v>
      </c>
      <c r="F85" s="301">
        <v>5</v>
      </c>
      <c r="G85" s="184">
        <v>23</v>
      </c>
      <c r="H85" s="216">
        <v>22</v>
      </c>
      <c r="I85" s="300">
        <v>7</v>
      </c>
      <c r="J85" s="301">
        <v>6</v>
      </c>
      <c r="K85" s="184">
        <v>20</v>
      </c>
      <c r="L85" s="184">
        <v>6</v>
      </c>
      <c r="M85" s="300">
        <v>12</v>
      </c>
      <c r="N85" s="301">
        <v>11</v>
      </c>
      <c r="O85" s="184">
        <v>9</v>
      </c>
      <c r="P85" s="216">
        <v>5</v>
      </c>
      <c r="Q85" s="300">
        <v>113</v>
      </c>
      <c r="R85" s="301">
        <v>72</v>
      </c>
      <c r="S85" s="182">
        <f t="shared" si="2"/>
        <v>322</v>
      </c>
    </row>
    <row r="86" spans="1:19" ht="10" customHeight="1" x14ac:dyDescent="0.3">
      <c r="A86" s="40"/>
      <c r="B86" s="24">
        <v>72</v>
      </c>
      <c r="C86" s="24"/>
      <c r="D86" s="24"/>
      <c r="E86" s="298">
        <v>13</v>
      </c>
      <c r="F86" s="299">
        <v>3</v>
      </c>
      <c r="G86" s="188">
        <v>14</v>
      </c>
      <c r="H86" s="215">
        <v>17</v>
      </c>
      <c r="I86" s="298">
        <v>6</v>
      </c>
      <c r="J86" s="299">
        <v>3</v>
      </c>
      <c r="K86" s="188">
        <v>10</v>
      </c>
      <c r="L86" s="188">
        <v>8</v>
      </c>
      <c r="M86" s="298">
        <v>10</v>
      </c>
      <c r="N86" s="299">
        <v>9</v>
      </c>
      <c r="O86" s="188">
        <v>8</v>
      </c>
      <c r="P86" s="215">
        <v>10</v>
      </c>
      <c r="Q86" s="298">
        <v>89</v>
      </c>
      <c r="R86" s="299">
        <v>64</v>
      </c>
      <c r="S86" s="186">
        <f t="shared" si="2"/>
        <v>264</v>
      </c>
    </row>
    <row r="87" spans="1:19" ht="10" customHeight="1" x14ac:dyDescent="0.3">
      <c r="A87" s="37"/>
      <c r="B87" s="38">
        <v>73</v>
      </c>
      <c r="C87" s="38"/>
      <c r="D87" s="38"/>
      <c r="E87" s="300">
        <v>9</v>
      </c>
      <c r="F87" s="301">
        <v>3</v>
      </c>
      <c r="G87" s="184">
        <v>18</v>
      </c>
      <c r="H87" s="216">
        <v>6</v>
      </c>
      <c r="I87" s="300">
        <v>1</v>
      </c>
      <c r="J87" s="301">
        <v>1</v>
      </c>
      <c r="K87" s="184">
        <v>7</v>
      </c>
      <c r="L87" s="184">
        <v>1</v>
      </c>
      <c r="M87" s="300">
        <v>10</v>
      </c>
      <c r="N87" s="301">
        <v>8</v>
      </c>
      <c r="O87" s="184">
        <v>6</v>
      </c>
      <c r="P87" s="216">
        <v>4</v>
      </c>
      <c r="Q87" s="300">
        <v>91</v>
      </c>
      <c r="R87" s="301">
        <v>56</v>
      </c>
      <c r="S87" s="182">
        <f t="shared" si="2"/>
        <v>221</v>
      </c>
    </row>
    <row r="88" spans="1:19" ht="10" customHeight="1" x14ac:dyDescent="0.3">
      <c r="A88" s="40"/>
      <c r="B88" s="24">
        <v>74</v>
      </c>
      <c r="C88" s="24"/>
      <c r="D88" s="24"/>
      <c r="E88" s="298">
        <v>7</v>
      </c>
      <c r="F88" s="299">
        <v>4</v>
      </c>
      <c r="G88" s="188">
        <v>16</v>
      </c>
      <c r="H88" s="215">
        <v>7</v>
      </c>
      <c r="I88" s="298">
        <v>2</v>
      </c>
      <c r="J88" s="299">
        <v>1</v>
      </c>
      <c r="K88" s="188">
        <v>0</v>
      </c>
      <c r="L88" s="188">
        <v>1</v>
      </c>
      <c r="M88" s="298">
        <v>3</v>
      </c>
      <c r="N88" s="299">
        <v>1</v>
      </c>
      <c r="O88" s="188">
        <v>8</v>
      </c>
      <c r="P88" s="215">
        <v>3</v>
      </c>
      <c r="Q88" s="298">
        <v>98</v>
      </c>
      <c r="R88" s="299">
        <v>52</v>
      </c>
      <c r="S88" s="186">
        <f t="shared" si="2"/>
        <v>203</v>
      </c>
    </row>
    <row r="89" spans="1:19" ht="10" customHeight="1" x14ac:dyDescent="0.3">
      <c r="A89" s="37"/>
      <c r="B89" s="38">
        <v>75</v>
      </c>
      <c r="C89" s="38"/>
      <c r="D89" s="38"/>
      <c r="E89" s="300">
        <v>9</v>
      </c>
      <c r="F89" s="301">
        <v>3</v>
      </c>
      <c r="G89" s="184">
        <v>11</v>
      </c>
      <c r="H89" s="216">
        <v>17</v>
      </c>
      <c r="I89" s="300">
        <v>2</v>
      </c>
      <c r="J89" s="301">
        <v>0</v>
      </c>
      <c r="K89" s="184">
        <v>1</v>
      </c>
      <c r="L89" s="184">
        <v>0</v>
      </c>
      <c r="M89" s="300">
        <v>2</v>
      </c>
      <c r="N89" s="301">
        <v>2</v>
      </c>
      <c r="O89" s="184">
        <v>5</v>
      </c>
      <c r="P89" s="216">
        <v>5</v>
      </c>
      <c r="Q89" s="300">
        <v>69</v>
      </c>
      <c r="R89" s="301">
        <v>54</v>
      </c>
      <c r="S89" s="182">
        <f t="shared" si="2"/>
        <v>180</v>
      </c>
    </row>
    <row r="90" spans="1:19" ht="10" customHeight="1" x14ac:dyDescent="0.3">
      <c r="A90" s="40"/>
      <c r="B90" s="24">
        <v>76</v>
      </c>
      <c r="C90" s="24"/>
      <c r="D90" s="24"/>
      <c r="E90" s="298">
        <v>9</v>
      </c>
      <c r="F90" s="299">
        <v>3</v>
      </c>
      <c r="G90" s="188">
        <v>17</v>
      </c>
      <c r="H90" s="215">
        <v>9</v>
      </c>
      <c r="I90" s="298">
        <v>1</v>
      </c>
      <c r="J90" s="299">
        <v>0</v>
      </c>
      <c r="K90" s="188">
        <v>1</v>
      </c>
      <c r="L90" s="188">
        <v>0</v>
      </c>
      <c r="M90" s="298">
        <v>0</v>
      </c>
      <c r="N90" s="299">
        <v>3</v>
      </c>
      <c r="O90" s="188">
        <v>1</v>
      </c>
      <c r="P90" s="215">
        <v>1</v>
      </c>
      <c r="Q90" s="298">
        <v>74</v>
      </c>
      <c r="R90" s="299">
        <v>39</v>
      </c>
      <c r="S90" s="186">
        <f t="shared" si="2"/>
        <v>158</v>
      </c>
    </row>
    <row r="91" spans="1:19" ht="10" customHeight="1" x14ac:dyDescent="0.3">
      <c r="A91" s="37"/>
      <c r="B91" s="38">
        <v>77</v>
      </c>
      <c r="C91" s="38"/>
      <c r="D91" s="38"/>
      <c r="E91" s="300">
        <v>9</v>
      </c>
      <c r="F91" s="301">
        <v>2</v>
      </c>
      <c r="G91" s="184">
        <v>15</v>
      </c>
      <c r="H91" s="216">
        <v>6</v>
      </c>
      <c r="I91" s="300">
        <v>2</v>
      </c>
      <c r="J91" s="301">
        <v>0</v>
      </c>
      <c r="K91" s="184">
        <v>2</v>
      </c>
      <c r="L91" s="184">
        <v>0</v>
      </c>
      <c r="M91" s="300">
        <v>1</v>
      </c>
      <c r="N91" s="301">
        <v>2</v>
      </c>
      <c r="O91" s="184">
        <v>2</v>
      </c>
      <c r="P91" s="216">
        <v>2</v>
      </c>
      <c r="Q91" s="300">
        <v>59</v>
      </c>
      <c r="R91" s="301">
        <v>38</v>
      </c>
      <c r="S91" s="182">
        <f t="shared" si="2"/>
        <v>140</v>
      </c>
    </row>
    <row r="92" spans="1:19" ht="10" customHeight="1" x14ac:dyDescent="0.3">
      <c r="A92" s="40"/>
      <c r="B92" s="24">
        <v>78</v>
      </c>
      <c r="C92" s="24"/>
      <c r="D92" s="24"/>
      <c r="E92" s="298">
        <v>0</v>
      </c>
      <c r="F92" s="299">
        <v>2</v>
      </c>
      <c r="G92" s="188">
        <v>5</v>
      </c>
      <c r="H92" s="215">
        <v>2</v>
      </c>
      <c r="I92" s="298">
        <v>2</v>
      </c>
      <c r="J92" s="299">
        <v>0</v>
      </c>
      <c r="K92" s="188">
        <v>0</v>
      </c>
      <c r="L92" s="188">
        <v>0</v>
      </c>
      <c r="M92" s="298">
        <v>0</v>
      </c>
      <c r="N92" s="299">
        <v>1</v>
      </c>
      <c r="O92" s="188">
        <v>1</v>
      </c>
      <c r="P92" s="215">
        <v>0</v>
      </c>
      <c r="Q92" s="298">
        <v>50</v>
      </c>
      <c r="R92" s="299">
        <v>31</v>
      </c>
      <c r="S92" s="186">
        <f t="shared" si="2"/>
        <v>94</v>
      </c>
    </row>
    <row r="93" spans="1:19" ht="10" customHeight="1" x14ac:dyDescent="0.3">
      <c r="A93" s="37"/>
      <c r="B93" s="38">
        <v>79</v>
      </c>
      <c r="C93" s="38"/>
      <c r="D93" s="38"/>
      <c r="E93" s="300">
        <v>4</v>
      </c>
      <c r="F93" s="301">
        <v>2</v>
      </c>
      <c r="G93" s="184">
        <v>11</v>
      </c>
      <c r="H93" s="216">
        <v>10</v>
      </c>
      <c r="I93" s="300">
        <v>1</v>
      </c>
      <c r="J93" s="301">
        <v>0</v>
      </c>
      <c r="K93" s="184">
        <v>0</v>
      </c>
      <c r="L93" s="184">
        <v>0</v>
      </c>
      <c r="M93" s="300">
        <v>0</v>
      </c>
      <c r="N93" s="301">
        <v>0</v>
      </c>
      <c r="O93" s="184">
        <v>0</v>
      </c>
      <c r="P93" s="216">
        <v>0</v>
      </c>
      <c r="Q93" s="300">
        <v>52</v>
      </c>
      <c r="R93" s="301">
        <v>36</v>
      </c>
      <c r="S93" s="182">
        <f t="shared" si="2"/>
        <v>116</v>
      </c>
    </row>
    <row r="94" spans="1:19" ht="10" customHeight="1" x14ac:dyDescent="0.3">
      <c r="A94" s="40"/>
      <c r="B94" s="24">
        <v>80</v>
      </c>
      <c r="C94" s="24"/>
      <c r="D94" s="24"/>
      <c r="E94" s="298">
        <v>3</v>
      </c>
      <c r="F94" s="299">
        <v>0</v>
      </c>
      <c r="G94" s="188">
        <v>12</v>
      </c>
      <c r="H94" s="215">
        <v>3</v>
      </c>
      <c r="I94" s="298">
        <v>1</v>
      </c>
      <c r="J94" s="299">
        <v>1</v>
      </c>
      <c r="K94" s="188">
        <v>0</v>
      </c>
      <c r="L94" s="188">
        <v>1</v>
      </c>
      <c r="M94" s="298">
        <v>2</v>
      </c>
      <c r="N94" s="299">
        <v>1</v>
      </c>
      <c r="O94" s="188">
        <v>0</v>
      </c>
      <c r="P94" s="215">
        <v>0</v>
      </c>
      <c r="Q94" s="298">
        <v>20</v>
      </c>
      <c r="R94" s="299">
        <v>21</v>
      </c>
      <c r="S94" s="186">
        <f t="shared" si="2"/>
        <v>65</v>
      </c>
    </row>
    <row r="95" spans="1:19" ht="10" customHeight="1" x14ac:dyDescent="0.3">
      <c r="A95" s="37"/>
      <c r="B95" s="38">
        <v>81</v>
      </c>
      <c r="C95" s="38"/>
      <c r="D95" s="38"/>
      <c r="E95" s="300">
        <v>4</v>
      </c>
      <c r="F95" s="301">
        <v>3</v>
      </c>
      <c r="G95" s="184">
        <v>7</v>
      </c>
      <c r="H95" s="216">
        <v>6</v>
      </c>
      <c r="I95" s="300">
        <v>0</v>
      </c>
      <c r="J95" s="301">
        <v>0</v>
      </c>
      <c r="K95" s="184">
        <v>1</v>
      </c>
      <c r="L95" s="184">
        <v>1</v>
      </c>
      <c r="M95" s="300">
        <v>8</v>
      </c>
      <c r="N95" s="301">
        <v>2</v>
      </c>
      <c r="O95" s="184">
        <v>1</v>
      </c>
      <c r="P95" s="216">
        <v>0</v>
      </c>
      <c r="Q95" s="300">
        <v>45</v>
      </c>
      <c r="R95" s="301">
        <v>28</v>
      </c>
      <c r="S95" s="182">
        <f t="shared" si="2"/>
        <v>106</v>
      </c>
    </row>
    <row r="96" spans="1:19" ht="10" customHeight="1" x14ac:dyDescent="0.3">
      <c r="A96" s="40"/>
      <c r="B96" s="24">
        <v>82</v>
      </c>
      <c r="C96" s="24"/>
      <c r="D96" s="24"/>
      <c r="E96" s="298">
        <v>3</v>
      </c>
      <c r="F96" s="299">
        <v>2</v>
      </c>
      <c r="G96" s="188">
        <v>1</v>
      </c>
      <c r="H96" s="215">
        <v>7</v>
      </c>
      <c r="I96" s="298">
        <v>0</v>
      </c>
      <c r="J96" s="299">
        <v>1</v>
      </c>
      <c r="K96" s="188">
        <v>0</v>
      </c>
      <c r="L96" s="188">
        <v>3</v>
      </c>
      <c r="M96" s="298">
        <v>0</v>
      </c>
      <c r="N96" s="299">
        <v>0</v>
      </c>
      <c r="O96" s="188">
        <v>0</v>
      </c>
      <c r="P96" s="215">
        <v>1</v>
      </c>
      <c r="Q96" s="298">
        <v>17</v>
      </c>
      <c r="R96" s="299">
        <v>28</v>
      </c>
      <c r="S96" s="186">
        <f t="shared" si="2"/>
        <v>63</v>
      </c>
    </row>
    <row r="97" spans="1:19" ht="10" customHeight="1" x14ac:dyDescent="0.3">
      <c r="A97" s="37"/>
      <c r="B97" s="38">
        <v>83</v>
      </c>
      <c r="C97" s="38"/>
      <c r="D97" s="38"/>
      <c r="E97" s="300">
        <v>1</v>
      </c>
      <c r="F97" s="301">
        <v>0</v>
      </c>
      <c r="G97" s="184">
        <v>4</v>
      </c>
      <c r="H97" s="216">
        <v>3</v>
      </c>
      <c r="I97" s="300">
        <v>2</v>
      </c>
      <c r="J97" s="301">
        <v>0</v>
      </c>
      <c r="K97" s="184">
        <v>2</v>
      </c>
      <c r="L97" s="184">
        <v>2</v>
      </c>
      <c r="M97" s="300">
        <v>1</v>
      </c>
      <c r="N97" s="301">
        <v>2</v>
      </c>
      <c r="O97" s="184">
        <v>0</v>
      </c>
      <c r="P97" s="216">
        <v>0</v>
      </c>
      <c r="Q97" s="300">
        <v>21</v>
      </c>
      <c r="R97" s="301">
        <v>11</v>
      </c>
      <c r="S97" s="182">
        <f t="shared" si="2"/>
        <v>49</v>
      </c>
    </row>
    <row r="98" spans="1:19" ht="10" customHeight="1" x14ac:dyDescent="0.3">
      <c r="A98" s="40"/>
      <c r="B98" s="24">
        <v>84</v>
      </c>
      <c r="C98" s="24"/>
      <c r="D98" s="24"/>
      <c r="E98" s="298">
        <v>4</v>
      </c>
      <c r="F98" s="299">
        <v>4</v>
      </c>
      <c r="G98" s="188">
        <v>4</v>
      </c>
      <c r="H98" s="215">
        <v>1</v>
      </c>
      <c r="I98" s="298">
        <v>2</v>
      </c>
      <c r="J98" s="299">
        <v>1</v>
      </c>
      <c r="K98" s="188">
        <v>2</v>
      </c>
      <c r="L98" s="188">
        <v>0</v>
      </c>
      <c r="M98" s="298">
        <v>2</v>
      </c>
      <c r="N98" s="299">
        <v>2</v>
      </c>
      <c r="O98" s="188">
        <v>2</v>
      </c>
      <c r="P98" s="215">
        <v>0</v>
      </c>
      <c r="Q98" s="298">
        <v>12</v>
      </c>
      <c r="R98" s="299">
        <v>8</v>
      </c>
      <c r="S98" s="186">
        <f t="shared" si="2"/>
        <v>44</v>
      </c>
    </row>
    <row r="99" spans="1:19" ht="10" customHeight="1" x14ac:dyDescent="0.3">
      <c r="A99" s="37"/>
      <c r="B99" s="38">
        <v>85</v>
      </c>
      <c r="C99" s="38"/>
      <c r="D99" s="38"/>
      <c r="E99" s="300">
        <v>6</v>
      </c>
      <c r="F99" s="301">
        <v>4</v>
      </c>
      <c r="G99" s="184">
        <v>5</v>
      </c>
      <c r="H99" s="216">
        <v>1</v>
      </c>
      <c r="I99" s="300">
        <v>1</v>
      </c>
      <c r="J99" s="301">
        <v>2</v>
      </c>
      <c r="K99" s="184">
        <v>1</v>
      </c>
      <c r="L99" s="184">
        <v>0</v>
      </c>
      <c r="M99" s="300">
        <v>3</v>
      </c>
      <c r="N99" s="301">
        <v>0</v>
      </c>
      <c r="O99" s="184">
        <v>1</v>
      </c>
      <c r="P99" s="216">
        <v>0</v>
      </c>
      <c r="Q99" s="300">
        <v>21</v>
      </c>
      <c r="R99" s="301">
        <v>15</v>
      </c>
      <c r="S99" s="182">
        <f t="shared" si="2"/>
        <v>60</v>
      </c>
    </row>
    <row r="100" spans="1:19" ht="10" customHeight="1" x14ac:dyDescent="0.3">
      <c r="A100" s="40"/>
      <c r="B100" s="24">
        <v>86</v>
      </c>
      <c r="C100" s="24"/>
      <c r="D100" s="24"/>
      <c r="E100" s="298">
        <v>2</v>
      </c>
      <c r="F100" s="299">
        <v>2</v>
      </c>
      <c r="G100" s="188">
        <v>6</v>
      </c>
      <c r="H100" s="215">
        <v>8</v>
      </c>
      <c r="I100" s="298">
        <v>0</v>
      </c>
      <c r="J100" s="299">
        <v>0</v>
      </c>
      <c r="K100" s="188">
        <v>0</v>
      </c>
      <c r="L100" s="188">
        <v>1</v>
      </c>
      <c r="M100" s="298">
        <v>1</v>
      </c>
      <c r="N100" s="299">
        <v>0</v>
      </c>
      <c r="O100" s="188">
        <v>1</v>
      </c>
      <c r="P100" s="215">
        <v>0</v>
      </c>
      <c r="Q100" s="298">
        <v>3</v>
      </c>
      <c r="R100" s="299">
        <v>7</v>
      </c>
      <c r="S100" s="186">
        <f t="shared" si="2"/>
        <v>31</v>
      </c>
    </row>
    <row r="101" spans="1:19" ht="10" customHeight="1" x14ac:dyDescent="0.3">
      <c r="A101" s="37"/>
      <c r="B101" s="38">
        <v>87</v>
      </c>
      <c r="C101" s="38"/>
      <c r="D101" s="38"/>
      <c r="E101" s="300">
        <v>2</v>
      </c>
      <c r="F101" s="301">
        <v>2</v>
      </c>
      <c r="G101" s="184">
        <v>8</v>
      </c>
      <c r="H101" s="216">
        <v>3</v>
      </c>
      <c r="I101" s="300">
        <v>3</v>
      </c>
      <c r="J101" s="301">
        <v>0</v>
      </c>
      <c r="K101" s="184">
        <v>2</v>
      </c>
      <c r="L101" s="184">
        <v>0</v>
      </c>
      <c r="M101" s="300">
        <v>0</v>
      </c>
      <c r="N101" s="301">
        <v>0</v>
      </c>
      <c r="O101" s="184">
        <v>0</v>
      </c>
      <c r="P101" s="216">
        <v>1</v>
      </c>
      <c r="Q101" s="300">
        <v>7</v>
      </c>
      <c r="R101" s="301">
        <v>2</v>
      </c>
      <c r="S101" s="182">
        <f t="shared" si="2"/>
        <v>30</v>
      </c>
    </row>
    <row r="102" spans="1:19" ht="10" customHeight="1" x14ac:dyDescent="0.3">
      <c r="A102" s="40"/>
      <c r="B102" s="24">
        <v>88</v>
      </c>
      <c r="C102" s="24"/>
      <c r="D102" s="24"/>
      <c r="E102" s="298">
        <v>2</v>
      </c>
      <c r="F102" s="299">
        <v>0</v>
      </c>
      <c r="G102" s="188">
        <v>6</v>
      </c>
      <c r="H102" s="215">
        <v>3</v>
      </c>
      <c r="I102" s="298">
        <v>0</v>
      </c>
      <c r="J102" s="299">
        <v>0</v>
      </c>
      <c r="K102" s="188">
        <v>0</v>
      </c>
      <c r="L102" s="188">
        <v>0</v>
      </c>
      <c r="M102" s="298">
        <v>0</v>
      </c>
      <c r="N102" s="299">
        <v>1</v>
      </c>
      <c r="O102" s="188">
        <v>0</v>
      </c>
      <c r="P102" s="215">
        <v>1</v>
      </c>
      <c r="Q102" s="298">
        <v>4</v>
      </c>
      <c r="R102" s="299">
        <v>4</v>
      </c>
      <c r="S102" s="186">
        <f t="shared" si="2"/>
        <v>21</v>
      </c>
    </row>
    <row r="103" spans="1:19" ht="10" customHeight="1" x14ac:dyDescent="0.3">
      <c r="A103" s="37"/>
      <c r="B103" s="38">
        <v>89</v>
      </c>
      <c r="C103" s="38"/>
      <c r="D103" s="38"/>
      <c r="E103" s="300">
        <v>2</v>
      </c>
      <c r="F103" s="301">
        <v>2</v>
      </c>
      <c r="G103" s="184">
        <v>6</v>
      </c>
      <c r="H103" s="216">
        <v>2</v>
      </c>
      <c r="I103" s="300">
        <v>0</v>
      </c>
      <c r="J103" s="301">
        <v>0</v>
      </c>
      <c r="K103" s="184">
        <v>0</v>
      </c>
      <c r="L103" s="184">
        <v>1</v>
      </c>
      <c r="M103" s="300">
        <v>0</v>
      </c>
      <c r="N103" s="301">
        <v>0</v>
      </c>
      <c r="O103" s="184">
        <v>0</v>
      </c>
      <c r="P103" s="216">
        <v>0</v>
      </c>
      <c r="Q103" s="300">
        <v>8</v>
      </c>
      <c r="R103" s="301">
        <v>5</v>
      </c>
      <c r="S103" s="182">
        <f t="shared" si="2"/>
        <v>26</v>
      </c>
    </row>
    <row r="104" spans="1:19" ht="10" customHeight="1" x14ac:dyDescent="0.3">
      <c r="A104" s="40"/>
      <c r="B104" s="24">
        <v>90</v>
      </c>
      <c r="C104" s="24"/>
      <c r="D104" s="24"/>
      <c r="E104" s="298">
        <v>1</v>
      </c>
      <c r="F104" s="299">
        <v>1</v>
      </c>
      <c r="G104" s="188">
        <v>3</v>
      </c>
      <c r="H104" s="215">
        <v>5</v>
      </c>
      <c r="I104" s="298">
        <v>0</v>
      </c>
      <c r="J104" s="299">
        <v>0</v>
      </c>
      <c r="K104" s="188">
        <v>0</v>
      </c>
      <c r="L104" s="188">
        <v>0</v>
      </c>
      <c r="M104" s="298">
        <v>1</v>
      </c>
      <c r="N104" s="299">
        <v>0</v>
      </c>
      <c r="O104" s="188">
        <v>0</v>
      </c>
      <c r="P104" s="215">
        <v>0</v>
      </c>
      <c r="Q104" s="298">
        <v>8</v>
      </c>
      <c r="R104" s="299">
        <v>2</v>
      </c>
      <c r="S104" s="186">
        <f t="shared" si="2"/>
        <v>21</v>
      </c>
    </row>
    <row r="105" spans="1:19" ht="10" customHeight="1" x14ac:dyDescent="0.3">
      <c r="A105" s="37"/>
      <c r="B105" s="38">
        <v>91</v>
      </c>
      <c r="C105" s="38"/>
      <c r="D105" s="38"/>
      <c r="E105" s="300">
        <v>3</v>
      </c>
      <c r="F105" s="301">
        <v>2</v>
      </c>
      <c r="G105" s="184">
        <v>4</v>
      </c>
      <c r="H105" s="216">
        <v>1</v>
      </c>
      <c r="I105" s="300">
        <v>0</v>
      </c>
      <c r="J105" s="301">
        <v>1</v>
      </c>
      <c r="K105" s="184">
        <v>0</v>
      </c>
      <c r="L105" s="184">
        <v>0</v>
      </c>
      <c r="M105" s="300">
        <v>1</v>
      </c>
      <c r="N105" s="301">
        <v>1</v>
      </c>
      <c r="O105" s="184">
        <v>0</v>
      </c>
      <c r="P105" s="216">
        <v>0</v>
      </c>
      <c r="Q105" s="300">
        <v>1</v>
      </c>
      <c r="R105" s="301">
        <v>3</v>
      </c>
      <c r="S105" s="182">
        <f t="shared" si="2"/>
        <v>17</v>
      </c>
    </row>
    <row r="106" spans="1:19" ht="10" customHeight="1" x14ac:dyDescent="0.3">
      <c r="A106" s="40"/>
      <c r="B106" s="24">
        <v>92</v>
      </c>
      <c r="C106" s="24"/>
      <c r="D106" s="24"/>
      <c r="E106" s="298">
        <v>0</v>
      </c>
      <c r="F106" s="299">
        <v>1</v>
      </c>
      <c r="G106" s="188">
        <v>4</v>
      </c>
      <c r="H106" s="215">
        <v>5</v>
      </c>
      <c r="I106" s="298">
        <v>0</v>
      </c>
      <c r="J106" s="299">
        <v>0</v>
      </c>
      <c r="K106" s="188">
        <v>0</v>
      </c>
      <c r="L106" s="188">
        <v>0</v>
      </c>
      <c r="M106" s="298">
        <v>0</v>
      </c>
      <c r="N106" s="299">
        <v>0</v>
      </c>
      <c r="O106" s="188">
        <v>1</v>
      </c>
      <c r="P106" s="215">
        <v>0</v>
      </c>
      <c r="Q106" s="298">
        <v>2</v>
      </c>
      <c r="R106" s="299">
        <v>5</v>
      </c>
      <c r="S106" s="186">
        <f t="shared" si="2"/>
        <v>18</v>
      </c>
    </row>
    <row r="107" spans="1:19" ht="10" customHeight="1" x14ac:dyDescent="0.3">
      <c r="A107" s="37"/>
      <c r="B107" s="38">
        <v>93</v>
      </c>
      <c r="C107" s="38"/>
      <c r="D107" s="38"/>
      <c r="E107" s="300">
        <v>2</v>
      </c>
      <c r="F107" s="301">
        <v>2</v>
      </c>
      <c r="G107" s="184">
        <v>3</v>
      </c>
      <c r="H107" s="216">
        <v>4</v>
      </c>
      <c r="I107" s="300">
        <v>0</v>
      </c>
      <c r="J107" s="301">
        <v>0</v>
      </c>
      <c r="K107" s="184">
        <v>0</v>
      </c>
      <c r="L107" s="184">
        <v>0</v>
      </c>
      <c r="M107" s="300">
        <v>0</v>
      </c>
      <c r="N107" s="301">
        <v>0</v>
      </c>
      <c r="O107" s="184">
        <v>0</v>
      </c>
      <c r="P107" s="216">
        <v>1</v>
      </c>
      <c r="Q107" s="300">
        <v>3</v>
      </c>
      <c r="R107" s="301">
        <v>1</v>
      </c>
      <c r="S107" s="182">
        <f t="shared" si="2"/>
        <v>16</v>
      </c>
    </row>
    <row r="108" spans="1:19" ht="10" customHeight="1" x14ac:dyDescent="0.3">
      <c r="A108" s="40"/>
      <c r="B108" s="24">
        <v>94</v>
      </c>
      <c r="C108" s="24"/>
      <c r="D108" s="24"/>
      <c r="E108" s="298">
        <v>0</v>
      </c>
      <c r="F108" s="299">
        <v>1</v>
      </c>
      <c r="G108" s="188">
        <v>1</v>
      </c>
      <c r="H108" s="215">
        <v>3</v>
      </c>
      <c r="I108" s="298">
        <v>0</v>
      </c>
      <c r="J108" s="299">
        <v>0</v>
      </c>
      <c r="K108" s="188">
        <v>0</v>
      </c>
      <c r="L108" s="188">
        <v>0</v>
      </c>
      <c r="M108" s="298">
        <v>0</v>
      </c>
      <c r="N108" s="299">
        <v>0</v>
      </c>
      <c r="O108" s="188">
        <v>0</v>
      </c>
      <c r="P108" s="215">
        <v>0</v>
      </c>
      <c r="Q108" s="298">
        <v>1</v>
      </c>
      <c r="R108" s="299">
        <v>1</v>
      </c>
      <c r="S108" s="186">
        <f t="shared" si="2"/>
        <v>7</v>
      </c>
    </row>
    <row r="109" spans="1:19" ht="10" customHeight="1" x14ac:dyDescent="0.3">
      <c r="A109" s="37"/>
      <c r="B109" s="38">
        <v>95</v>
      </c>
      <c r="C109" s="38"/>
      <c r="D109" s="38"/>
      <c r="E109" s="300">
        <v>0</v>
      </c>
      <c r="F109" s="301">
        <v>1</v>
      </c>
      <c r="G109" s="184">
        <v>2</v>
      </c>
      <c r="H109" s="216">
        <v>3</v>
      </c>
      <c r="I109" s="300">
        <v>0</v>
      </c>
      <c r="J109" s="301">
        <v>0</v>
      </c>
      <c r="K109" s="184">
        <v>0</v>
      </c>
      <c r="L109" s="184">
        <v>0</v>
      </c>
      <c r="M109" s="300">
        <v>0</v>
      </c>
      <c r="N109" s="301">
        <v>0</v>
      </c>
      <c r="O109" s="184">
        <v>1</v>
      </c>
      <c r="P109" s="216">
        <v>0</v>
      </c>
      <c r="Q109" s="300">
        <v>2</v>
      </c>
      <c r="R109" s="301">
        <v>1</v>
      </c>
      <c r="S109" s="182">
        <f t="shared" si="2"/>
        <v>10</v>
      </c>
    </row>
    <row r="110" spans="1:19" ht="10" customHeight="1" x14ac:dyDescent="0.3">
      <c r="A110" s="40"/>
      <c r="B110" s="24">
        <v>96</v>
      </c>
      <c r="C110" s="24"/>
      <c r="D110" s="24"/>
      <c r="E110" s="298">
        <v>2</v>
      </c>
      <c r="F110" s="299">
        <v>0</v>
      </c>
      <c r="G110" s="188">
        <v>1</v>
      </c>
      <c r="H110" s="215">
        <v>1</v>
      </c>
      <c r="I110" s="298">
        <v>0</v>
      </c>
      <c r="J110" s="299">
        <v>0</v>
      </c>
      <c r="K110" s="188">
        <v>0</v>
      </c>
      <c r="L110" s="188">
        <v>0</v>
      </c>
      <c r="M110" s="298">
        <v>0</v>
      </c>
      <c r="N110" s="299">
        <v>0</v>
      </c>
      <c r="O110" s="188">
        <v>0</v>
      </c>
      <c r="P110" s="215">
        <v>0</v>
      </c>
      <c r="Q110" s="298">
        <v>0</v>
      </c>
      <c r="R110" s="299">
        <v>1</v>
      </c>
      <c r="S110" s="186">
        <f t="shared" si="2"/>
        <v>5</v>
      </c>
    </row>
    <row r="111" spans="1:19" ht="10" customHeight="1" x14ac:dyDescent="0.3">
      <c r="A111" s="37"/>
      <c r="B111" s="38">
        <v>97</v>
      </c>
      <c r="C111" s="38"/>
      <c r="D111" s="38"/>
      <c r="E111" s="300">
        <v>0</v>
      </c>
      <c r="F111" s="301">
        <v>0</v>
      </c>
      <c r="G111" s="184">
        <v>0</v>
      </c>
      <c r="H111" s="216">
        <v>1</v>
      </c>
      <c r="I111" s="300">
        <v>0</v>
      </c>
      <c r="J111" s="301">
        <v>0</v>
      </c>
      <c r="K111" s="184">
        <v>0</v>
      </c>
      <c r="L111" s="184">
        <v>0</v>
      </c>
      <c r="M111" s="300">
        <v>0</v>
      </c>
      <c r="N111" s="301">
        <v>0</v>
      </c>
      <c r="O111" s="184">
        <v>0</v>
      </c>
      <c r="P111" s="216">
        <v>0</v>
      </c>
      <c r="Q111" s="300">
        <v>1</v>
      </c>
      <c r="R111" s="301">
        <v>0</v>
      </c>
      <c r="S111" s="182">
        <f t="shared" si="2"/>
        <v>2</v>
      </c>
    </row>
    <row r="112" spans="1:19" ht="10" customHeight="1" x14ac:dyDescent="0.3">
      <c r="A112" s="40"/>
      <c r="B112" s="24">
        <v>98</v>
      </c>
      <c r="C112" s="24"/>
      <c r="D112" s="24"/>
      <c r="E112" s="298">
        <v>1</v>
      </c>
      <c r="F112" s="299">
        <v>0</v>
      </c>
      <c r="G112" s="188">
        <v>0</v>
      </c>
      <c r="H112" s="215">
        <v>0</v>
      </c>
      <c r="I112" s="298">
        <v>0</v>
      </c>
      <c r="J112" s="299">
        <v>0</v>
      </c>
      <c r="K112" s="188">
        <v>0</v>
      </c>
      <c r="L112" s="188">
        <v>0</v>
      </c>
      <c r="M112" s="298">
        <v>0</v>
      </c>
      <c r="N112" s="299">
        <v>0</v>
      </c>
      <c r="O112" s="188">
        <v>0</v>
      </c>
      <c r="P112" s="215">
        <v>0</v>
      </c>
      <c r="Q112" s="298">
        <v>0</v>
      </c>
      <c r="R112" s="299">
        <v>0</v>
      </c>
      <c r="S112" s="186">
        <f t="shared" si="2"/>
        <v>1</v>
      </c>
    </row>
    <row r="113" spans="1:19" ht="10" customHeight="1" x14ac:dyDescent="0.3">
      <c r="A113" s="37"/>
      <c r="B113" s="38">
        <v>99</v>
      </c>
      <c r="C113" s="38"/>
      <c r="D113" s="38"/>
      <c r="E113" s="300">
        <v>0</v>
      </c>
      <c r="F113" s="301">
        <v>0</v>
      </c>
      <c r="G113" s="184">
        <v>0</v>
      </c>
      <c r="H113" s="216">
        <v>0</v>
      </c>
      <c r="I113" s="300">
        <v>0</v>
      </c>
      <c r="J113" s="301">
        <v>0</v>
      </c>
      <c r="K113" s="184">
        <v>0</v>
      </c>
      <c r="L113" s="184">
        <v>0</v>
      </c>
      <c r="M113" s="300">
        <v>0</v>
      </c>
      <c r="N113" s="301">
        <v>0</v>
      </c>
      <c r="O113" s="184">
        <v>0</v>
      </c>
      <c r="P113" s="216">
        <v>0</v>
      </c>
      <c r="Q113" s="300">
        <v>0</v>
      </c>
      <c r="R113" s="301">
        <v>0</v>
      </c>
      <c r="S113" s="182">
        <f t="shared" si="2"/>
        <v>0</v>
      </c>
    </row>
    <row r="114" spans="1:19" ht="11.15" customHeight="1" x14ac:dyDescent="0.3">
      <c r="A114" s="33" t="s">
        <v>53</v>
      </c>
      <c r="B114" s="24" t="s">
        <v>269</v>
      </c>
      <c r="C114" s="34" t="s">
        <v>55</v>
      </c>
      <c r="D114" s="24"/>
      <c r="E114" s="298">
        <v>0</v>
      </c>
      <c r="F114" s="302">
        <v>0</v>
      </c>
      <c r="G114" s="188">
        <v>0</v>
      </c>
      <c r="H114" s="218">
        <v>0</v>
      </c>
      <c r="I114" s="298">
        <v>0</v>
      </c>
      <c r="J114" s="302">
        <v>0</v>
      </c>
      <c r="K114" s="188">
        <v>0</v>
      </c>
      <c r="L114" s="192">
        <v>0</v>
      </c>
      <c r="M114" s="298">
        <v>0</v>
      </c>
      <c r="N114" s="302">
        <v>0</v>
      </c>
      <c r="O114" s="192">
        <v>0</v>
      </c>
      <c r="P114" s="218">
        <v>0</v>
      </c>
      <c r="Q114" s="298">
        <v>0</v>
      </c>
      <c r="R114" s="302">
        <v>0</v>
      </c>
      <c r="S114" s="186">
        <f t="shared" si="2"/>
        <v>0</v>
      </c>
    </row>
    <row r="115" spans="1:19" s="23" customFormat="1" ht="11.15" customHeight="1" thickBot="1" x14ac:dyDescent="0.35">
      <c r="A115" s="419" t="s">
        <v>8</v>
      </c>
      <c r="B115" s="381"/>
      <c r="C115" s="381"/>
      <c r="D115" s="381"/>
      <c r="E115" s="421">
        <f>SUM(E14:E114)</f>
        <v>1664</v>
      </c>
      <c r="F115" s="423">
        <f t="shared" ref="F115:R115" si="3">SUM(F14:F114)</f>
        <v>815</v>
      </c>
      <c r="G115" s="543">
        <f t="shared" si="3"/>
        <v>2699</v>
      </c>
      <c r="H115" s="521">
        <f t="shared" si="3"/>
        <v>1507</v>
      </c>
      <c r="I115" s="421">
        <f t="shared" si="3"/>
        <v>631</v>
      </c>
      <c r="J115" s="423">
        <f t="shared" si="3"/>
        <v>378</v>
      </c>
      <c r="K115" s="543">
        <f t="shared" si="3"/>
        <v>662</v>
      </c>
      <c r="L115" s="416">
        <f t="shared" si="3"/>
        <v>354</v>
      </c>
      <c r="M115" s="421">
        <f t="shared" si="3"/>
        <v>558</v>
      </c>
      <c r="N115" s="423">
        <f t="shared" si="3"/>
        <v>356</v>
      </c>
      <c r="O115" s="416">
        <f t="shared" si="3"/>
        <v>461</v>
      </c>
      <c r="P115" s="521">
        <f t="shared" si="3"/>
        <v>275</v>
      </c>
      <c r="Q115" s="421">
        <f t="shared" si="3"/>
        <v>4517</v>
      </c>
      <c r="R115" s="423">
        <f t="shared" si="3"/>
        <v>3227</v>
      </c>
      <c r="S115" s="418">
        <f t="shared" si="2"/>
        <v>18104</v>
      </c>
    </row>
    <row r="116" spans="1:19" ht="5.25" customHeight="1" x14ac:dyDescent="0.3">
      <c r="A116" s="44"/>
      <c r="B116" s="44"/>
      <c r="C116" s="44"/>
      <c r="D116" s="44"/>
      <c r="E116" s="47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52"/>
      <c r="R116" s="52"/>
      <c r="S116" s="52"/>
    </row>
    <row r="117" spans="1:19" ht="11.15" customHeight="1" x14ac:dyDescent="0.3">
      <c r="A117" s="46" t="s">
        <v>310</v>
      </c>
      <c r="B117" s="24"/>
      <c r="C117" s="24"/>
      <c r="D117" s="24"/>
    </row>
    <row r="118" spans="1:19" ht="9" customHeight="1" x14ac:dyDescent="0.3">
      <c r="A118" s="24"/>
      <c r="B118" s="24"/>
      <c r="C118" s="24"/>
      <c r="D118" s="24"/>
    </row>
    <row r="119" spans="1:19" ht="9" customHeight="1" x14ac:dyDescent="0.3">
      <c r="A119" s="24"/>
      <c r="B119" s="24"/>
      <c r="C119" s="24"/>
      <c r="D119" s="24"/>
    </row>
    <row r="120" spans="1:19" ht="9" customHeight="1" x14ac:dyDescent="0.3">
      <c r="A120" s="24"/>
      <c r="B120" s="24"/>
      <c r="C120" s="24"/>
      <c r="D120" s="24"/>
    </row>
    <row r="121" spans="1:19" ht="9" customHeight="1" x14ac:dyDescent="0.3">
      <c r="A121" s="24"/>
      <c r="B121" s="24"/>
      <c r="C121" s="24"/>
      <c r="D121" s="24"/>
    </row>
    <row r="122" spans="1:19" ht="9" customHeight="1" x14ac:dyDescent="0.3">
      <c r="A122" s="24"/>
      <c r="B122" s="24"/>
      <c r="C122" s="24"/>
      <c r="D122" s="24"/>
    </row>
    <row r="123" spans="1:19" ht="9" customHeight="1" x14ac:dyDescent="0.3">
      <c r="A123" s="24"/>
      <c r="B123" s="24"/>
      <c r="C123" s="24"/>
      <c r="D123" s="24"/>
    </row>
    <row r="124" spans="1:19" ht="9" customHeight="1" x14ac:dyDescent="0.3">
      <c r="A124" s="24"/>
      <c r="B124" s="24"/>
      <c r="C124" s="24"/>
      <c r="D124" s="24"/>
    </row>
    <row r="125" spans="1:19" ht="11.15" customHeight="1" x14ac:dyDescent="0.3">
      <c r="A125" s="24"/>
      <c r="B125" s="24"/>
      <c r="C125" s="24"/>
      <c r="D125" s="24"/>
    </row>
    <row r="126" spans="1:19" ht="9" customHeight="1" x14ac:dyDescent="0.3">
      <c r="A126" s="24"/>
      <c r="B126" s="24"/>
      <c r="C126" s="24"/>
      <c r="D126" s="24"/>
    </row>
    <row r="127" spans="1:19" ht="9" customHeight="1" x14ac:dyDescent="0.3">
      <c r="A127" s="24"/>
      <c r="B127" s="24"/>
      <c r="C127" s="24"/>
      <c r="D127" s="24"/>
      <c r="G127" s="48"/>
      <c r="I127" s="48"/>
    </row>
    <row r="128" spans="1:19" ht="10" customHeight="1" x14ac:dyDescent="0.3">
      <c r="A128" s="49"/>
      <c r="B128" s="49"/>
      <c r="C128" s="49"/>
      <c r="D128" s="49"/>
      <c r="E128" s="49"/>
      <c r="F128" s="49"/>
      <c r="G128" s="49"/>
      <c r="H128" s="49"/>
      <c r="I128" s="26"/>
      <c r="J128" s="26"/>
      <c r="K128" s="26"/>
      <c r="L128" s="26"/>
      <c r="M128" s="26"/>
      <c r="N128" s="26"/>
      <c r="O128" s="26"/>
      <c r="P128" s="26"/>
      <c r="Q128" s="26"/>
      <c r="R128" s="26"/>
      <c r="S128" s="26"/>
    </row>
    <row r="129" spans="1:19" ht="9" customHeight="1" x14ac:dyDescent="0.3">
      <c r="A129" s="49"/>
      <c r="B129" s="49"/>
      <c r="C129" s="49"/>
      <c r="D129" s="49"/>
      <c r="E129" s="49"/>
      <c r="F129" s="49"/>
      <c r="G129" s="49"/>
      <c r="H129" s="49"/>
      <c r="I129" s="26"/>
      <c r="J129" s="26"/>
      <c r="K129" s="26"/>
      <c r="L129" s="26"/>
      <c r="M129" s="26"/>
      <c r="N129" s="26"/>
      <c r="O129" s="26"/>
      <c r="P129" s="26"/>
      <c r="Q129" s="26"/>
      <c r="R129" s="26"/>
      <c r="S129" s="26"/>
    </row>
    <row r="130" spans="1:19" ht="9" customHeight="1" x14ac:dyDescent="0.3">
      <c r="A130" s="49"/>
      <c r="B130" s="49"/>
      <c r="C130" s="49"/>
      <c r="D130" s="49"/>
      <c r="E130" s="49"/>
      <c r="F130" s="49"/>
      <c r="G130" s="49"/>
      <c r="H130" s="49"/>
      <c r="I130" s="26"/>
      <c r="J130" s="26"/>
      <c r="K130" s="26"/>
      <c r="L130" s="26"/>
      <c r="M130" s="26"/>
      <c r="N130" s="26"/>
      <c r="O130" s="26"/>
      <c r="P130" s="26"/>
      <c r="Q130" s="26"/>
      <c r="R130" s="26"/>
      <c r="S130" s="26"/>
    </row>
    <row r="131" spans="1:19" x14ac:dyDescent="0.3">
      <c r="A131" s="49"/>
      <c r="B131" s="49"/>
      <c r="C131" s="49"/>
      <c r="D131" s="49"/>
      <c r="E131" s="49"/>
      <c r="F131" s="49"/>
      <c r="G131" s="49"/>
      <c r="H131" s="49"/>
      <c r="I131" s="26"/>
      <c r="J131" s="26"/>
      <c r="K131" s="26"/>
      <c r="L131" s="26"/>
      <c r="M131" s="26"/>
      <c r="N131" s="26"/>
      <c r="O131" s="26"/>
      <c r="P131" s="26"/>
      <c r="Q131" s="26"/>
      <c r="R131" s="26"/>
      <c r="S131" s="26"/>
    </row>
    <row r="132" spans="1:19" ht="9" customHeight="1" x14ac:dyDescent="0.3">
      <c r="A132" s="24"/>
      <c r="B132" s="24"/>
      <c r="C132" s="24"/>
      <c r="D132" s="24"/>
      <c r="E132" s="24"/>
      <c r="F132" s="24"/>
      <c r="G132" s="24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</row>
    <row r="133" spans="1:19" ht="9" customHeight="1" x14ac:dyDescent="0.3">
      <c r="A133" s="24"/>
      <c r="B133" s="24"/>
      <c r="C133" s="24"/>
      <c r="D133" s="24"/>
      <c r="E133" s="24"/>
      <c r="F133" s="24"/>
      <c r="G133" s="24"/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</row>
    <row r="134" spans="1:19" ht="9" customHeight="1" x14ac:dyDescent="0.3">
      <c r="A134" s="24"/>
      <c r="B134" s="24"/>
      <c r="C134" s="24"/>
      <c r="D134" s="24"/>
      <c r="E134" s="24"/>
      <c r="F134" s="24"/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</row>
    <row r="135" spans="1:19" ht="9" customHeight="1" x14ac:dyDescent="0.3">
      <c r="A135" s="24"/>
      <c r="B135" s="24"/>
      <c r="C135" s="24"/>
      <c r="D135" s="24"/>
      <c r="E135" s="24"/>
      <c r="F135" s="24"/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</row>
    <row r="136" spans="1:19" ht="9" customHeight="1" x14ac:dyDescent="0.3">
      <c r="A136" s="24"/>
      <c r="B136" s="24"/>
      <c r="C136" s="24"/>
      <c r="D136" s="24"/>
      <c r="E136" s="24"/>
      <c r="F136" s="24"/>
      <c r="G136" s="24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</row>
    <row r="137" spans="1:19" ht="9" customHeight="1" x14ac:dyDescent="0.3">
      <c r="A137" s="24"/>
      <c r="B137" s="24"/>
      <c r="C137" s="24"/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</row>
    <row r="138" spans="1:19" ht="9" customHeight="1" x14ac:dyDescent="0.3">
      <c r="A138" s="24"/>
      <c r="B138" s="24"/>
      <c r="C138" s="24"/>
      <c r="D138" s="24"/>
    </row>
    <row r="139" spans="1:19" ht="9" customHeight="1" x14ac:dyDescent="0.3">
      <c r="A139" s="24"/>
      <c r="B139" s="24"/>
      <c r="C139" s="24"/>
      <c r="D139" s="24"/>
    </row>
    <row r="140" spans="1:19" ht="9" customHeight="1" x14ac:dyDescent="0.3">
      <c r="A140" s="24"/>
      <c r="B140" s="24"/>
      <c r="C140" s="24"/>
      <c r="D140" s="24"/>
    </row>
    <row r="141" spans="1:19" ht="9" customHeight="1" x14ac:dyDescent="0.3">
      <c r="A141" s="24"/>
      <c r="B141" s="24"/>
      <c r="C141" s="24"/>
      <c r="D141" s="24"/>
    </row>
    <row r="142" spans="1:19" ht="9" customHeight="1" x14ac:dyDescent="0.3">
      <c r="A142" s="24"/>
      <c r="B142" s="24"/>
      <c r="C142" s="24"/>
      <c r="D142" s="24"/>
    </row>
    <row r="143" spans="1:19" ht="9" customHeight="1" x14ac:dyDescent="0.3">
      <c r="A143" s="24"/>
      <c r="B143" s="24"/>
      <c r="C143" s="24"/>
      <c r="D143" s="24"/>
    </row>
    <row r="144" spans="1:19" ht="9" customHeight="1" x14ac:dyDescent="0.3">
      <c r="A144" s="24"/>
      <c r="B144" s="24"/>
      <c r="C144" s="24"/>
      <c r="D144" s="24"/>
    </row>
    <row r="145" spans="1:4" ht="9" customHeight="1" x14ac:dyDescent="0.3">
      <c r="A145" s="24"/>
      <c r="B145" s="24"/>
      <c r="C145" s="24"/>
      <c r="D145" s="24"/>
    </row>
    <row r="146" spans="1:4" ht="9" customHeight="1" x14ac:dyDescent="0.3">
      <c r="A146" s="24"/>
      <c r="B146" s="24"/>
      <c r="C146" s="24"/>
      <c r="D146" s="24"/>
    </row>
    <row r="147" spans="1:4" ht="9" customHeight="1" x14ac:dyDescent="0.3">
      <c r="A147" s="24"/>
      <c r="B147" s="24"/>
      <c r="C147" s="24"/>
      <c r="D147" s="24"/>
    </row>
    <row r="148" spans="1:4" ht="9" customHeight="1" x14ac:dyDescent="0.3">
      <c r="A148" s="24"/>
      <c r="B148" s="24"/>
      <c r="C148" s="24"/>
      <c r="D148" s="24"/>
    </row>
    <row r="149" spans="1:4" ht="9" customHeight="1" x14ac:dyDescent="0.3">
      <c r="A149" s="24"/>
      <c r="B149" s="24"/>
      <c r="C149" s="24"/>
      <c r="D149" s="24"/>
    </row>
    <row r="150" spans="1:4" ht="9" customHeight="1" x14ac:dyDescent="0.3">
      <c r="A150" s="24"/>
      <c r="B150" s="24"/>
      <c r="C150" s="24"/>
      <c r="D150" s="24"/>
    </row>
    <row r="151" spans="1:4" ht="9" customHeight="1" x14ac:dyDescent="0.3">
      <c r="A151" s="24"/>
      <c r="B151" s="24"/>
      <c r="C151" s="24"/>
      <c r="D151" s="24"/>
    </row>
    <row r="152" spans="1:4" ht="9" customHeight="1" x14ac:dyDescent="0.3">
      <c r="A152" s="24"/>
      <c r="B152" s="24"/>
      <c r="C152" s="24"/>
      <c r="D152" s="24"/>
    </row>
    <row r="153" spans="1:4" ht="9" customHeight="1" x14ac:dyDescent="0.3">
      <c r="A153" s="24"/>
      <c r="B153" s="24"/>
      <c r="C153" s="24"/>
      <c r="D153" s="24"/>
    </row>
    <row r="154" spans="1:4" ht="9" customHeight="1" x14ac:dyDescent="0.3">
      <c r="A154" s="24"/>
      <c r="B154" s="24"/>
      <c r="C154" s="24"/>
      <c r="D154" s="24"/>
    </row>
    <row r="155" spans="1:4" ht="9" customHeight="1" x14ac:dyDescent="0.3">
      <c r="A155" s="24"/>
      <c r="B155" s="24"/>
      <c r="C155" s="24"/>
      <c r="D155" s="24"/>
    </row>
    <row r="156" spans="1:4" ht="9" customHeight="1" x14ac:dyDescent="0.3">
      <c r="A156" s="24"/>
      <c r="B156" s="24"/>
      <c r="C156" s="24"/>
      <c r="D156" s="24"/>
    </row>
    <row r="157" spans="1:4" ht="9" customHeight="1" x14ac:dyDescent="0.3">
      <c r="A157" s="24"/>
      <c r="B157" s="24"/>
      <c r="C157" s="24"/>
      <c r="D157" s="24"/>
    </row>
    <row r="158" spans="1:4" ht="9" customHeight="1" x14ac:dyDescent="0.3">
      <c r="A158" s="24"/>
      <c r="B158" s="24"/>
      <c r="C158" s="24"/>
      <c r="D158" s="24"/>
    </row>
    <row r="159" spans="1:4" ht="9" customHeight="1" x14ac:dyDescent="0.3">
      <c r="A159" s="24"/>
      <c r="B159" s="24"/>
      <c r="C159" s="24"/>
      <c r="D159" s="24"/>
    </row>
    <row r="160" spans="1:4" ht="9" customHeight="1" x14ac:dyDescent="0.3">
      <c r="A160" s="24"/>
      <c r="B160" s="24"/>
      <c r="C160" s="24"/>
      <c r="D160" s="24"/>
    </row>
    <row r="161" spans="1:4" ht="9" customHeight="1" x14ac:dyDescent="0.3">
      <c r="A161" s="24"/>
      <c r="B161" s="24"/>
      <c r="C161" s="24"/>
      <c r="D161" s="24"/>
    </row>
    <row r="162" spans="1:4" ht="9" customHeight="1" x14ac:dyDescent="0.3">
      <c r="A162" s="24"/>
      <c r="B162" s="24"/>
      <c r="C162" s="24"/>
      <c r="D162" s="24"/>
    </row>
    <row r="163" spans="1:4" ht="9" customHeight="1" x14ac:dyDescent="0.3">
      <c r="A163" s="24"/>
      <c r="B163" s="24"/>
      <c r="C163" s="24"/>
      <c r="D163" s="24"/>
    </row>
    <row r="164" spans="1:4" ht="9" customHeight="1" x14ac:dyDescent="0.3">
      <c r="A164" s="24"/>
      <c r="B164" s="24"/>
      <c r="C164" s="24"/>
      <c r="D164" s="24"/>
    </row>
    <row r="165" spans="1:4" ht="9" customHeight="1" x14ac:dyDescent="0.3">
      <c r="A165" s="24"/>
      <c r="B165" s="24"/>
      <c r="C165" s="24"/>
      <c r="D165" s="24"/>
    </row>
    <row r="166" spans="1:4" ht="9" customHeight="1" x14ac:dyDescent="0.3">
      <c r="A166" s="24"/>
      <c r="B166" s="24"/>
      <c r="C166" s="24"/>
      <c r="D166" s="24"/>
    </row>
    <row r="167" spans="1:4" ht="9" customHeight="1" x14ac:dyDescent="0.3">
      <c r="A167" s="24"/>
      <c r="B167" s="24"/>
      <c r="C167" s="24"/>
      <c r="D167" s="24"/>
    </row>
    <row r="168" spans="1:4" ht="9" customHeight="1" x14ac:dyDescent="0.3">
      <c r="A168" s="24"/>
      <c r="B168" s="24"/>
      <c r="C168" s="24"/>
      <c r="D168" s="24"/>
    </row>
    <row r="169" spans="1:4" ht="9" customHeight="1" x14ac:dyDescent="0.3">
      <c r="A169" s="24"/>
      <c r="B169" s="24"/>
      <c r="C169" s="24"/>
      <c r="D169" s="24"/>
    </row>
    <row r="170" spans="1:4" ht="9" customHeight="1" x14ac:dyDescent="0.3">
      <c r="A170" s="24"/>
      <c r="B170" s="24"/>
      <c r="C170" s="24"/>
      <c r="D170" s="24"/>
    </row>
    <row r="171" spans="1:4" ht="9" customHeight="1" x14ac:dyDescent="0.3">
      <c r="A171" s="24"/>
      <c r="B171" s="24"/>
      <c r="C171" s="24"/>
      <c r="D171" s="24"/>
    </row>
    <row r="172" spans="1:4" ht="9" customHeight="1" x14ac:dyDescent="0.3">
      <c r="A172" s="24"/>
      <c r="B172" s="24"/>
      <c r="C172" s="24"/>
      <c r="D172" s="24"/>
    </row>
    <row r="173" spans="1:4" ht="9" customHeight="1" x14ac:dyDescent="0.3">
      <c r="A173" s="24"/>
      <c r="B173" s="24"/>
      <c r="C173" s="24"/>
      <c r="D173" s="24"/>
    </row>
    <row r="174" spans="1:4" ht="9" customHeight="1" x14ac:dyDescent="0.3">
      <c r="A174" s="24"/>
      <c r="B174" s="24"/>
      <c r="C174" s="24"/>
      <c r="D174" s="24"/>
    </row>
    <row r="175" spans="1:4" ht="9" customHeight="1" x14ac:dyDescent="0.3">
      <c r="A175" s="24"/>
      <c r="B175" s="24"/>
      <c r="C175" s="24"/>
      <c r="D175" s="24"/>
    </row>
    <row r="176" spans="1:4" ht="9" customHeight="1" x14ac:dyDescent="0.3">
      <c r="A176" s="24"/>
      <c r="B176" s="24"/>
      <c r="C176" s="24"/>
      <c r="D176" s="24"/>
    </row>
    <row r="177" spans="1:4" ht="9" customHeight="1" x14ac:dyDescent="0.3">
      <c r="A177" s="24"/>
      <c r="B177" s="24"/>
      <c r="C177" s="24"/>
      <c r="D177" s="24"/>
    </row>
    <row r="178" spans="1:4" ht="9" customHeight="1" x14ac:dyDescent="0.3">
      <c r="A178" s="24"/>
      <c r="B178" s="24"/>
      <c r="C178" s="24"/>
      <c r="D178" s="24"/>
    </row>
    <row r="179" spans="1:4" ht="9" customHeight="1" x14ac:dyDescent="0.3">
      <c r="A179" s="24"/>
      <c r="B179" s="24"/>
      <c r="C179" s="24"/>
      <c r="D179" s="24"/>
    </row>
    <row r="180" spans="1:4" ht="9" customHeight="1" x14ac:dyDescent="0.3">
      <c r="A180" s="24"/>
      <c r="B180" s="24"/>
      <c r="C180" s="24"/>
      <c r="D180" s="24"/>
    </row>
    <row r="181" spans="1:4" ht="9" customHeight="1" x14ac:dyDescent="0.3">
      <c r="A181" s="24"/>
      <c r="B181" s="24"/>
      <c r="C181" s="24"/>
      <c r="D181" s="24"/>
    </row>
    <row r="182" spans="1:4" ht="9" customHeight="1" x14ac:dyDescent="0.3">
      <c r="A182" s="24"/>
      <c r="B182" s="24"/>
      <c r="C182" s="24"/>
      <c r="D182" s="24"/>
    </row>
    <row r="183" spans="1:4" ht="9" customHeight="1" x14ac:dyDescent="0.3">
      <c r="A183" s="24"/>
      <c r="B183" s="24"/>
      <c r="C183" s="24"/>
      <c r="D183" s="24"/>
    </row>
    <row r="184" spans="1:4" ht="9" customHeight="1" x14ac:dyDescent="0.3">
      <c r="A184" s="24"/>
      <c r="B184" s="24"/>
      <c r="C184" s="24"/>
      <c r="D184" s="24"/>
    </row>
    <row r="185" spans="1:4" ht="9" customHeight="1" x14ac:dyDescent="0.3">
      <c r="A185" s="24"/>
      <c r="B185" s="24"/>
      <c r="C185" s="24"/>
      <c r="D185" s="24"/>
    </row>
    <row r="186" spans="1:4" ht="9" customHeight="1" x14ac:dyDescent="0.3">
      <c r="A186" s="24"/>
      <c r="B186" s="24"/>
      <c r="C186" s="24"/>
      <c r="D186" s="24"/>
    </row>
    <row r="187" spans="1:4" ht="9" customHeight="1" x14ac:dyDescent="0.3">
      <c r="A187" s="24"/>
      <c r="B187" s="24"/>
      <c r="C187" s="24"/>
      <c r="D187" s="24"/>
    </row>
    <row r="188" spans="1:4" ht="10" customHeight="1" x14ac:dyDescent="0.3">
      <c r="A188" s="23"/>
      <c r="B188" s="24"/>
      <c r="C188" s="24"/>
    </row>
    <row r="202" ht="11.15" customHeight="1" x14ac:dyDescent="0.3"/>
  </sheetData>
  <mergeCells count="18">
    <mergeCell ref="A7:S7"/>
    <mergeCell ref="A2:S2"/>
    <mergeCell ref="A3:S3"/>
    <mergeCell ref="A4:S4"/>
    <mergeCell ref="A5:S5"/>
    <mergeCell ref="A6:S6"/>
    <mergeCell ref="M12:N12"/>
    <mergeCell ref="O12:P12"/>
    <mergeCell ref="Q12:R12"/>
    <mergeCell ref="A8:S8"/>
    <mergeCell ref="A9:S9"/>
    <mergeCell ref="A11:D11"/>
    <mergeCell ref="E11:R11"/>
    <mergeCell ref="A12:D12"/>
    <mergeCell ref="E12:F12"/>
    <mergeCell ref="G12:H12"/>
    <mergeCell ref="I12:J12"/>
    <mergeCell ref="K12:L12"/>
  </mergeCells>
  <printOptions horizontalCentered="1"/>
  <pageMargins left="0.31496062992125984" right="0.19685039370078741" top="0.39370078740157483" bottom="0.23622047244094491" header="0" footer="0.23622047244094491"/>
  <pageSetup firstPageNumber="19" fitToHeight="0" orientation="landscape" useFirstPageNumber="1" r:id="rId1"/>
  <headerFooter>
    <oddFooter>&amp;R&amp;P</oddFooter>
  </headerFooter>
  <rowBreaks count="2" manualBreakCount="2">
    <brk id="47" max="20" man="1"/>
    <brk id="81" max="20" man="1"/>
  </rowBreak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syncVertical="1" syncRef="A61" transitionEvaluation="1" codeName="Hoja15">
    <pageSetUpPr fitToPage="1"/>
  </sheetPr>
  <dimension ref="A2:S202"/>
  <sheetViews>
    <sheetView showGridLines="0" view="pageBreakPreview" topLeftCell="A61" zoomScaleNormal="98" zoomScaleSheetLayoutView="100" workbookViewId="0"/>
  </sheetViews>
  <sheetFormatPr baseColWidth="10" defaultColWidth="6.69140625" defaultRowHeight="12.45" x14ac:dyDescent="0.3"/>
  <cols>
    <col min="1" max="1" width="2.4609375" style="25" customWidth="1"/>
    <col min="2" max="2" width="2.84375" style="25" customWidth="1"/>
    <col min="3" max="3" width="3.23046875" style="25" customWidth="1"/>
    <col min="4" max="4" width="4" style="25" customWidth="1"/>
    <col min="5" max="17" width="6.69140625" style="25" customWidth="1"/>
    <col min="18" max="18" width="6.69140625" style="25"/>
    <col min="19" max="19" width="6.69140625" style="25" customWidth="1"/>
    <col min="20" max="16384" width="6.69140625" style="25"/>
  </cols>
  <sheetData>
    <row r="2" spans="1:19" ht="12.9" x14ac:dyDescent="0.3">
      <c r="A2" s="764" t="s">
        <v>63</v>
      </c>
      <c r="B2" s="764"/>
      <c r="C2" s="764"/>
      <c r="D2" s="764"/>
      <c r="E2" s="764"/>
      <c r="F2" s="764"/>
      <c r="G2" s="764"/>
      <c r="H2" s="764"/>
      <c r="I2" s="764"/>
      <c r="J2" s="764"/>
      <c r="K2" s="764"/>
      <c r="L2" s="764"/>
      <c r="M2" s="764"/>
      <c r="N2" s="764"/>
      <c r="O2" s="764"/>
      <c r="P2" s="764"/>
      <c r="Q2" s="764"/>
      <c r="R2" s="764"/>
      <c r="S2" s="764"/>
    </row>
    <row r="3" spans="1:19" ht="12.9" x14ac:dyDescent="0.3">
      <c r="A3" s="764" t="s">
        <v>37</v>
      </c>
      <c r="B3" s="764"/>
      <c r="C3" s="764"/>
      <c r="D3" s="764"/>
      <c r="E3" s="764"/>
      <c r="F3" s="764"/>
      <c r="G3" s="764"/>
      <c r="H3" s="764"/>
      <c r="I3" s="764"/>
      <c r="J3" s="764"/>
      <c r="K3" s="764"/>
      <c r="L3" s="764"/>
      <c r="M3" s="764"/>
      <c r="N3" s="764"/>
      <c r="O3" s="764"/>
      <c r="P3" s="764"/>
      <c r="Q3" s="764"/>
      <c r="R3" s="764"/>
      <c r="S3" s="764"/>
    </row>
    <row r="5" spans="1:19" x14ac:dyDescent="0.3">
      <c r="A5" s="766" t="s">
        <v>302</v>
      </c>
      <c r="B5" s="766"/>
      <c r="C5" s="766"/>
      <c r="D5" s="766"/>
      <c r="E5" s="766"/>
      <c r="F5" s="766"/>
      <c r="G5" s="766"/>
      <c r="H5" s="766"/>
      <c r="I5" s="766"/>
      <c r="J5" s="766"/>
      <c r="K5" s="766"/>
      <c r="L5" s="766"/>
      <c r="M5" s="766"/>
      <c r="N5" s="766"/>
      <c r="O5" s="766"/>
      <c r="P5" s="766"/>
      <c r="Q5" s="766"/>
      <c r="R5" s="766"/>
      <c r="S5" s="766"/>
    </row>
    <row r="7" spans="1:19" x14ac:dyDescent="0.3">
      <c r="A7" s="767"/>
      <c r="B7" s="767"/>
      <c r="C7" s="767"/>
      <c r="D7" s="767"/>
      <c r="E7" s="767"/>
      <c r="F7" s="767"/>
      <c r="G7" s="767"/>
      <c r="H7" s="767"/>
      <c r="I7" s="767"/>
      <c r="J7" s="767"/>
      <c r="K7" s="767"/>
      <c r="L7" s="767"/>
      <c r="M7" s="767"/>
      <c r="N7" s="767"/>
      <c r="O7" s="767"/>
      <c r="P7" s="767"/>
      <c r="Q7" s="767"/>
      <c r="R7" s="767"/>
      <c r="S7" s="767"/>
    </row>
    <row r="8" spans="1:19" x14ac:dyDescent="0.3">
      <c r="A8" s="757" t="s">
        <v>38</v>
      </c>
      <c r="B8" s="757"/>
      <c r="C8" s="757"/>
      <c r="D8" s="757"/>
      <c r="E8" s="757"/>
      <c r="F8" s="757"/>
      <c r="G8" s="757"/>
      <c r="H8" s="757"/>
      <c r="I8" s="757"/>
      <c r="J8" s="757"/>
      <c r="K8" s="757"/>
      <c r="L8" s="757"/>
      <c r="M8" s="757"/>
      <c r="N8" s="757"/>
      <c r="O8" s="757"/>
      <c r="P8" s="757"/>
      <c r="Q8" s="757"/>
      <c r="R8" s="757"/>
      <c r="S8" s="757"/>
    </row>
    <row r="9" spans="1:19" ht="10.5" customHeight="1" x14ac:dyDescent="0.3">
      <c r="A9" s="757"/>
      <c r="B9" s="757"/>
      <c r="C9" s="757"/>
      <c r="D9" s="757"/>
      <c r="E9" s="757"/>
      <c r="F9" s="757"/>
      <c r="G9" s="757"/>
      <c r="H9" s="757"/>
      <c r="I9" s="757"/>
      <c r="J9" s="757"/>
      <c r="K9" s="757"/>
      <c r="L9" s="757"/>
      <c r="M9" s="757"/>
      <c r="N9" s="757"/>
      <c r="O9" s="757"/>
      <c r="P9" s="757"/>
      <c r="Q9" s="757"/>
      <c r="R9" s="757"/>
      <c r="S9" s="757"/>
    </row>
    <row r="10" spans="1:19" ht="10.5" customHeight="1" thickBot="1" x14ac:dyDescent="0.35">
      <c r="A10" s="241"/>
      <c r="B10" s="241"/>
      <c r="C10" s="241"/>
      <c r="D10" s="241"/>
      <c r="E10" s="265">
        <v>2</v>
      </c>
      <c r="F10" s="265">
        <v>3</v>
      </c>
      <c r="G10" s="265">
        <v>4</v>
      </c>
      <c r="H10" s="265">
        <v>5</v>
      </c>
      <c r="I10" s="265">
        <v>6</v>
      </c>
      <c r="J10" s="265">
        <v>7</v>
      </c>
      <c r="K10" s="265">
        <v>8</v>
      </c>
      <c r="L10" s="265">
        <v>9</v>
      </c>
      <c r="M10" s="265">
        <v>10</v>
      </c>
      <c r="N10" s="265">
        <v>11</v>
      </c>
      <c r="O10" s="265">
        <v>12</v>
      </c>
      <c r="P10" s="265">
        <v>13</v>
      </c>
      <c r="Q10" s="265">
        <v>14</v>
      </c>
      <c r="R10" s="265">
        <v>15</v>
      </c>
      <c r="S10" s="241"/>
    </row>
    <row r="11" spans="1:19" s="23" customFormat="1" ht="11.15" customHeight="1" thickBot="1" x14ac:dyDescent="0.35">
      <c r="A11" s="759" t="s">
        <v>39</v>
      </c>
      <c r="B11" s="760"/>
      <c r="C11" s="760"/>
      <c r="D11" s="760"/>
      <c r="E11" s="774" t="s">
        <v>61</v>
      </c>
      <c r="F11" s="775"/>
      <c r="G11" s="775"/>
      <c r="H11" s="775"/>
      <c r="I11" s="775"/>
      <c r="J11" s="775"/>
      <c r="K11" s="775"/>
      <c r="L11" s="775"/>
      <c r="M11" s="775"/>
      <c r="N11" s="775"/>
      <c r="O11" s="775"/>
      <c r="P11" s="775"/>
      <c r="Q11" s="775"/>
      <c r="R11" s="776"/>
      <c r="S11" s="545"/>
    </row>
    <row r="12" spans="1:19" s="23" customFormat="1" ht="11.15" customHeight="1" x14ac:dyDescent="0.3">
      <c r="A12" s="752" t="s">
        <v>42</v>
      </c>
      <c r="B12" s="753"/>
      <c r="C12" s="753"/>
      <c r="D12" s="753"/>
      <c r="E12" s="769" t="s">
        <v>44</v>
      </c>
      <c r="F12" s="770"/>
      <c r="G12" s="772" t="s">
        <v>45</v>
      </c>
      <c r="H12" s="772"/>
      <c r="I12" s="769" t="s">
        <v>46</v>
      </c>
      <c r="J12" s="770"/>
      <c r="K12" s="772" t="s">
        <v>47</v>
      </c>
      <c r="L12" s="773"/>
      <c r="M12" s="769" t="s">
        <v>48</v>
      </c>
      <c r="N12" s="770"/>
      <c r="O12" s="771" t="s">
        <v>49</v>
      </c>
      <c r="P12" s="772"/>
      <c r="Q12" s="769" t="s">
        <v>50</v>
      </c>
      <c r="R12" s="770"/>
      <c r="S12" s="428" t="s">
        <v>8</v>
      </c>
    </row>
    <row r="13" spans="1:19" s="23" customFormat="1" ht="11.15" customHeight="1" thickBot="1" x14ac:dyDescent="0.35">
      <c r="A13" s="28"/>
      <c r="B13" s="29"/>
      <c r="C13" s="29"/>
      <c r="D13" s="29"/>
      <c r="E13" s="453" t="s">
        <v>51</v>
      </c>
      <c r="F13" s="454" t="s">
        <v>52</v>
      </c>
      <c r="G13" s="392" t="s">
        <v>51</v>
      </c>
      <c r="H13" s="393" t="s">
        <v>52</v>
      </c>
      <c r="I13" s="453" t="s">
        <v>51</v>
      </c>
      <c r="J13" s="454" t="s">
        <v>52</v>
      </c>
      <c r="K13" s="392" t="s">
        <v>51</v>
      </c>
      <c r="L13" s="392" t="s">
        <v>52</v>
      </c>
      <c r="M13" s="453" t="s">
        <v>51</v>
      </c>
      <c r="N13" s="454" t="s">
        <v>52</v>
      </c>
      <c r="O13" s="392" t="s">
        <v>51</v>
      </c>
      <c r="P13" s="393" t="s">
        <v>52</v>
      </c>
      <c r="Q13" s="453" t="s">
        <v>51</v>
      </c>
      <c r="R13" s="454" t="s">
        <v>52</v>
      </c>
      <c r="S13" s="541"/>
    </row>
    <row r="14" spans="1:19" ht="10.5" customHeight="1" x14ac:dyDescent="0.3">
      <c r="A14" s="33" t="s">
        <v>53</v>
      </c>
      <c r="B14" s="24">
        <v>0</v>
      </c>
      <c r="C14" s="34" t="s">
        <v>54</v>
      </c>
      <c r="D14" s="24"/>
      <c r="E14" s="298">
        <v>0</v>
      </c>
      <c r="F14" s="299">
        <v>0</v>
      </c>
      <c r="G14" s="188">
        <v>0</v>
      </c>
      <c r="H14" s="215">
        <v>0</v>
      </c>
      <c r="I14" s="298">
        <v>0</v>
      </c>
      <c r="J14" s="299">
        <v>0</v>
      </c>
      <c r="K14" s="188">
        <v>0</v>
      </c>
      <c r="L14" s="188">
        <v>0</v>
      </c>
      <c r="M14" s="298">
        <v>0</v>
      </c>
      <c r="N14" s="299">
        <v>0</v>
      </c>
      <c r="O14" s="188">
        <v>0</v>
      </c>
      <c r="P14" s="215">
        <v>0</v>
      </c>
      <c r="Q14" s="298">
        <v>0</v>
      </c>
      <c r="R14" s="299">
        <v>0</v>
      </c>
      <c r="S14" s="189">
        <f t="shared" ref="S14:S45" si="0">SUM(E14:R14)</f>
        <v>0</v>
      </c>
    </row>
    <row r="15" spans="1:19" ht="10.5" customHeight="1" x14ac:dyDescent="0.3">
      <c r="A15" s="37"/>
      <c r="B15" s="38">
        <v>1</v>
      </c>
      <c r="C15" s="38"/>
      <c r="D15" s="38"/>
      <c r="E15" s="300">
        <v>0</v>
      </c>
      <c r="F15" s="301">
        <v>0</v>
      </c>
      <c r="G15" s="184">
        <v>0</v>
      </c>
      <c r="H15" s="216">
        <v>0</v>
      </c>
      <c r="I15" s="300">
        <v>0</v>
      </c>
      <c r="J15" s="301">
        <v>0</v>
      </c>
      <c r="K15" s="184">
        <v>0</v>
      </c>
      <c r="L15" s="184">
        <v>0</v>
      </c>
      <c r="M15" s="300">
        <v>0</v>
      </c>
      <c r="N15" s="301">
        <v>0</v>
      </c>
      <c r="O15" s="184">
        <v>0</v>
      </c>
      <c r="P15" s="216">
        <v>0</v>
      </c>
      <c r="Q15" s="300">
        <v>0</v>
      </c>
      <c r="R15" s="301">
        <v>0</v>
      </c>
      <c r="S15" s="185">
        <f t="shared" si="0"/>
        <v>0</v>
      </c>
    </row>
    <row r="16" spans="1:19" ht="10.5" customHeight="1" x14ac:dyDescent="0.3">
      <c r="A16" s="40"/>
      <c r="B16" s="24">
        <v>2</v>
      </c>
      <c r="C16" s="24"/>
      <c r="D16" s="24"/>
      <c r="E16" s="298">
        <v>0</v>
      </c>
      <c r="F16" s="299">
        <v>0</v>
      </c>
      <c r="G16" s="188">
        <v>0</v>
      </c>
      <c r="H16" s="215">
        <v>0</v>
      </c>
      <c r="I16" s="298">
        <v>0</v>
      </c>
      <c r="J16" s="299">
        <v>0</v>
      </c>
      <c r="K16" s="188">
        <v>0</v>
      </c>
      <c r="L16" s="188">
        <v>0</v>
      </c>
      <c r="M16" s="298">
        <v>0</v>
      </c>
      <c r="N16" s="299">
        <v>0</v>
      </c>
      <c r="O16" s="188">
        <v>0</v>
      </c>
      <c r="P16" s="215">
        <v>0</v>
      </c>
      <c r="Q16" s="298">
        <v>0</v>
      </c>
      <c r="R16" s="299">
        <v>0</v>
      </c>
      <c r="S16" s="189">
        <f t="shared" si="0"/>
        <v>0</v>
      </c>
    </row>
    <row r="17" spans="1:19" ht="10.5" customHeight="1" x14ac:dyDescent="0.3">
      <c r="A17" s="37"/>
      <c r="B17" s="38">
        <v>3</v>
      </c>
      <c r="C17" s="38"/>
      <c r="D17" s="38"/>
      <c r="E17" s="300">
        <v>0</v>
      </c>
      <c r="F17" s="301">
        <v>0</v>
      </c>
      <c r="G17" s="184">
        <v>0</v>
      </c>
      <c r="H17" s="216">
        <v>0</v>
      </c>
      <c r="I17" s="300">
        <v>0</v>
      </c>
      <c r="J17" s="301">
        <v>0</v>
      </c>
      <c r="K17" s="184">
        <v>0</v>
      </c>
      <c r="L17" s="184">
        <v>0</v>
      </c>
      <c r="M17" s="300">
        <v>0</v>
      </c>
      <c r="N17" s="301">
        <v>0</v>
      </c>
      <c r="O17" s="184">
        <v>0</v>
      </c>
      <c r="P17" s="216">
        <v>0</v>
      </c>
      <c r="Q17" s="300">
        <v>0</v>
      </c>
      <c r="R17" s="301">
        <v>0</v>
      </c>
      <c r="S17" s="185">
        <f t="shared" si="0"/>
        <v>0</v>
      </c>
    </row>
    <row r="18" spans="1:19" ht="10.5" customHeight="1" x14ac:dyDescent="0.3">
      <c r="A18" s="40"/>
      <c r="B18" s="24">
        <v>4</v>
      </c>
      <c r="C18" s="24"/>
      <c r="D18" s="24"/>
      <c r="E18" s="298">
        <v>0</v>
      </c>
      <c r="F18" s="299">
        <v>0</v>
      </c>
      <c r="G18" s="188">
        <v>0</v>
      </c>
      <c r="H18" s="215">
        <v>0</v>
      </c>
      <c r="I18" s="298">
        <v>0</v>
      </c>
      <c r="J18" s="299">
        <v>0</v>
      </c>
      <c r="K18" s="188">
        <v>0</v>
      </c>
      <c r="L18" s="188">
        <v>0</v>
      </c>
      <c r="M18" s="298">
        <v>0</v>
      </c>
      <c r="N18" s="299">
        <v>0</v>
      </c>
      <c r="O18" s="188">
        <v>0</v>
      </c>
      <c r="P18" s="215">
        <v>0</v>
      </c>
      <c r="Q18" s="298">
        <v>0</v>
      </c>
      <c r="R18" s="299">
        <v>0</v>
      </c>
      <c r="S18" s="189">
        <f t="shared" si="0"/>
        <v>0</v>
      </c>
    </row>
    <row r="19" spans="1:19" ht="10.5" customHeight="1" x14ac:dyDescent="0.3">
      <c r="A19" s="37"/>
      <c r="B19" s="38">
        <v>5</v>
      </c>
      <c r="C19" s="38"/>
      <c r="D19" s="38"/>
      <c r="E19" s="300">
        <v>0</v>
      </c>
      <c r="F19" s="301">
        <v>0</v>
      </c>
      <c r="G19" s="184">
        <v>0</v>
      </c>
      <c r="H19" s="216">
        <v>0</v>
      </c>
      <c r="I19" s="300">
        <v>0</v>
      </c>
      <c r="J19" s="301">
        <v>0</v>
      </c>
      <c r="K19" s="184">
        <v>0</v>
      </c>
      <c r="L19" s="184">
        <v>0</v>
      </c>
      <c r="M19" s="300">
        <v>0</v>
      </c>
      <c r="N19" s="301">
        <v>0</v>
      </c>
      <c r="O19" s="184">
        <v>0</v>
      </c>
      <c r="P19" s="216">
        <v>0</v>
      </c>
      <c r="Q19" s="300">
        <v>0</v>
      </c>
      <c r="R19" s="301">
        <v>0</v>
      </c>
      <c r="S19" s="185">
        <f t="shared" si="0"/>
        <v>0</v>
      </c>
    </row>
    <row r="20" spans="1:19" ht="10.5" customHeight="1" x14ac:dyDescent="0.3">
      <c r="A20" s="40"/>
      <c r="B20" s="24">
        <v>6</v>
      </c>
      <c r="C20" s="24"/>
      <c r="D20" s="24"/>
      <c r="E20" s="298">
        <v>0</v>
      </c>
      <c r="F20" s="299">
        <v>0</v>
      </c>
      <c r="G20" s="188">
        <v>0</v>
      </c>
      <c r="H20" s="215">
        <v>0</v>
      </c>
      <c r="I20" s="298">
        <v>0</v>
      </c>
      <c r="J20" s="299">
        <v>0</v>
      </c>
      <c r="K20" s="188">
        <v>0</v>
      </c>
      <c r="L20" s="188">
        <v>0</v>
      </c>
      <c r="M20" s="298">
        <v>0</v>
      </c>
      <c r="N20" s="299">
        <v>0</v>
      </c>
      <c r="O20" s="188">
        <v>0</v>
      </c>
      <c r="P20" s="215">
        <v>0</v>
      </c>
      <c r="Q20" s="298">
        <v>0</v>
      </c>
      <c r="R20" s="299">
        <v>0</v>
      </c>
      <c r="S20" s="189">
        <f t="shared" si="0"/>
        <v>0</v>
      </c>
    </row>
    <row r="21" spans="1:19" ht="10.5" customHeight="1" x14ac:dyDescent="0.3">
      <c r="A21" s="37"/>
      <c r="B21" s="38">
        <v>7</v>
      </c>
      <c r="C21" s="38"/>
      <c r="D21" s="38"/>
      <c r="E21" s="300">
        <v>0</v>
      </c>
      <c r="F21" s="301">
        <v>0</v>
      </c>
      <c r="G21" s="184">
        <v>0</v>
      </c>
      <c r="H21" s="216">
        <v>0</v>
      </c>
      <c r="I21" s="300">
        <v>0</v>
      </c>
      <c r="J21" s="301">
        <v>0</v>
      </c>
      <c r="K21" s="184">
        <v>0</v>
      </c>
      <c r="L21" s="184">
        <v>0</v>
      </c>
      <c r="M21" s="300">
        <v>0</v>
      </c>
      <c r="N21" s="301">
        <v>0</v>
      </c>
      <c r="O21" s="184">
        <v>0</v>
      </c>
      <c r="P21" s="216">
        <v>0</v>
      </c>
      <c r="Q21" s="300">
        <v>0</v>
      </c>
      <c r="R21" s="301">
        <v>0</v>
      </c>
      <c r="S21" s="185">
        <f t="shared" si="0"/>
        <v>0</v>
      </c>
    </row>
    <row r="22" spans="1:19" ht="10.5" customHeight="1" x14ac:dyDescent="0.3">
      <c r="A22" s="40"/>
      <c r="B22" s="24">
        <v>8</v>
      </c>
      <c r="C22" s="24"/>
      <c r="D22" s="24"/>
      <c r="E22" s="298">
        <v>0</v>
      </c>
      <c r="F22" s="299">
        <v>0</v>
      </c>
      <c r="G22" s="188">
        <v>0</v>
      </c>
      <c r="H22" s="215">
        <v>0</v>
      </c>
      <c r="I22" s="298">
        <v>0</v>
      </c>
      <c r="J22" s="299">
        <v>0</v>
      </c>
      <c r="K22" s="188">
        <v>0</v>
      </c>
      <c r="L22" s="188">
        <v>0</v>
      </c>
      <c r="M22" s="298">
        <v>0</v>
      </c>
      <c r="N22" s="299">
        <v>0</v>
      </c>
      <c r="O22" s="188">
        <v>0</v>
      </c>
      <c r="P22" s="215">
        <v>0</v>
      </c>
      <c r="Q22" s="298">
        <v>0</v>
      </c>
      <c r="R22" s="299">
        <v>0</v>
      </c>
      <c r="S22" s="189">
        <f t="shared" si="0"/>
        <v>0</v>
      </c>
    </row>
    <row r="23" spans="1:19" ht="10.5" customHeight="1" x14ac:dyDescent="0.3">
      <c r="A23" s="37"/>
      <c r="B23" s="38">
        <v>9</v>
      </c>
      <c r="C23" s="38"/>
      <c r="D23" s="38"/>
      <c r="E23" s="300">
        <v>0</v>
      </c>
      <c r="F23" s="301">
        <v>0</v>
      </c>
      <c r="G23" s="184">
        <v>0</v>
      </c>
      <c r="H23" s="216">
        <v>0</v>
      </c>
      <c r="I23" s="300">
        <v>0</v>
      </c>
      <c r="J23" s="301">
        <v>0</v>
      </c>
      <c r="K23" s="184">
        <v>0</v>
      </c>
      <c r="L23" s="184">
        <v>0</v>
      </c>
      <c r="M23" s="300">
        <v>0</v>
      </c>
      <c r="N23" s="301">
        <v>0</v>
      </c>
      <c r="O23" s="184">
        <v>0</v>
      </c>
      <c r="P23" s="216">
        <v>0</v>
      </c>
      <c r="Q23" s="300">
        <v>0</v>
      </c>
      <c r="R23" s="301">
        <v>0</v>
      </c>
      <c r="S23" s="185">
        <f t="shared" si="0"/>
        <v>0</v>
      </c>
    </row>
    <row r="24" spans="1:19" ht="10.5" customHeight="1" x14ac:dyDescent="0.3">
      <c r="A24" s="40"/>
      <c r="B24" s="24">
        <v>10</v>
      </c>
      <c r="C24" s="24"/>
      <c r="D24" s="24"/>
      <c r="E24" s="298">
        <v>0</v>
      </c>
      <c r="F24" s="299">
        <v>0</v>
      </c>
      <c r="G24" s="188">
        <v>0</v>
      </c>
      <c r="H24" s="215">
        <v>0</v>
      </c>
      <c r="I24" s="298">
        <v>0</v>
      </c>
      <c r="J24" s="299">
        <v>0</v>
      </c>
      <c r="K24" s="188">
        <v>0</v>
      </c>
      <c r="L24" s="188">
        <v>0</v>
      </c>
      <c r="M24" s="298">
        <v>0</v>
      </c>
      <c r="N24" s="299">
        <v>0</v>
      </c>
      <c r="O24" s="188">
        <v>0</v>
      </c>
      <c r="P24" s="215">
        <v>0</v>
      </c>
      <c r="Q24" s="298">
        <v>0</v>
      </c>
      <c r="R24" s="299">
        <v>0</v>
      </c>
      <c r="S24" s="189">
        <f t="shared" si="0"/>
        <v>0</v>
      </c>
    </row>
    <row r="25" spans="1:19" ht="10.5" customHeight="1" x14ac:dyDescent="0.3">
      <c r="A25" s="37"/>
      <c r="B25" s="38">
        <v>11</v>
      </c>
      <c r="C25" s="38"/>
      <c r="D25" s="38"/>
      <c r="E25" s="300">
        <v>0</v>
      </c>
      <c r="F25" s="301">
        <v>0</v>
      </c>
      <c r="G25" s="184">
        <v>0</v>
      </c>
      <c r="H25" s="216">
        <v>0</v>
      </c>
      <c r="I25" s="300">
        <v>0</v>
      </c>
      <c r="J25" s="301">
        <v>0</v>
      </c>
      <c r="K25" s="184">
        <v>0</v>
      </c>
      <c r="L25" s="184">
        <v>0</v>
      </c>
      <c r="M25" s="300">
        <v>0</v>
      </c>
      <c r="N25" s="301">
        <v>0</v>
      </c>
      <c r="O25" s="184">
        <v>0</v>
      </c>
      <c r="P25" s="216">
        <v>0</v>
      </c>
      <c r="Q25" s="300">
        <v>0</v>
      </c>
      <c r="R25" s="301">
        <v>0</v>
      </c>
      <c r="S25" s="185">
        <f t="shared" si="0"/>
        <v>0</v>
      </c>
    </row>
    <row r="26" spans="1:19" ht="10.5" customHeight="1" x14ac:dyDescent="0.3">
      <c r="A26" s="40"/>
      <c r="B26" s="24">
        <v>12</v>
      </c>
      <c r="C26" s="24"/>
      <c r="D26" s="24"/>
      <c r="E26" s="298">
        <v>0</v>
      </c>
      <c r="F26" s="299">
        <v>0</v>
      </c>
      <c r="G26" s="188">
        <v>0</v>
      </c>
      <c r="H26" s="215">
        <v>0</v>
      </c>
      <c r="I26" s="298">
        <v>0</v>
      </c>
      <c r="J26" s="299">
        <v>0</v>
      </c>
      <c r="K26" s="188">
        <v>0</v>
      </c>
      <c r="L26" s="188">
        <v>0</v>
      </c>
      <c r="M26" s="298">
        <v>0</v>
      </c>
      <c r="N26" s="299">
        <v>0</v>
      </c>
      <c r="O26" s="188">
        <v>0</v>
      </c>
      <c r="P26" s="215">
        <v>0</v>
      </c>
      <c r="Q26" s="298">
        <v>0</v>
      </c>
      <c r="R26" s="299">
        <v>0</v>
      </c>
      <c r="S26" s="189">
        <f t="shared" si="0"/>
        <v>0</v>
      </c>
    </row>
    <row r="27" spans="1:19" ht="10.5" customHeight="1" x14ac:dyDescent="0.3">
      <c r="A27" s="37"/>
      <c r="B27" s="38">
        <v>13</v>
      </c>
      <c r="C27" s="38"/>
      <c r="D27" s="38"/>
      <c r="E27" s="300">
        <v>0</v>
      </c>
      <c r="F27" s="301">
        <v>0</v>
      </c>
      <c r="G27" s="184">
        <v>0</v>
      </c>
      <c r="H27" s="216">
        <v>0</v>
      </c>
      <c r="I27" s="300">
        <v>0</v>
      </c>
      <c r="J27" s="301">
        <v>0</v>
      </c>
      <c r="K27" s="184">
        <v>0</v>
      </c>
      <c r="L27" s="184">
        <v>0</v>
      </c>
      <c r="M27" s="300">
        <v>0</v>
      </c>
      <c r="N27" s="301">
        <v>0</v>
      </c>
      <c r="O27" s="184">
        <v>0</v>
      </c>
      <c r="P27" s="216">
        <v>0</v>
      </c>
      <c r="Q27" s="300">
        <v>0</v>
      </c>
      <c r="R27" s="301">
        <v>0</v>
      </c>
      <c r="S27" s="185">
        <f t="shared" si="0"/>
        <v>0</v>
      </c>
    </row>
    <row r="28" spans="1:19" ht="10.5" customHeight="1" x14ac:dyDescent="0.3">
      <c r="A28" s="40"/>
      <c r="B28" s="24">
        <v>14</v>
      </c>
      <c r="C28" s="24"/>
      <c r="D28" s="24"/>
      <c r="E28" s="298">
        <v>0</v>
      </c>
      <c r="F28" s="299">
        <v>0</v>
      </c>
      <c r="G28" s="188">
        <v>0</v>
      </c>
      <c r="H28" s="215">
        <v>0</v>
      </c>
      <c r="I28" s="298">
        <v>0</v>
      </c>
      <c r="J28" s="299">
        <v>0</v>
      </c>
      <c r="K28" s="188">
        <v>0</v>
      </c>
      <c r="L28" s="188">
        <v>0</v>
      </c>
      <c r="M28" s="298">
        <v>0</v>
      </c>
      <c r="N28" s="299">
        <v>0</v>
      </c>
      <c r="O28" s="188">
        <v>0</v>
      </c>
      <c r="P28" s="215">
        <v>0</v>
      </c>
      <c r="Q28" s="298">
        <v>0</v>
      </c>
      <c r="R28" s="299">
        <v>0</v>
      </c>
      <c r="S28" s="189">
        <f t="shared" si="0"/>
        <v>0</v>
      </c>
    </row>
    <row r="29" spans="1:19" ht="10.5" customHeight="1" x14ac:dyDescent="0.3">
      <c r="A29" s="37"/>
      <c r="B29" s="38">
        <v>15</v>
      </c>
      <c r="C29" s="38"/>
      <c r="D29" s="38"/>
      <c r="E29" s="300">
        <v>0</v>
      </c>
      <c r="F29" s="301">
        <v>0</v>
      </c>
      <c r="G29" s="184">
        <v>0</v>
      </c>
      <c r="H29" s="216">
        <v>0</v>
      </c>
      <c r="I29" s="300">
        <v>0</v>
      </c>
      <c r="J29" s="301">
        <v>0</v>
      </c>
      <c r="K29" s="184">
        <v>0</v>
      </c>
      <c r="L29" s="184">
        <v>0</v>
      </c>
      <c r="M29" s="300">
        <v>0</v>
      </c>
      <c r="N29" s="301">
        <v>0</v>
      </c>
      <c r="O29" s="184">
        <v>0</v>
      </c>
      <c r="P29" s="216">
        <v>0</v>
      </c>
      <c r="Q29" s="300">
        <v>0</v>
      </c>
      <c r="R29" s="301">
        <v>0</v>
      </c>
      <c r="S29" s="185">
        <f t="shared" si="0"/>
        <v>0</v>
      </c>
    </row>
    <row r="30" spans="1:19" ht="10.5" customHeight="1" x14ac:dyDescent="0.3">
      <c r="A30" s="40"/>
      <c r="B30" s="24">
        <v>16</v>
      </c>
      <c r="C30" s="24"/>
      <c r="D30" s="24"/>
      <c r="E30" s="298">
        <v>0</v>
      </c>
      <c r="F30" s="299">
        <v>0</v>
      </c>
      <c r="G30" s="188">
        <v>0</v>
      </c>
      <c r="H30" s="215">
        <v>0</v>
      </c>
      <c r="I30" s="298">
        <v>0</v>
      </c>
      <c r="J30" s="299">
        <v>0</v>
      </c>
      <c r="K30" s="188">
        <v>0</v>
      </c>
      <c r="L30" s="188">
        <v>0</v>
      </c>
      <c r="M30" s="298">
        <v>0</v>
      </c>
      <c r="N30" s="299">
        <v>0</v>
      </c>
      <c r="O30" s="188">
        <v>0</v>
      </c>
      <c r="P30" s="215">
        <v>0</v>
      </c>
      <c r="Q30" s="298">
        <v>0</v>
      </c>
      <c r="R30" s="299">
        <v>1</v>
      </c>
      <c r="S30" s="189">
        <f t="shared" si="0"/>
        <v>1</v>
      </c>
    </row>
    <row r="31" spans="1:19" ht="10.5" customHeight="1" x14ac:dyDescent="0.3">
      <c r="A31" s="37"/>
      <c r="B31" s="38">
        <v>17</v>
      </c>
      <c r="C31" s="38"/>
      <c r="D31" s="38"/>
      <c r="E31" s="300">
        <v>0</v>
      </c>
      <c r="F31" s="301">
        <v>0</v>
      </c>
      <c r="G31" s="184">
        <v>0</v>
      </c>
      <c r="H31" s="216">
        <v>0</v>
      </c>
      <c r="I31" s="300">
        <v>0</v>
      </c>
      <c r="J31" s="301">
        <v>0</v>
      </c>
      <c r="K31" s="184">
        <v>0</v>
      </c>
      <c r="L31" s="184">
        <v>0</v>
      </c>
      <c r="M31" s="300">
        <v>0</v>
      </c>
      <c r="N31" s="301">
        <v>0</v>
      </c>
      <c r="O31" s="184">
        <v>0</v>
      </c>
      <c r="P31" s="216">
        <v>0</v>
      </c>
      <c r="Q31" s="300">
        <v>0</v>
      </c>
      <c r="R31" s="301">
        <v>0</v>
      </c>
      <c r="S31" s="185">
        <f t="shared" si="0"/>
        <v>0</v>
      </c>
    </row>
    <row r="32" spans="1:19" ht="10.5" customHeight="1" x14ac:dyDescent="0.3">
      <c r="A32" s="40"/>
      <c r="B32" s="24">
        <v>18</v>
      </c>
      <c r="C32" s="24"/>
      <c r="D32" s="24"/>
      <c r="E32" s="298">
        <v>0</v>
      </c>
      <c r="F32" s="299">
        <v>0</v>
      </c>
      <c r="G32" s="188">
        <v>0</v>
      </c>
      <c r="H32" s="215">
        <v>0</v>
      </c>
      <c r="I32" s="298">
        <v>0</v>
      </c>
      <c r="J32" s="299">
        <v>0</v>
      </c>
      <c r="K32" s="188">
        <v>0</v>
      </c>
      <c r="L32" s="188">
        <v>0</v>
      </c>
      <c r="M32" s="298">
        <v>0</v>
      </c>
      <c r="N32" s="299">
        <v>0</v>
      </c>
      <c r="O32" s="188">
        <v>0</v>
      </c>
      <c r="P32" s="215">
        <v>0</v>
      </c>
      <c r="Q32" s="298">
        <v>0</v>
      </c>
      <c r="R32" s="299">
        <v>0</v>
      </c>
      <c r="S32" s="189">
        <f t="shared" si="0"/>
        <v>0</v>
      </c>
    </row>
    <row r="33" spans="1:19" ht="10.5" customHeight="1" x14ac:dyDescent="0.3">
      <c r="A33" s="37"/>
      <c r="B33" s="38">
        <v>19</v>
      </c>
      <c r="C33" s="38"/>
      <c r="D33" s="38"/>
      <c r="E33" s="300">
        <v>0</v>
      </c>
      <c r="F33" s="301">
        <v>0</v>
      </c>
      <c r="G33" s="184">
        <v>0</v>
      </c>
      <c r="H33" s="216">
        <v>0</v>
      </c>
      <c r="I33" s="300">
        <v>0</v>
      </c>
      <c r="J33" s="301">
        <v>0</v>
      </c>
      <c r="K33" s="184">
        <v>0</v>
      </c>
      <c r="L33" s="184">
        <v>0</v>
      </c>
      <c r="M33" s="300">
        <v>0</v>
      </c>
      <c r="N33" s="301">
        <v>0</v>
      </c>
      <c r="O33" s="184">
        <v>0</v>
      </c>
      <c r="P33" s="216">
        <v>0</v>
      </c>
      <c r="Q33" s="300">
        <v>1</v>
      </c>
      <c r="R33" s="301">
        <v>0</v>
      </c>
      <c r="S33" s="185">
        <f t="shared" si="0"/>
        <v>1</v>
      </c>
    </row>
    <row r="34" spans="1:19" ht="10.5" customHeight="1" x14ac:dyDescent="0.3">
      <c r="A34" s="40"/>
      <c r="B34" s="24">
        <v>20</v>
      </c>
      <c r="C34" s="24"/>
      <c r="D34" s="24"/>
      <c r="E34" s="298">
        <v>0</v>
      </c>
      <c r="F34" s="299">
        <v>0</v>
      </c>
      <c r="G34" s="188">
        <v>0</v>
      </c>
      <c r="H34" s="215">
        <v>0</v>
      </c>
      <c r="I34" s="298">
        <v>0</v>
      </c>
      <c r="J34" s="299">
        <v>0</v>
      </c>
      <c r="K34" s="188">
        <v>0</v>
      </c>
      <c r="L34" s="188">
        <v>0</v>
      </c>
      <c r="M34" s="298">
        <v>0</v>
      </c>
      <c r="N34" s="299">
        <v>0</v>
      </c>
      <c r="O34" s="188">
        <v>0</v>
      </c>
      <c r="P34" s="215">
        <v>0</v>
      </c>
      <c r="Q34" s="298">
        <v>3</v>
      </c>
      <c r="R34" s="299">
        <v>1</v>
      </c>
      <c r="S34" s="189">
        <f t="shared" si="0"/>
        <v>4</v>
      </c>
    </row>
    <row r="35" spans="1:19" ht="10.5" customHeight="1" x14ac:dyDescent="0.3">
      <c r="A35" s="37"/>
      <c r="B35" s="38">
        <v>21</v>
      </c>
      <c r="C35" s="38"/>
      <c r="D35" s="38"/>
      <c r="E35" s="300">
        <v>0</v>
      </c>
      <c r="F35" s="301">
        <v>0</v>
      </c>
      <c r="G35" s="184">
        <v>0</v>
      </c>
      <c r="H35" s="216">
        <v>0</v>
      </c>
      <c r="I35" s="300">
        <v>0</v>
      </c>
      <c r="J35" s="301">
        <v>0</v>
      </c>
      <c r="K35" s="184">
        <v>0</v>
      </c>
      <c r="L35" s="184">
        <v>0</v>
      </c>
      <c r="M35" s="300">
        <v>0</v>
      </c>
      <c r="N35" s="301">
        <v>0</v>
      </c>
      <c r="O35" s="184">
        <v>0</v>
      </c>
      <c r="P35" s="216">
        <v>0</v>
      </c>
      <c r="Q35" s="300">
        <v>0</v>
      </c>
      <c r="R35" s="301">
        <v>1</v>
      </c>
      <c r="S35" s="185">
        <f t="shared" si="0"/>
        <v>1</v>
      </c>
    </row>
    <row r="36" spans="1:19" ht="10.5" customHeight="1" x14ac:dyDescent="0.3">
      <c r="A36" s="40"/>
      <c r="B36" s="24">
        <v>22</v>
      </c>
      <c r="C36" s="24"/>
      <c r="D36" s="24"/>
      <c r="E36" s="298">
        <v>0</v>
      </c>
      <c r="F36" s="299">
        <v>0</v>
      </c>
      <c r="G36" s="188">
        <v>0</v>
      </c>
      <c r="H36" s="215">
        <v>0</v>
      </c>
      <c r="I36" s="298">
        <v>0</v>
      </c>
      <c r="J36" s="299">
        <v>0</v>
      </c>
      <c r="K36" s="188">
        <v>0</v>
      </c>
      <c r="L36" s="188">
        <v>0</v>
      </c>
      <c r="M36" s="298">
        <v>0</v>
      </c>
      <c r="N36" s="299">
        <v>0</v>
      </c>
      <c r="O36" s="188">
        <v>0</v>
      </c>
      <c r="P36" s="215">
        <v>0</v>
      </c>
      <c r="Q36" s="298">
        <v>4</v>
      </c>
      <c r="R36" s="299">
        <v>1</v>
      </c>
      <c r="S36" s="189">
        <f t="shared" si="0"/>
        <v>5</v>
      </c>
    </row>
    <row r="37" spans="1:19" ht="10.5" customHeight="1" x14ac:dyDescent="0.3">
      <c r="A37" s="37"/>
      <c r="B37" s="38">
        <v>23</v>
      </c>
      <c r="C37" s="38"/>
      <c r="D37" s="38"/>
      <c r="E37" s="300">
        <v>0</v>
      </c>
      <c r="F37" s="301">
        <v>0</v>
      </c>
      <c r="G37" s="184">
        <v>0</v>
      </c>
      <c r="H37" s="216">
        <v>0</v>
      </c>
      <c r="I37" s="300">
        <v>0</v>
      </c>
      <c r="J37" s="301">
        <v>0</v>
      </c>
      <c r="K37" s="184">
        <v>0</v>
      </c>
      <c r="L37" s="184">
        <v>0</v>
      </c>
      <c r="M37" s="300">
        <v>0</v>
      </c>
      <c r="N37" s="301">
        <v>0</v>
      </c>
      <c r="O37" s="184">
        <v>0</v>
      </c>
      <c r="P37" s="216">
        <v>0</v>
      </c>
      <c r="Q37" s="300">
        <v>2</v>
      </c>
      <c r="R37" s="301">
        <v>0</v>
      </c>
      <c r="S37" s="185">
        <f t="shared" si="0"/>
        <v>2</v>
      </c>
    </row>
    <row r="38" spans="1:19" ht="10.5" customHeight="1" x14ac:dyDescent="0.3">
      <c r="A38" s="40"/>
      <c r="B38" s="24">
        <v>24</v>
      </c>
      <c r="C38" s="24"/>
      <c r="D38" s="24"/>
      <c r="E38" s="298">
        <v>0</v>
      </c>
      <c r="F38" s="299">
        <v>0</v>
      </c>
      <c r="G38" s="188">
        <v>0</v>
      </c>
      <c r="H38" s="215">
        <v>0</v>
      </c>
      <c r="I38" s="298">
        <v>0</v>
      </c>
      <c r="J38" s="299">
        <v>0</v>
      </c>
      <c r="K38" s="188">
        <v>0</v>
      </c>
      <c r="L38" s="188">
        <v>0</v>
      </c>
      <c r="M38" s="298">
        <v>0</v>
      </c>
      <c r="N38" s="299">
        <v>0</v>
      </c>
      <c r="O38" s="188">
        <v>0</v>
      </c>
      <c r="P38" s="215">
        <v>0</v>
      </c>
      <c r="Q38" s="298">
        <v>2</v>
      </c>
      <c r="R38" s="299">
        <v>1</v>
      </c>
      <c r="S38" s="189">
        <f t="shared" si="0"/>
        <v>3</v>
      </c>
    </row>
    <row r="39" spans="1:19" ht="10.5" customHeight="1" x14ac:dyDescent="0.3">
      <c r="A39" s="37"/>
      <c r="B39" s="38">
        <v>25</v>
      </c>
      <c r="C39" s="38"/>
      <c r="D39" s="38"/>
      <c r="E39" s="300">
        <v>0</v>
      </c>
      <c r="F39" s="301">
        <v>0</v>
      </c>
      <c r="G39" s="184">
        <v>0</v>
      </c>
      <c r="H39" s="216">
        <v>0</v>
      </c>
      <c r="I39" s="300">
        <v>0</v>
      </c>
      <c r="J39" s="301">
        <v>0</v>
      </c>
      <c r="K39" s="184">
        <v>0</v>
      </c>
      <c r="L39" s="184">
        <v>0</v>
      </c>
      <c r="M39" s="300">
        <v>0</v>
      </c>
      <c r="N39" s="301">
        <v>0</v>
      </c>
      <c r="O39" s="184">
        <v>0</v>
      </c>
      <c r="P39" s="216">
        <v>0</v>
      </c>
      <c r="Q39" s="300">
        <v>2</v>
      </c>
      <c r="R39" s="301">
        <v>2</v>
      </c>
      <c r="S39" s="185">
        <f t="shared" si="0"/>
        <v>4</v>
      </c>
    </row>
    <row r="40" spans="1:19" ht="10.5" customHeight="1" x14ac:dyDescent="0.3">
      <c r="A40" s="40"/>
      <c r="B40" s="24">
        <v>26</v>
      </c>
      <c r="C40" s="24"/>
      <c r="D40" s="24"/>
      <c r="E40" s="298">
        <v>0</v>
      </c>
      <c r="F40" s="299">
        <v>0</v>
      </c>
      <c r="G40" s="188">
        <v>0</v>
      </c>
      <c r="H40" s="215">
        <v>0</v>
      </c>
      <c r="I40" s="298">
        <v>0</v>
      </c>
      <c r="J40" s="299">
        <v>0</v>
      </c>
      <c r="K40" s="188">
        <v>0</v>
      </c>
      <c r="L40" s="188">
        <v>0</v>
      </c>
      <c r="M40" s="298">
        <v>0</v>
      </c>
      <c r="N40" s="299">
        <v>0</v>
      </c>
      <c r="O40" s="188">
        <v>0</v>
      </c>
      <c r="P40" s="215">
        <v>0</v>
      </c>
      <c r="Q40" s="298">
        <v>4</v>
      </c>
      <c r="R40" s="299">
        <v>3</v>
      </c>
      <c r="S40" s="189">
        <f t="shared" si="0"/>
        <v>7</v>
      </c>
    </row>
    <row r="41" spans="1:19" ht="10.5" customHeight="1" x14ac:dyDescent="0.3">
      <c r="A41" s="37"/>
      <c r="B41" s="38">
        <v>27</v>
      </c>
      <c r="C41" s="38"/>
      <c r="D41" s="38"/>
      <c r="E41" s="300">
        <v>0</v>
      </c>
      <c r="F41" s="301">
        <v>0</v>
      </c>
      <c r="G41" s="184">
        <v>0</v>
      </c>
      <c r="H41" s="216">
        <v>0</v>
      </c>
      <c r="I41" s="300">
        <v>0</v>
      </c>
      <c r="J41" s="301">
        <v>0</v>
      </c>
      <c r="K41" s="184">
        <v>0</v>
      </c>
      <c r="L41" s="184">
        <v>0</v>
      </c>
      <c r="M41" s="300">
        <v>0</v>
      </c>
      <c r="N41" s="301">
        <v>0</v>
      </c>
      <c r="O41" s="184">
        <v>0</v>
      </c>
      <c r="P41" s="216">
        <v>0</v>
      </c>
      <c r="Q41" s="300">
        <v>8</v>
      </c>
      <c r="R41" s="301">
        <v>2</v>
      </c>
      <c r="S41" s="185">
        <f t="shared" si="0"/>
        <v>10</v>
      </c>
    </row>
    <row r="42" spans="1:19" ht="10.5" customHeight="1" x14ac:dyDescent="0.3">
      <c r="A42" s="40"/>
      <c r="B42" s="24">
        <v>28</v>
      </c>
      <c r="C42" s="24"/>
      <c r="D42" s="24"/>
      <c r="E42" s="298">
        <v>0</v>
      </c>
      <c r="F42" s="299">
        <v>0</v>
      </c>
      <c r="G42" s="188">
        <v>0</v>
      </c>
      <c r="H42" s="215">
        <v>0</v>
      </c>
      <c r="I42" s="298">
        <v>0</v>
      </c>
      <c r="J42" s="299">
        <v>0</v>
      </c>
      <c r="K42" s="188">
        <v>0</v>
      </c>
      <c r="L42" s="188">
        <v>0</v>
      </c>
      <c r="M42" s="298">
        <v>0</v>
      </c>
      <c r="N42" s="299">
        <v>0</v>
      </c>
      <c r="O42" s="188">
        <v>0</v>
      </c>
      <c r="P42" s="215">
        <v>0</v>
      </c>
      <c r="Q42" s="298">
        <v>10</v>
      </c>
      <c r="R42" s="299">
        <v>2</v>
      </c>
      <c r="S42" s="189">
        <f t="shared" si="0"/>
        <v>12</v>
      </c>
    </row>
    <row r="43" spans="1:19" ht="10.5" customHeight="1" x14ac:dyDescent="0.3">
      <c r="A43" s="37"/>
      <c r="B43" s="38">
        <v>29</v>
      </c>
      <c r="C43" s="38"/>
      <c r="D43" s="38"/>
      <c r="E43" s="300">
        <v>0</v>
      </c>
      <c r="F43" s="301">
        <v>0</v>
      </c>
      <c r="G43" s="184">
        <v>0</v>
      </c>
      <c r="H43" s="216">
        <v>0</v>
      </c>
      <c r="I43" s="300">
        <v>0</v>
      </c>
      <c r="J43" s="301">
        <v>0</v>
      </c>
      <c r="K43" s="184">
        <v>0</v>
      </c>
      <c r="L43" s="184">
        <v>0</v>
      </c>
      <c r="M43" s="300">
        <v>0</v>
      </c>
      <c r="N43" s="301">
        <v>0</v>
      </c>
      <c r="O43" s="184">
        <v>0</v>
      </c>
      <c r="P43" s="216">
        <v>0</v>
      </c>
      <c r="Q43" s="300">
        <v>9</v>
      </c>
      <c r="R43" s="301">
        <v>2</v>
      </c>
      <c r="S43" s="185">
        <f t="shared" si="0"/>
        <v>11</v>
      </c>
    </row>
    <row r="44" spans="1:19" ht="10.5" customHeight="1" x14ac:dyDescent="0.3">
      <c r="A44" s="40"/>
      <c r="B44" s="24">
        <v>30</v>
      </c>
      <c r="C44" s="24"/>
      <c r="D44" s="24"/>
      <c r="E44" s="298">
        <v>0</v>
      </c>
      <c r="F44" s="299">
        <v>0</v>
      </c>
      <c r="G44" s="188">
        <v>0</v>
      </c>
      <c r="H44" s="215">
        <v>0</v>
      </c>
      <c r="I44" s="298">
        <v>0</v>
      </c>
      <c r="J44" s="299">
        <v>0</v>
      </c>
      <c r="K44" s="188">
        <v>0</v>
      </c>
      <c r="L44" s="188">
        <v>0</v>
      </c>
      <c r="M44" s="298">
        <v>0</v>
      </c>
      <c r="N44" s="299">
        <v>0</v>
      </c>
      <c r="O44" s="188">
        <v>0</v>
      </c>
      <c r="P44" s="215">
        <v>0</v>
      </c>
      <c r="Q44" s="298">
        <v>8</v>
      </c>
      <c r="R44" s="299">
        <v>5</v>
      </c>
      <c r="S44" s="189">
        <f t="shared" si="0"/>
        <v>13</v>
      </c>
    </row>
    <row r="45" spans="1:19" ht="10.5" customHeight="1" x14ac:dyDescent="0.3">
      <c r="A45" s="37"/>
      <c r="B45" s="38">
        <v>31</v>
      </c>
      <c r="C45" s="38"/>
      <c r="D45" s="38"/>
      <c r="E45" s="300">
        <v>0</v>
      </c>
      <c r="F45" s="301">
        <v>0</v>
      </c>
      <c r="G45" s="184">
        <v>0</v>
      </c>
      <c r="H45" s="216">
        <v>0</v>
      </c>
      <c r="I45" s="300">
        <v>0</v>
      </c>
      <c r="J45" s="301">
        <v>0</v>
      </c>
      <c r="K45" s="184">
        <v>0</v>
      </c>
      <c r="L45" s="184">
        <v>0</v>
      </c>
      <c r="M45" s="300">
        <v>0</v>
      </c>
      <c r="N45" s="301">
        <v>0</v>
      </c>
      <c r="O45" s="184">
        <v>0</v>
      </c>
      <c r="P45" s="216">
        <v>0</v>
      </c>
      <c r="Q45" s="300">
        <v>15</v>
      </c>
      <c r="R45" s="301">
        <v>5</v>
      </c>
      <c r="S45" s="185">
        <f t="shared" si="0"/>
        <v>20</v>
      </c>
    </row>
    <row r="46" spans="1:19" ht="10.5" customHeight="1" x14ac:dyDescent="0.3">
      <c r="A46" s="40"/>
      <c r="B46" s="24">
        <v>32</v>
      </c>
      <c r="C46" s="24"/>
      <c r="D46" s="24"/>
      <c r="E46" s="298">
        <v>0</v>
      </c>
      <c r="F46" s="299">
        <v>0</v>
      </c>
      <c r="G46" s="188">
        <v>0</v>
      </c>
      <c r="H46" s="215">
        <v>0</v>
      </c>
      <c r="I46" s="298">
        <v>0</v>
      </c>
      <c r="J46" s="299">
        <v>0</v>
      </c>
      <c r="K46" s="188">
        <v>0</v>
      </c>
      <c r="L46" s="188">
        <v>0</v>
      </c>
      <c r="M46" s="298">
        <v>0</v>
      </c>
      <c r="N46" s="299">
        <v>0</v>
      </c>
      <c r="O46" s="188">
        <v>0</v>
      </c>
      <c r="P46" s="215">
        <v>0</v>
      </c>
      <c r="Q46" s="298">
        <v>5</v>
      </c>
      <c r="R46" s="299">
        <v>2</v>
      </c>
      <c r="S46" s="189">
        <f t="shared" ref="S46:S77" si="1">SUM(E46:R46)</f>
        <v>7</v>
      </c>
    </row>
    <row r="47" spans="1:19" ht="10.5" customHeight="1" thickBot="1" x14ac:dyDescent="0.35">
      <c r="A47" s="41"/>
      <c r="B47" s="42">
        <v>33</v>
      </c>
      <c r="C47" s="42"/>
      <c r="D47" s="42"/>
      <c r="E47" s="304">
        <v>0</v>
      </c>
      <c r="F47" s="326">
        <v>0</v>
      </c>
      <c r="G47" s="222">
        <v>0</v>
      </c>
      <c r="H47" s="308">
        <v>0</v>
      </c>
      <c r="I47" s="304">
        <v>0</v>
      </c>
      <c r="J47" s="326">
        <v>0</v>
      </c>
      <c r="K47" s="222">
        <v>0</v>
      </c>
      <c r="L47" s="222">
        <v>0</v>
      </c>
      <c r="M47" s="304">
        <v>0</v>
      </c>
      <c r="N47" s="326">
        <v>0</v>
      </c>
      <c r="O47" s="222">
        <v>0</v>
      </c>
      <c r="P47" s="308">
        <v>0</v>
      </c>
      <c r="Q47" s="304">
        <v>14</v>
      </c>
      <c r="R47" s="326">
        <v>5</v>
      </c>
      <c r="S47" s="221">
        <f t="shared" si="1"/>
        <v>19</v>
      </c>
    </row>
    <row r="48" spans="1:19" ht="10.5" customHeight="1" x14ac:dyDescent="0.3">
      <c r="A48" s="40"/>
      <c r="B48" s="24">
        <v>34</v>
      </c>
      <c r="C48" s="24"/>
      <c r="D48" s="24"/>
      <c r="E48" s="298">
        <v>0</v>
      </c>
      <c r="F48" s="299">
        <v>0</v>
      </c>
      <c r="G48" s="188">
        <v>0</v>
      </c>
      <c r="H48" s="215">
        <v>0</v>
      </c>
      <c r="I48" s="298">
        <v>0</v>
      </c>
      <c r="J48" s="299">
        <v>0</v>
      </c>
      <c r="K48" s="188">
        <v>0</v>
      </c>
      <c r="L48" s="188">
        <v>0</v>
      </c>
      <c r="M48" s="298">
        <v>0</v>
      </c>
      <c r="N48" s="299">
        <v>0</v>
      </c>
      <c r="O48" s="188">
        <v>0</v>
      </c>
      <c r="P48" s="215">
        <v>0</v>
      </c>
      <c r="Q48" s="298">
        <v>8</v>
      </c>
      <c r="R48" s="299">
        <v>2</v>
      </c>
      <c r="S48" s="189">
        <f t="shared" si="1"/>
        <v>10</v>
      </c>
    </row>
    <row r="49" spans="1:19" ht="10.5" customHeight="1" x14ac:dyDescent="0.3">
      <c r="A49" s="37"/>
      <c r="B49" s="38">
        <v>35</v>
      </c>
      <c r="C49" s="38"/>
      <c r="D49" s="38"/>
      <c r="E49" s="300">
        <v>0</v>
      </c>
      <c r="F49" s="301">
        <v>0</v>
      </c>
      <c r="G49" s="184">
        <v>0</v>
      </c>
      <c r="H49" s="216">
        <v>0</v>
      </c>
      <c r="I49" s="300">
        <v>0</v>
      </c>
      <c r="J49" s="301">
        <v>0</v>
      </c>
      <c r="K49" s="184">
        <v>0</v>
      </c>
      <c r="L49" s="184">
        <v>0</v>
      </c>
      <c r="M49" s="300">
        <v>0</v>
      </c>
      <c r="N49" s="301">
        <v>0</v>
      </c>
      <c r="O49" s="184">
        <v>0</v>
      </c>
      <c r="P49" s="216">
        <v>0</v>
      </c>
      <c r="Q49" s="300">
        <v>16</v>
      </c>
      <c r="R49" s="301">
        <v>7</v>
      </c>
      <c r="S49" s="185">
        <f t="shared" si="1"/>
        <v>23</v>
      </c>
    </row>
    <row r="50" spans="1:19" ht="10.5" customHeight="1" x14ac:dyDescent="0.3">
      <c r="A50" s="40"/>
      <c r="B50" s="24">
        <v>36</v>
      </c>
      <c r="C50" s="24"/>
      <c r="D50" s="24"/>
      <c r="E50" s="298">
        <v>0</v>
      </c>
      <c r="F50" s="299">
        <v>0</v>
      </c>
      <c r="G50" s="188">
        <v>0</v>
      </c>
      <c r="H50" s="215">
        <v>0</v>
      </c>
      <c r="I50" s="298">
        <v>0</v>
      </c>
      <c r="J50" s="299">
        <v>0</v>
      </c>
      <c r="K50" s="188">
        <v>0</v>
      </c>
      <c r="L50" s="188">
        <v>0</v>
      </c>
      <c r="M50" s="298">
        <v>0</v>
      </c>
      <c r="N50" s="299">
        <v>0</v>
      </c>
      <c r="O50" s="188">
        <v>0</v>
      </c>
      <c r="P50" s="215">
        <v>0</v>
      </c>
      <c r="Q50" s="298">
        <v>13</v>
      </c>
      <c r="R50" s="299">
        <v>6</v>
      </c>
      <c r="S50" s="189">
        <f t="shared" si="1"/>
        <v>19</v>
      </c>
    </row>
    <row r="51" spans="1:19" ht="10.5" customHeight="1" x14ac:dyDescent="0.3">
      <c r="A51" s="37"/>
      <c r="B51" s="38">
        <v>37</v>
      </c>
      <c r="C51" s="38"/>
      <c r="D51" s="38"/>
      <c r="E51" s="300">
        <v>0</v>
      </c>
      <c r="F51" s="301">
        <v>0</v>
      </c>
      <c r="G51" s="184">
        <v>0</v>
      </c>
      <c r="H51" s="216">
        <v>0</v>
      </c>
      <c r="I51" s="300">
        <v>0</v>
      </c>
      <c r="J51" s="301">
        <v>0</v>
      </c>
      <c r="K51" s="184">
        <v>0</v>
      </c>
      <c r="L51" s="184">
        <v>0</v>
      </c>
      <c r="M51" s="300">
        <v>0</v>
      </c>
      <c r="N51" s="301">
        <v>0</v>
      </c>
      <c r="O51" s="184">
        <v>0</v>
      </c>
      <c r="P51" s="216">
        <v>0</v>
      </c>
      <c r="Q51" s="300">
        <v>11</v>
      </c>
      <c r="R51" s="301">
        <v>5</v>
      </c>
      <c r="S51" s="185">
        <f t="shared" si="1"/>
        <v>16</v>
      </c>
    </row>
    <row r="52" spans="1:19" ht="10.5" customHeight="1" x14ac:dyDescent="0.3">
      <c r="A52" s="40"/>
      <c r="B52" s="24">
        <v>38</v>
      </c>
      <c r="C52" s="24"/>
      <c r="D52" s="24"/>
      <c r="E52" s="298">
        <v>0</v>
      </c>
      <c r="F52" s="299">
        <v>0</v>
      </c>
      <c r="G52" s="188">
        <v>0</v>
      </c>
      <c r="H52" s="215">
        <v>0</v>
      </c>
      <c r="I52" s="298">
        <v>0</v>
      </c>
      <c r="J52" s="299">
        <v>0</v>
      </c>
      <c r="K52" s="188">
        <v>0</v>
      </c>
      <c r="L52" s="188">
        <v>0</v>
      </c>
      <c r="M52" s="298">
        <v>0</v>
      </c>
      <c r="N52" s="299">
        <v>0</v>
      </c>
      <c r="O52" s="188">
        <v>0</v>
      </c>
      <c r="P52" s="215">
        <v>0</v>
      </c>
      <c r="Q52" s="298">
        <v>13</v>
      </c>
      <c r="R52" s="299">
        <v>9</v>
      </c>
      <c r="S52" s="189">
        <f t="shared" si="1"/>
        <v>22</v>
      </c>
    </row>
    <row r="53" spans="1:19" ht="10.5" customHeight="1" x14ac:dyDescent="0.3">
      <c r="A53" s="37"/>
      <c r="B53" s="38">
        <v>39</v>
      </c>
      <c r="C53" s="38"/>
      <c r="D53" s="38"/>
      <c r="E53" s="300">
        <v>0</v>
      </c>
      <c r="F53" s="301">
        <v>0</v>
      </c>
      <c r="G53" s="184">
        <v>0</v>
      </c>
      <c r="H53" s="216">
        <v>0</v>
      </c>
      <c r="I53" s="300">
        <v>0</v>
      </c>
      <c r="J53" s="301">
        <v>0</v>
      </c>
      <c r="K53" s="184">
        <v>0</v>
      </c>
      <c r="L53" s="184">
        <v>0</v>
      </c>
      <c r="M53" s="300">
        <v>0</v>
      </c>
      <c r="N53" s="301">
        <v>0</v>
      </c>
      <c r="O53" s="184">
        <v>0</v>
      </c>
      <c r="P53" s="216">
        <v>0</v>
      </c>
      <c r="Q53" s="300">
        <v>7</v>
      </c>
      <c r="R53" s="301">
        <v>6</v>
      </c>
      <c r="S53" s="185">
        <f t="shared" si="1"/>
        <v>13</v>
      </c>
    </row>
    <row r="54" spans="1:19" ht="10.5" customHeight="1" x14ac:dyDescent="0.3">
      <c r="A54" s="40"/>
      <c r="B54" s="24">
        <v>40</v>
      </c>
      <c r="C54" s="24"/>
      <c r="D54" s="24"/>
      <c r="E54" s="298">
        <v>0</v>
      </c>
      <c r="F54" s="299">
        <v>0</v>
      </c>
      <c r="G54" s="188">
        <v>0</v>
      </c>
      <c r="H54" s="215">
        <v>0</v>
      </c>
      <c r="I54" s="298">
        <v>0</v>
      </c>
      <c r="J54" s="299">
        <v>0</v>
      </c>
      <c r="K54" s="188">
        <v>0</v>
      </c>
      <c r="L54" s="188">
        <v>0</v>
      </c>
      <c r="M54" s="298">
        <v>0</v>
      </c>
      <c r="N54" s="299">
        <v>0</v>
      </c>
      <c r="O54" s="188">
        <v>0</v>
      </c>
      <c r="P54" s="215">
        <v>0</v>
      </c>
      <c r="Q54" s="298">
        <v>14</v>
      </c>
      <c r="R54" s="299">
        <v>8</v>
      </c>
      <c r="S54" s="189">
        <f t="shared" si="1"/>
        <v>22</v>
      </c>
    </row>
    <row r="55" spans="1:19" ht="10.5" customHeight="1" x14ac:dyDescent="0.3">
      <c r="A55" s="37"/>
      <c r="B55" s="38">
        <v>41</v>
      </c>
      <c r="C55" s="38"/>
      <c r="D55" s="38"/>
      <c r="E55" s="300">
        <v>0</v>
      </c>
      <c r="F55" s="301">
        <v>0</v>
      </c>
      <c r="G55" s="184">
        <v>0</v>
      </c>
      <c r="H55" s="216">
        <v>0</v>
      </c>
      <c r="I55" s="300">
        <v>0</v>
      </c>
      <c r="J55" s="301">
        <v>0</v>
      </c>
      <c r="K55" s="184">
        <v>0</v>
      </c>
      <c r="L55" s="184">
        <v>0</v>
      </c>
      <c r="M55" s="300">
        <v>0</v>
      </c>
      <c r="N55" s="301">
        <v>0</v>
      </c>
      <c r="O55" s="184">
        <v>0</v>
      </c>
      <c r="P55" s="216">
        <v>0</v>
      </c>
      <c r="Q55" s="300">
        <v>17</v>
      </c>
      <c r="R55" s="301">
        <v>3</v>
      </c>
      <c r="S55" s="185">
        <f t="shared" si="1"/>
        <v>20</v>
      </c>
    </row>
    <row r="56" spans="1:19" ht="10.5" customHeight="1" x14ac:dyDescent="0.3">
      <c r="A56" s="40"/>
      <c r="B56" s="24">
        <v>42</v>
      </c>
      <c r="C56" s="24"/>
      <c r="D56" s="24"/>
      <c r="E56" s="298">
        <v>0</v>
      </c>
      <c r="F56" s="299">
        <v>0</v>
      </c>
      <c r="G56" s="188">
        <v>0</v>
      </c>
      <c r="H56" s="215">
        <v>0</v>
      </c>
      <c r="I56" s="298">
        <v>0</v>
      </c>
      <c r="J56" s="299">
        <v>0</v>
      </c>
      <c r="K56" s="188">
        <v>0</v>
      </c>
      <c r="L56" s="188">
        <v>0</v>
      </c>
      <c r="M56" s="298">
        <v>0</v>
      </c>
      <c r="N56" s="299">
        <v>0</v>
      </c>
      <c r="O56" s="188">
        <v>0</v>
      </c>
      <c r="P56" s="215">
        <v>0</v>
      </c>
      <c r="Q56" s="298">
        <v>17</v>
      </c>
      <c r="R56" s="299">
        <v>6</v>
      </c>
      <c r="S56" s="189">
        <f t="shared" si="1"/>
        <v>23</v>
      </c>
    </row>
    <row r="57" spans="1:19" ht="10.5" customHeight="1" x14ac:dyDescent="0.3">
      <c r="A57" s="37"/>
      <c r="B57" s="38">
        <v>43</v>
      </c>
      <c r="C57" s="38"/>
      <c r="D57" s="38"/>
      <c r="E57" s="300">
        <v>0</v>
      </c>
      <c r="F57" s="301">
        <v>0</v>
      </c>
      <c r="G57" s="184">
        <v>0</v>
      </c>
      <c r="H57" s="216">
        <v>0</v>
      </c>
      <c r="I57" s="300">
        <v>0</v>
      </c>
      <c r="J57" s="301">
        <v>0</v>
      </c>
      <c r="K57" s="184">
        <v>0</v>
      </c>
      <c r="L57" s="184">
        <v>0</v>
      </c>
      <c r="M57" s="300">
        <v>0</v>
      </c>
      <c r="N57" s="301">
        <v>0</v>
      </c>
      <c r="O57" s="184">
        <v>0</v>
      </c>
      <c r="P57" s="216">
        <v>0</v>
      </c>
      <c r="Q57" s="300">
        <v>20</v>
      </c>
      <c r="R57" s="301">
        <v>9</v>
      </c>
      <c r="S57" s="185">
        <f t="shared" si="1"/>
        <v>29</v>
      </c>
    </row>
    <row r="58" spans="1:19" ht="10.5" customHeight="1" x14ac:dyDescent="0.3">
      <c r="A58" s="40"/>
      <c r="B58" s="24">
        <v>44</v>
      </c>
      <c r="C58" s="24"/>
      <c r="D58" s="24"/>
      <c r="E58" s="298">
        <v>0</v>
      </c>
      <c r="F58" s="299">
        <v>0</v>
      </c>
      <c r="G58" s="188">
        <v>0</v>
      </c>
      <c r="H58" s="215">
        <v>0</v>
      </c>
      <c r="I58" s="298">
        <v>0</v>
      </c>
      <c r="J58" s="299">
        <v>0</v>
      </c>
      <c r="K58" s="188">
        <v>0</v>
      </c>
      <c r="L58" s="188">
        <v>0</v>
      </c>
      <c r="M58" s="298">
        <v>0</v>
      </c>
      <c r="N58" s="299">
        <v>0</v>
      </c>
      <c r="O58" s="188">
        <v>0</v>
      </c>
      <c r="P58" s="215">
        <v>0</v>
      </c>
      <c r="Q58" s="298">
        <v>21</v>
      </c>
      <c r="R58" s="299">
        <v>3</v>
      </c>
      <c r="S58" s="189">
        <f t="shared" si="1"/>
        <v>24</v>
      </c>
    </row>
    <row r="59" spans="1:19" ht="10.5" customHeight="1" x14ac:dyDescent="0.3">
      <c r="A59" s="37"/>
      <c r="B59" s="38">
        <v>45</v>
      </c>
      <c r="C59" s="38"/>
      <c r="D59" s="38"/>
      <c r="E59" s="300">
        <v>0</v>
      </c>
      <c r="F59" s="301">
        <v>0</v>
      </c>
      <c r="G59" s="184">
        <v>0</v>
      </c>
      <c r="H59" s="216">
        <v>0</v>
      </c>
      <c r="I59" s="300">
        <v>0</v>
      </c>
      <c r="J59" s="301">
        <v>0</v>
      </c>
      <c r="K59" s="184">
        <v>0</v>
      </c>
      <c r="L59" s="184">
        <v>0</v>
      </c>
      <c r="M59" s="300">
        <v>0</v>
      </c>
      <c r="N59" s="301">
        <v>0</v>
      </c>
      <c r="O59" s="184">
        <v>0</v>
      </c>
      <c r="P59" s="216">
        <v>0</v>
      </c>
      <c r="Q59" s="300">
        <v>18</v>
      </c>
      <c r="R59" s="301">
        <v>8</v>
      </c>
      <c r="S59" s="185">
        <f t="shared" si="1"/>
        <v>26</v>
      </c>
    </row>
    <row r="60" spans="1:19" ht="10.5" customHeight="1" x14ac:dyDescent="0.3">
      <c r="A60" s="40"/>
      <c r="B60" s="24">
        <v>46</v>
      </c>
      <c r="C60" s="24"/>
      <c r="D60" s="24"/>
      <c r="E60" s="298">
        <v>0</v>
      </c>
      <c r="F60" s="299">
        <v>0</v>
      </c>
      <c r="G60" s="188">
        <v>0</v>
      </c>
      <c r="H60" s="215">
        <v>0</v>
      </c>
      <c r="I60" s="298">
        <v>0</v>
      </c>
      <c r="J60" s="299">
        <v>0</v>
      </c>
      <c r="K60" s="188">
        <v>0</v>
      </c>
      <c r="L60" s="188">
        <v>0</v>
      </c>
      <c r="M60" s="298">
        <v>0</v>
      </c>
      <c r="N60" s="299">
        <v>0</v>
      </c>
      <c r="O60" s="188">
        <v>0</v>
      </c>
      <c r="P60" s="215">
        <v>0</v>
      </c>
      <c r="Q60" s="298">
        <v>30</v>
      </c>
      <c r="R60" s="299">
        <v>7</v>
      </c>
      <c r="S60" s="189">
        <f t="shared" si="1"/>
        <v>37</v>
      </c>
    </row>
    <row r="61" spans="1:19" ht="10.5" customHeight="1" x14ac:dyDescent="0.3">
      <c r="A61" s="37"/>
      <c r="B61" s="38">
        <v>47</v>
      </c>
      <c r="C61" s="38"/>
      <c r="D61" s="38"/>
      <c r="E61" s="300">
        <v>0</v>
      </c>
      <c r="F61" s="301">
        <v>0</v>
      </c>
      <c r="G61" s="184">
        <v>0</v>
      </c>
      <c r="H61" s="216">
        <v>0</v>
      </c>
      <c r="I61" s="300">
        <v>0</v>
      </c>
      <c r="J61" s="301">
        <v>0</v>
      </c>
      <c r="K61" s="184">
        <v>0</v>
      </c>
      <c r="L61" s="184">
        <v>0</v>
      </c>
      <c r="M61" s="300">
        <v>0</v>
      </c>
      <c r="N61" s="301">
        <v>0</v>
      </c>
      <c r="O61" s="184">
        <v>0</v>
      </c>
      <c r="P61" s="216">
        <v>0</v>
      </c>
      <c r="Q61" s="300">
        <v>35</v>
      </c>
      <c r="R61" s="301">
        <v>12</v>
      </c>
      <c r="S61" s="185">
        <f t="shared" si="1"/>
        <v>47</v>
      </c>
    </row>
    <row r="62" spans="1:19" ht="10.5" customHeight="1" x14ac:dyDescent="0.3">
      <c r="A62" s="40"/>
      <c r="B62" s="24">
        <v>48</v>
      </c>
      <c r="C62" s="24"/>
      <c r="D62" s="24"/>
      <c r="E62" s="298">
        <v>0</v>
      </c>
      <c r="F62" s="299">
        <v>0</v>
      </c>
      <c r="G62" s="188">
        <v>0</v>
      </c>
      <c r="H62" s="215">
        <v>0</v>
      </c>
      <c r="I62" s="298">
        <v>0</v>
      </c>
      <c r="J62" s="299">
        <v>0</v>
      </c>
      <c r="K62" s="188">
        <v>0</v>
      </c>
      <c r="L62" s="188">
        <v>0</v>
      </c>
      <c r="M62" s="298">
        <v>0</v>
      </c>
      <c r="N62" s="299">
        <v>0</v>
      </c>
      <c r="O62" s="188">
        <v>0</v>
      </c>
      <c r="P62" s="215">
        <v>0</v>
      </c>
      <c r="Q62" s="298">
        <v>22</v>
      </c>
      <c r="R62" s="299">
        <v>8</v>
      </c>
      <c r="S62" s="189">
        <f t="shared" si="1"/>
        <v>30</v>
      </c>
    </row>
    <row r="63" spans="1:19" ht="10.5" customHeight="1" x14ac:dyDescent="0.3">
      <c r="A63" s="37"/>
      <c r="B63" s="38">
        <v>49</v>
      </c>
      <c r="C63" s="38"/>
      <c r="D63" s="38"/>
      <c r="E63" s="300">
        <v>0</v>
      </c>
      <c r="F63" s="301">
        <v>0</v>
      </c>
      <c r="G63" s="184">
        <v>0</v>
      </c>
      <c r="H63" s="216">
        <v>0</v>
      </c>
      <c r="I63" s="300">
        <v>0</v>
      </c>
      <c r="J63" s="301">
        <v>0</v>
      </c>
      <c r="K63" s="184">
        <v>0</v>
      </c>
      <c r="L63" s="184">
        <v>0</v>
      </c>
      <c r="M63" s="300">
        <v>0</v>
      </c>
      <c r="N63" s="301">
        <v>0</v>
      </c>
      <c r="O63" s="184">
        <v>0</v>
      </c>
      <c r="P63" s="216">
        <v>0</v>
      </c>
      <c r="Q63" s="300">
        <v>24</v>
      </c>
      <c r="R63" s="301">
        <v>13</v>
      </c>
      <c r="S63" s="185">
        <f t="shared" si="1"/>
        <v>37</v>
      </c>
    </row>
    <row r="64" spans="1:19" ht="10.5" customHeight="1" x14ac:dyDescent="0.3">
      <c r="A64" s="40"/>
      <c r="B64" s="24">
        <v>50</v>
      </c>
      <c r="C64" s="24"/>
      <c r="D64" s="24"/>
      <c r="E64" s="298">
        <v>0</v>
      </c>
      <c r="F64" s="299">
        <v>0</v>
      </c>
      <c r="G64" s="188">
        <v>0</v>
      </c>
      <c r="H64" s="215">
        <v>0</v>
      </c>
      <c r="I64" s="298">
        <v>0</v>
      </c>
      <c r="J64" s="299">
        <v>0</v>
      </c>
      <c r="K64" s="188">
        <v>0</v>
      </c>
      <c r="L64" s="188">
        <v>0</v>
      </c>
      <c r="M64" s="298">
        <v>0</v>
      </c>
      <c r="N64" s="299">
        <v>0</v>
      </c>
      <c r="O64" s="188">
        <v>0</v>
      </c>
      <c r="P64" s="215">
        <v>0</v>
      </c>
      <c r="Q64" s="298">
        <v>30</v>
      </c>
      <c r="R64" s="299">
        <v>16</v>
      </c>
      <c r="S64" s="189">
        <f t="shared" si="1"/>
        <v>46</v>
      </c>
    </row>
    <row r="65" spans="1:19" ht="10.5" customHeight="1" x14ac:dyDescent="0.3">
      <c r="A65" s="37"/>
      <c r="B65" s="38">
        <v>51</v>
      </c>
      <c r="C65" s="38"/>
      <c r="D65" s="38"/>
      <c r="E65" s="300">
        <v>0</v>
      </c>
      <c r="F65" s="301">
        <v>0</v>
      </c>
      <c r="G65" s="184">
        <v>0</v>
      </c>
      <c r="H65" s="216">
        <v>0</v>
      </c>
      <c r="I65" s="300">
        <v>0</v>
      </c>
      <c r="J65" s="301">
        <v>0</v>
      </c>
      <c r="K65" s="184">
        <v>0</v>
      </c>
      <c r="L65" s="184">
        <v>0</v>
      </c>
      <c r="M65" s="300">
        <v>0</v>
      </c>
      <c r="N65" s="301">
        <v>0</v>
      </c>
      <c r="O65" s="184">
        <v>0</v>
      </c>
      <c r="P65" s="216">
        <v>0</v>
      </c>
      <c r="Q65" s="300">
        <v>43</v>
      </c>
      <c r="R65" s="301">
        <v>14</v>
      </c>
      <c r="S65" s="185">
        <f t="shared" si="1"/>
        <v>57</v>
      </c>
    </row>
    <row r="66" spans="1:19" ht="10.5" customHeight="1" x14ac:dyDescent="0.3">
      <c r="A66" s="40"/>
      <c r="B66" s="24">
        <v>52</v>
      </c>
      <c r="C66" s="24"/>
      <c r="D66" s="24"/>
      <c r="E66" s="298">
        <v>0</v>
      </c>
      <c r="F66" s="299">
        <v>0</v>
      </c>
      <c r="G66" s="188">
        <v>0</v>
      </c>
      <c r="H66" s="215">
        <v>0</v>
      </c>
      <c r="I66" s="298">
        <v>0</v>
      </c>
      <c r="J66" s="299">
        <v>0</v>
      </c>
      <c r="K66" s="188">
        <v>0</v>
      </c>
      <c r="L66" s="188">
        <v>0</v>
      </c>
      <c r="M66" s="298">
        <v>0</v>
      </c>
      <c r="N66" s="299">
        <v>0</v>
      </c>
      <c r="O66" s="188">
        <v>0</v>
      </c>
      <c r="P66" s="215">
        <v>0</v>
      </c>
      <c r="Q66" s="298">
        <v>40</v>
      </c>
      <c r="R66" s="299">
        <v>20</v>
      </c>
      <c r="S66" s="189">
        <f t="shared" si="1"/>
        <v>60</v>
      </c>
    </row>
    <row r="67" spans="1:19" ht="10.5" customHeight="1" x14ac:dyDescent="0.3">
      <c r="A67" s="37"/>
      <c r="B67" s="38">
        <v>53</v>
      </c>
      <c r="C67" s="38"/>
      <c r="D67" s="38"/>
      <c r="E67" s="300">
        <v>0</v>
      </c>
      <c r="F67" s="301">
        <v>0</v>
      </c>
      <c r="G67" s="184">
        <v>0</v>
      </c>
      <c r="H67" s="216">
        <v>0</v>
      </c>
      <c r="I67" s="300">
        <v>0</v>
      </c>
      <c r="J67" s="301">
        <v>0</v>
      </c>
      <c r="K67" s="184">
        <v>0</v>
      </c>
      <c r="L67" s="184">
        <v>0</v>
      </c>
      <c r="M67" s="300">
        <v>0</v>
      </c>
      <c r="N67" s="301">
        <v>0</v>
      </c>
      <c r="O67" s="184">
        <v>0</v>
      </c>
      <c r="P67" s="216">
        <v>0</v>
      </c>
      <c r="Q67" s="300">
        <v>45</v>
      </c>
      <c r="R67" s="301">
        <v>15</v>
      </c>
      <c r="S67" s="185">
        <f t="shared" si="1"/>
        <v>60</v>
      </c>
    </row>
    <row r="68" spans="1:19" ht="10.5" customHeight="1" x14ac:dyDescent="0.3">
      <c r="A68" s="40"/>
      <c r="B68" s="24">
        <v>54</v>
      </c>
      <c r="C68" s="24"/>
      <c r="D68" s="24"/>
      <c r="E68" s="298">
        <v>0</v>
      </c>
      <c r="F68" s="299">
        <v>0</v>
      </c>
      <c r="G68" s="188">
        <v>0</v>
      </c>
      <c r="H68" s="215">
        <v>0</v>
      </c>
      <c r="I68" s="298">
        <v>0</v>
      </c>
      <c r="J68" s="299">
        <v>0</v>
      </c>
      <c r="K68" s="188">
        <v>0</v>
      </c>
      <c r="L68" s="188">
        <v>0</v>
      </c>
      <c r="M68" s="298">
        <v>0</v>
      </c>
      <c r="N68" s="299">
        <v>0</v>
      </c>
      <c r="O68" s="188">
        <v>0</v>
      </c>
      <c r="P68" s="215">
        <v>0</v>
      </c>
      <c r="Q68" s="298">
        <v>40</v>
      </c>
      <c r="R68" s="299">
        <v>18</v>
      </c>
      <c r="S68" s="189">
        <f t="shared" si="1"/>
        <v>58</v>
      </c>
    </row>
    <row r="69" spans="1:19" ht="10.5" customHeight="1" x14ac:dyDescent="0.3">
      <c r="A69" s="37"/>
      <c r="B69" s="38">
        <v>55</v>
      </c>
      <c r="C69" s="38"/>
      <c r="D69" s="38"/>
      <c r="E69" s="300">
        <v>0</v>
      </c>
      <c r="F69" s="301">
        <v>0</v>
      </c>
      <c r="G69" s="184">
        <v>0</v>
      </c>
      <c r="H69" s="216">
        <v>0</v>
      </c>
      <c r="I69" s="300">
        <v>0</v>
      </c>
      <c r="J69" s="301">
        <v>0</v>
      </c>
      <c r="K69" s="184">
        <v>0</v>
      </c>
      <c r="L69" s="184">
        <v>0</v>
      </c>
      <c r="M69" s="300">
        <v>0</v>
      </c>
      <c r="N69" s="301">
        <v>0</v>
      </c>
      <c r="O69" s="184">
        <v>0</v>
      </c>
      <c r="P69" s="216">
        <v>0</v>
      </c>
      <c r="Q69" s="300">
        <v>38</v>
      </c>
      <c r="R69" s="301">
        <v>22</v>
      </c>
      <c r="S69" s="185">
        <f t="shared" si="1"/>
        <v>60</v>
      </c>
    </row>
    <row r="70" spans="1:19" ht="10.5" customHeight="1" x14ac:dyDescent="0.3">
      <c r="A70" s="40"/>
      <c r="B70" s="24">
        <v>56</v>
      </c>
      <c r="C70" s="24"/>
      <c r="D70" s="24"/>
      <c r="E70" s="298">
        <v>0</v>
      </c>
      <c r="F70" s="299">
        <v>0</v>
      </c>
      <c r="G70" s="188">
        <v>0</v>
      </c>
      <c r="H70" s="215">
        <v>0</v>
      </c>
      <c r="I70" s="298">
        <v>0</v>
      </c>
      <c r="J70" s="299">
        <v>0</v>
      </c>
      <c r="K70" s="188">
        <v>0</v>
      </c>
      <c r="L70" s="188">
        <v>0</v>
      </c>
      <c r="M70" s="298">
        <v>0</v>
      </c>
      <c r="N70" s="299">
        <v>0</v>
      </c>
      <c r="O70" s="188">
        <v>0</v>
      </c>
      <c r="P70" s="215">
        <v>0</v>
      </c>
      <c r="Q70" s="298">
        <v>30</v>
      </c>
      <c r="R70" s="299">
        <v>27</v>
      </c>
      <c r="S70" s="189">
        <f t="shared" si="1"/>
        <v>57</v>
      </c>
    </row>
    <row r="71" spans="1:19" ht="10.5" customHeight="1" x14ac:dyDescent="0.3">
      <c r="A71" s="37"/>
      <c r="B71" s="38">
        <v>57</v>
      </c>
      <c r="C71" s="38"/>
      <c r="D71" s="38"/>
      <c r="E71" s="300">
        <v>0</v>
      </c>
      <c r="F71" s="301">
        <v>0</v>
      </c>
      <c r="G71" s="184">
        <v>0</v>
      </c>
      <c r="H71" s="216">
        <v>0</v>
      </c>
      <c r="I71" s="300">
        <v>0</v>
      </c>
      <c r="J71" s="301">
        <v>0</v>
      </c>
      <c r="K71" s="184">
        <v>0</v>
      </c>
      <c r="L71" s="184">
        <v>0</v>
      </c>
      <c r="M71" s="300">
        <v>0</v>
      </c>
      <c r="N71" s="301">
        <v>0</v>
      </c>
      <c r="O71" s="184">
        <v>0</v>
      </c>
      <c r="P71" s="216">
        <v>0</v>
      </c>
      <c r="Q71" s="300">
        <v>39</v>
      </c>
      <c r="R71" s="301">
        <v>23</v>
      </c>
      <c r="S71" s="185">
        <f t="shared" si="1"/>
        <v>62</v>
      </c>
    </row>
    <row r="72" spans="1:19" ht="10.5" customHeight="1" x14ac:dyDescent="0.3">
      <c r="A72" s="40"/>
      <c r="B72" s="24">
        <v>58</v>
      </c>
      <c r="C72" s="24"/>
      <c r="D72" s="24"/>
      <c r="E72" s="298">
        <v>0</v>
      </c>
      <c r="F72" s="299">
        <v>0</v>
      </c>
      <c r="G72" s="188">
        <v>0</v>
      </c>
      <c r="H72" s="215">
        <v>0</v>
      </c>
      <c r="I72" s="298">
        <v>0</v>
      </c>
      <c r="J72" s="299">
        <v>0</v>
      </c>
      <c r="K72" s="188">
        <v>0</v>
      </c>
      <c r="L72" s="188">
        <v>0</v>
      </c>
      <c r="M72" s="298">
        <v>0</v>
      </c>
      <c r="N72" s="299">
        <v>0</v>
      </c>
      <c r="O72" s="188">
        <v>0</v>
      </c>
      <c r="P72" s="215">
        <v>0</v>
      </c>
      <c r="Q72" s="298">
        <v>40</v>
      </c>
      <c r="R72" s="299">
        <v>34</v>
      </c>
      <c r="S72" s="189">
        <f t="shared" si="1"/>
        <v>74</v>
      </c>
    </row>
    <row r="73" spans="1:19" ht="10.5" customHeight="1" x14ac:dyDescent="0.3">
      <c r="A73" s="37"/>
      <c r="B73" s="38">
        <v>59</v>
      </c>
      <c r="C73" s="38"/>
      <c r="D73" s="38"/>
      <c r="E73" s="300">
        <v>0</v>
      </c>
      <c r="F73" s="301">
        <v>0</v>
      </c>
      <c r="G73" s="184">
        <v>0</v>
      </c>
      <c r="H73" s="216">
        <v>0</v>
      </c>
      <c r="I73" s="300">
        <v>0</v>
      </c>
      <c r="J73" s="301">
        <v>0</v>
      </c>
      <c r="K73" s="184">
        <v>0</v>
      </c>
      <c r="L73" s="184">
        <v>0</v>
      </c>
      <c r="M73" s="300">
        <v>0</v>
      </c>
      <c r="N73" s="301">
        <v>0</v>
      </c>
      <c r="O73" s="184">
        <v>0</v>
      </c>
      <c r="P73" s="216">
        <v>0</v>
      </c>
      <c r="Q73" s="300">
        <v>49</v>
      </c>
      <c r="R73" s="301">
        <v>24</v>
      </c>
      <c r="S73" s="185">
        <f t="shared" si="1"/>
        <v>73</v>
      </c>
    </row>
    <row r="74" spans="1:19" ht="10.5" customHeight="1" x14ac:dyDescent="0.3">
      <c r="A74" s="40"/>
      <c r="B74" s="24">
        <v>60</v>
      </c>
      <c r="C74" s="24"/>
      <c r="D74" s="24"/>
      <c r="E74" s="298">
        <v>0</v>
      </c>
      <c r="F74" s="299">
        <v>0</v>
      </c>
      <c r="G74" s="188">
        <v>0</v>
      </c>
      <c r="H74" s="215">
        <v>0</v>
      </c>
      <c r="I74" s="298">
        <v>0</v>
      </c>
      <c r="J74" s="299">
        <v>0</v>
      </c>
      <c r="K74" s="188">
        <v>0</v>
      </c>
      <c r="L74" s="188">
        <v>0</v>
      </c>
      <c r="M74" s="298">
        <v>0</v>
      </c>
      <c r="N74" s="299">
        <v>0</v>
      </c>
      <c r="O74" s="188">
        <v>0</v>
      </c>
      <c r="P74" s="215">
        <v>0</v>
      </c>
      <c r="Q74" s="298">
        <v>46</v>
      </c>
      <c r="R74" s="299">
        <v>32</v>
      </c>
      <c r="S74" s="189">
        <f t="shared" si="1"/>
        <v>78</v>
      </c>
    </row>
    <row r="75" spans="1:19" ht="10.5" customHeight="1" x14ac:dyDescent="0.3">
      <c r="A75" s="37"/>
      <c r="B75" s="38">
        <v>61</v>
      </c>
      <c r="C75" s="38"/>
      <c r="D75" s="38"/>
      <c r="E75" s="300">
        <v>0</v>
      </c>
      <c r="F75" s="301">
        <v>0</v>
      </c>
      <c r="G75" s="184">
        <v>0</v>
      </c>
      <c r="H75" s="216">
        <v>0</v>
      </c>
      <c r="I75" s="300">
        <v>0</v>
      </c>
      <c r="J75" s="301">
        <v>0</v>
      </c>
      <c r="K75" s="184">
        <v>0</v>
      </c>
      <c r="L75" s="184">
        <v>0</v>
      </c>
      <c r="M75" s="300">
        <v>0</v>
      </c>
      <c r="N75" s="301">
        <v>0</v>
      </c>
      <c r="O75" s="184">
        <v>0</v>
      </c>
      <c r="P75" s="216">
        <v>0</v>
      </c>
      <c r="Q75" s="300">
        <v>44</v>
      </c>
      <c r="R75" s="301">
        <v>29</v>
      </c>
      <c r="S75" s="185">
        <f t="shared" si="1"/>
        <v>73</v>
      </c>
    </row>
    <row r="76" spans="1:19" ht="10.5" customHeight="1" x14ac:dyDescent="0.3">
      <c r="A76" s="40"/>
      <c r="B76" s="24">
        <v>62</v>
      </c>
      <c r="C76" s="24"/>
      <c r="D76" s="24"/>
      <c r="E76" s="298">
        <v>0</v>
      </c>
      <c r="F76" s="299">
        <v>0</v>
      </c>
      <c r="G76" s="188">
        <v>0</v>
      </c>
      <c r="H76" s="215">
        <v>0</v>
      </c>
      <c r="I76" s="298">
        <v>0</v>
      </c>
      <c r="J76" s="299">
        <v>0</v>
      </c>
      <c r="K76" s="188">
        <v>0</v>
      </c>
      <c r="L76" s="188">
        <v>0</v>
      </c>
      <c r="M76" s="298">
        <v>0</v>
      </c>
      <c r="N76" s="299">
        <v>0</v>
      </c>
      <c r="O76" s="188">
        <v>0</v>
      </c>
      <c r="P76" s="215">
        <v>0</v>
      </c>
      <c r="Q76" s="298">
        <v>41</v>
      </c>
      <c r="R76" s="299">
        <v>23</v>
      </c>
      <c r="S76" s="189">
        <f t="shared" si="1"/>
        <v>64</v>
      </c>
    </row>
    <row r="77" spans="1:19" ht="10.5" customHeight="1" x14ac:dyDescent="0.3">
      <c r="A77" s="37"/>
      <c r="B77" s="38">
        <v>63</v>
      </c>
      <c r="C77" s="38"/>
      <c r="D77" s="38"/>
      <c r="E77" s="300">
        <v>0</v>
      </c>
      <c r="F77" s="301">
        <v>0</v>
      </c>
      <c r="G77" s="184">
        <v>0</v>
      </c>
      <c r="H77" s="216">
        <v>0</v>
      </c>
      <c r="I77" s="300">
        <v>0</v>
      </c>
      <c r="J77" s="301">
        <v>0</v>
      </c>
      <c r="K77" s="184">
        <v>0</v>
      </c>
      <c r="L77" s="184">
        <v>0</v>
      </c>
      <c r="M77" s="300">
        <v>0</v>
      </c>
      <c r="N77" s="301">
        <v>0</v>
      </c>
      <c r="O77" s="184">
        <v>0</v>
      </c>
      <c r="P77" s="216">
        <v>0</v>
      </c>
      <c r="Q77" s="300">
        <v>51</v>
      </c>
      <c r="R77" s="301">
        <v>16</v>
      </c>
      <c r="S77" s="185">
        <f t="shared" si="1"/>
        <v>67</v>
      </c>
    </row>
    <row r="78" spans="1:19" ht="10.5" customHeight="1" x14ac:dyDescent="0.3">
      <c r="A78" s="40"/>
      <c r="B78" s="24">
        <v>64</v>
      </c>
      <c r="C78" s="24"/>
      <c r="D78" s="24"/>
      <c r="E78" s="298">
        <v>0</v>
      </c>
      <c r="F78" s="299">
        <v>0</v>
      </c>
      <c r="G78" s="188">
        <v>0</v>
      </c>
      <c r="H78" s="215">
        <v>0</v>
      </c>
      <c r="I78" s="298">
        <v>0</v>
      </c>
      <c r="J78" s="299">
        <v>0</v>
      </c>
      <c r="K78" s="188">
        <v>0</v>
      </c>
      <c r="L78" s="188">
        <v>0</v>
      </c>
      <c r="M78" s="298">
        <v>0</v>
      </c>
      <c r="N78" s="299">
        <v>0</v>
      </c>
      <c r="O78" s="188">
        <v>0</v>
      </c>
      <c r="P78" s="215">
        <v>0</v>
      </c>
      <c r="Q78" s="298">
        <v>42</v>
      </c>
      <c r="R78" s="299">
        <v>24</v>
      </c>
      <c r="S78" s="189">
        <f t="shared" ref="S78:S115" si="2">SUM(E78:R78)</f>
        <v>66</v>
      </c>
    </row>
    <row r="79" spans="1:19" ht="10.5" customHeight="1" x14ac:dyDescent="0.3">
      <c r="A79" s="37"/>
      <c r="B79" s="38">
        <v>65</v>
      </c>
      <c r="C79" s="38"/>
      <c r="D79" s="38"/>
      <c r="E79" s="300">
        <v>0</v>
      </c>
      <c r="F79" s="301">
        <v>0</v>
      </c>
      <c r="G79" s="184">
        <v>0</v>
      </c>
      <c r="H79" s="216">
        <v>0</v>
      </c>
      <c r="I79" s="300">
        <v>0</v>
      </c>
      <c r="J79" s="301">
        <v>0</v>
      </c>
      <c r="K79" s="184">
        <v>0</v>
      </c>
      <c r="L79" s="184">
        <v>0</v>
      </c>
      <c r="M79" s="300">
        <v>0</v>
      </c>
      <c r="N79" s="301">
        <v>0</v>
      </c>
      <c r="O79" s="184">
        <v>0</v>
      </c>
      <c r="P79" s="216">
        <v>0</v>
      </c>
      <c r="Q79" s="300">
        <v>52</v>
      </c>
      <c r="R79" s="301">
        <v>27</v>
      </c>
      <c r="S79" s="185">
        <f t="shared" si="2"/>
        <v>79</v>
      </c>
    </row>
    <row r="80" spans="1:19" ht="10.5" customHeight="1" x14ac:dyDescent="0.3">
      <c r="A80" s="40"/>
      <c r="B80" s="24">
        <v>66</v>
      </c>
      <c r="C80" s="24"/>
      <c r="D80" s="24"/>
      <c r="E80" s="298">
        <v>0</v>
      </c>
      <c r="F80" s="299">
        <v>0</v>
      </c>
      <c r="G80" s="188">
        <v>0</v>
      </c>
      <c r="H80" s="215">
        <v>0</v>
      </c>
      <c r="I80" s="298">
        <v>0</v>
      </c>
      <c r="J80" s="299">
        <v>0</v>
      </c>
      <c r="K80" s="188">
        <v>0</v>
      </c>
      <c r="L80" s="188">
        <v>0</v>
      </c>
      <c r="M80" s="298">
        <v>0</v>
      </c>
      <c r="N80" s="299">
        <v>0</v>
      </c>
      <c r="O80" s="188">
        <v>0</v>
      </c>
      <c r="P80" s="215">
        <v>0</v>
      </c>
      <c r="Q80" s="298">
        <v>42</v>
      </c>
      <c r="R80" s="299">
        <v>29</v>
      </c>
      <c r="S80" s="189">
        <f t="shared" si="2"/>
        <v>71</v>
      </c>
    </row>
    <row r="81" spans="1:19" ht="10.5" customHeight="1" thickBot="1" x14ac:dyDescent="0.35">
      <c r="A81" s="41"/>
      <c r="B81" s="42">
        <v>67</v>
      </c>
      <c r="C81" s="42"/>
      <c r="D81" s="42"/>
      <c r="E81" s="304">
        <v>0</v>
      </c>
      <c r="F81" s="326">
        <v>0</v>
      </c>
      <c r="G81" s="222">
        <v>0</v>
      </c>
      <c r="H81" s="308">
        <v>0</v>
      </c>
      <c r="I81" s="304">
        <v>0</v>
      </c>
      <c r="J81" s="326">
        <v>0</v>
      </c>
      <c r="K81" s="222">
        <v>0</v>
      </c>
      <c r="L81" s="222">
        <v>0</v>
      </c>
      <c r="M81" s="304">
        <v>0</v>
      </c>
      <c r="N81" s="326">
        <v>0</v>
      </c>
      <c r="O81" s="222">
        <v>0</v>
      </c>
      <c r="P81" s="308">
        <v>0</v>
      </c>
      <c r="Q81" s="304">
        <v>46</v>
      </c>
      <c r="R81" s="326">
        <v>24</v>
      </c>
      <c r="S81" s="221">
        <f t="shared" si="2"/>
        <v>70</v>
      </c>
    </row>
    <row r="82" spans="1:19" ht="10.5" customHeight="1" x14ac:dyDescent="0.3">
      <c r="A82" s="40"/>
      <c r="B82" s="24">
        <v>68</v>
      </c>
      <c r="C82" s="24"/>
      <c r="D82" s="24"/>
      <c r="E82" s="298">
        <v>0</v>
      </c>
      <c r="F82" s="299">
        <v>0</v>
      </c>
      <c r="G82" s="188">
        <v>0</v>
      </c>
      <c r="H82" s="215">
        <v>0</v>
      </c>
      <c r="I82" s="298">
        <v>0</v>
      </c>
      <c r="J82" s="299">
        <v>0</v>
      </c>
      <c r="K82" s="188">
        <v>0</v>
      </c>
      <c r="L82" s="188">
        <v>0</v>
      </c>
      <c r="M82" s="298">
        <v>0</v>
      </c>
      <c r="N82" s="299">
        <v>0</v>
      </c>
      <c r="O82" s="188">
        <v>0</v>
      </c>
      <c r="P82" s="215">
        <v>0</v>
      </c>
      <c r="Q82" s="298">
        <v>39</v>
      </c>
      <c r="R82" s="299">
        <v>23</v>
      </c>
      <c r="S82" s="189">
        <f t="shared" si="2"/>
        <v>62</v>
      </c>
    </row>
    <row r="83" spans="1:19" ht="10.5" customHeight="1" x14ac:dyDescent="0.3">
      <c r="A83" s="37"/>
      <c r="B83" s="38">
        <v>69</v>
      </c>
      <c r="C83" s="38"/>
      <c r="D83" s="38"/>
      <c r="E83" s="300">
        <v>0</v>
      </c>
      <c r="F83" s="301">
        <v>0</v>
      </c>
      <c r="G83" s="184">
        <v>0</v>
      </c>
      <c r="H83" s="216">
        <v>0</v>
      </c>
      <c r="I83" s="300">
        <v>0</v>
      </c>
      <c r="J83" s="301">
        <v>0</v>
      </c>
      <c r="K83" s="184">
        <v>0</v>
      </c>
      <c r="L83" s="184">
        <v>0</v>
      </c>
      <c r="M83" s="300">
        <v>0</v>
      </c>
      <c r="N83" s="301">
        <v>0</v>
      </c>
      <c r="O83" s="184">
        <v>0</v>
      </c>
      <c r="P83" s="216">
        <v>0</v>
      </c>
      <c r="Q83" s="300">
        <v>50</v>
      </c>
      <c r="R83" s="301">
        <v>26</v>
      </c>
      <c r="S83" s="185">
        <f t="shared" si="2"/>
        <v>76</v>
      </c>
    </row>
    <row r="84" spans="1:19" ht="10.5" customHeight="1" x14ac:dyDescent="0.3">
      <c r="A84" s="40"/>
      <c r="B84" s="24">
        <v>70</v>
      </c>
      <c r="C84" s="24"/>
      <c r="D84" s="24"/>
      <c r="E84" s="298">
        <v>0</v>
      </c>
      <c r="F84" s="299">
        <v>0</v>
      </c>
      <c r="G84" s="188">
        <v>0</v>
      </c>
      <c r="H84" s="215">
        <v>0</v>
      </c>
      <c r="I84" s="298">
        <v>0</v>
      </c>
      <c r="J84" s="299">
        <v>0</v>
      </c>
      <c r="K84" s="188">
        <v>0</v>
      </c>
      <c r="L84" s="188">
        <v>0</v>
      </c>
      <c r="M84" s="298">
        <v>0</v>
      </c>
      <c r="N84" s="299">
        <v>0</v>
      </c>
      <c r="O84" s="188">
        <v>0</v>
      </c>
      <c r="P84" s="215">
        <v>0</v>
      </c>
      <c r="Q84" s="298">
        <v>34</v>
      </c>
      <c r="R84" s="299">
        <v>26</v>
      </c>
      <c r="S84" s="189">
        <f t="shared" si="2"/>
        <v>60</v>
      </c>
    </row>
    <row r="85" spans="1:19" ht="10.5" customHeight="1" x14ac:dyDescent="0.3">
      <c r="A85" s="37"/>
      <c r="B85" s="38">
        <v>71</v>
      </c>
      <c r="C85" s="38"/>
      <c r="D85" s="38"/>
      <c r="E85" s="300">
        <v>0</v>
      </c>
      <c r="F85" s="301">
        <v>0</v>
      </c>
      <c r="G85" s="184">
        <v>0</v>
      </c>
      <c r="H85" s="216">
        <v>0</v>
      </c>
      <c r="I85" s="300">
        <v>0</v>
      </c>
      <c r="J85" s="301">
        <v>0</v>
      </c>
      <c r="K85" s="184">
        <v>0</v>
      </c>
      <c r="L85" s="184">
        <v>0</v>
      </c>
      <c r="M85" s="300">
        <v>0</v>
      </c>
      <c r="N85" s="301">
        <v>0</v>
      </c>
      <c r="O85" s="184">
        <v>0</v>
      </c>
      <c r="P85" s="216">
        <v>0</v>
      </c>
      <c r="Q85" s="300">
        <v>27</v>
      </c>
      <c r="R85" s="301">
        <v>15</v>
      </c>
      <c r="S85" s="185">
        <f t="shared" si="2"/>
        <v>42</v>
      </c>
    </row>
    <row r="86" spans="1:19" ht="10.5" customHeight="1" x14ac:dyDescent="0.3">
      <c r="A86" s="40"/>
      <c r="B86" s="24">
        <v>72</v>
      </c>
      <c r="C86" s="24"/>
      <c r="D86" s="24"/>
      <c r="E86" s="298">
        <v>0</v>
      </c>
      <c r="F86" s="299">
        <v>0</v>
      </c>
      <c r="G86" s="188">
        <v>0</v>
      </c>
      <c r="H86" s="215">
        <v>0</v>
      </c>
      <c r="I86" s="298">
        <v>0</v>
      </c>
      <c r="J86" s="299">
        <v>0</v>
      </c>
      <c r="K86" s="188">
        <v>0</v>
      </c>
      <c r="L86" s="188">
        <v>0</v>
      </c>
      <c r="M86" s="298">
        <v>0</v>
      </c>
      <c r="N86" s="299">
        <v>0</v>
      </c>
      <c r="O86" s="188">
        <v>0</v>
      </c>
      <c r="P86" s="215">
        <v>0</v>
      </c>
      <c r="Q86" s="298">
        <v>26</v>
      </c>
      <c r="R86" s="299">
        <v>16</v>
      </c>
      <c r="S86" s="189">
        <f t="shared" si="2"/>
        <v>42</v>
      </c>
    </row>
    <row r="87" spans="1:19" ht="10.5" customHeight="1" x14ac:dyDescent="0.3">
      <c r="A87" s="37"/>
      <c r="B87" s="38">
        <v>73</v>
      </c>
      <c r="C87" s="38"/>
      <c r="D87" s="38"/>
      <c r="E87" s="300">
        <v>0</v>
      </c>
      <c r="F87" s="301">
        <v>0</v>
      </c>
      <c r="G87" s="184">
        <v>0</v>
      </c>
      <c r="H87" s="216">
        <v>0</v>
      </c>
      <c r="I87" s="300">
        <v>0</v>
      </c>
      <c r="J87" s="301">
        <v>0</v>
      </c>
      <c r="K87" s="184">
        <v>0</v>
      </c>
      <c r="L87" s="184">
        <v>0</v>
      </c>
      <c r="M87" s="300">
        <v>0</v>
      </c>
      <c r="N87" s="301">
        <v>0</v>
      </c>
      <c r="O87" s="184">
        <v>0</v>
      </c>
      <c r="P87" s="216">
        <v>0</v>
      </c>
      <c r="Q87" s="300">
        <v>19</v>
      </c>
      <c r="R87" s="301">
        <v>18</v>
      </c>
      <c r="S87" s="185">
        <f t="shared" si="2"/>
        <v>37</v>
      </c>
    </row>
    <row r="88" spans="1:19" ht="10.5" customHeight="1" x14ac:dyDescent="0.3">
      <c r="A88" s="40"/>
      <c r="B88" s="24">
        <v>74</v>
      </c>
      <c r="C88" s="24"/>
      <c r="D88" s="24"/>
      <c r="E88" s="298">
        <v>0</v>
      </c>
      <c r="F88" s="299">
        <v>0</v>
      </c>
      <c r="G88" s="188">
        <v>0</v>
      </c>
      <c r="H88" s="215">
        <v>0</v>
      </c>
      <c r="I88" s="298">
        <v>0</v>
      </c>
      <c r="J88" s="299">
        <v>0</v>
      </c>
      <c r="K88" s="188">
        <v>0</v>
      </c>
      <c r="L88" s="188">
        <v>0</v>
      </c>
      <c r="M88" s="298">
        <v>0</v>
      </c>
      <c r="N88" s="299">
        <v>0</v>
      </c>
      <c r="O88" s="188">
        <v>0</v>
      </c>
      <c r="P88" s="215">
        <v>0</v>
      </c>
      <c r="Q88" s="298">
        <v>22</v>
      </c>
      <c r="R88" s="299">
        <v>18</v>
      </c>
      <c r="S88" s="189">
        <f t="shared" si="2"/>
        <v>40</v>
      </c>
    </row>
    <row r="89" spans="1:19" ht="10.5" customHeight="1" x14ac:dyDescent="0.3">
      <c r="A89" s="37"/>
      <c r="B89" s="38">
        <v>75</v>
      </c>
      <c r="C89" s="38"/>
      <c r="D89" s="38"/>
      <c r="E89" s="300">
        <v>0</v>
      </c>
      <c r="F89" s="301">
        <v>0</v>
      </c>
      <c r="G89" s="184">
        <v>0</v>
      </c>
      <c r="H89" s="216">
        <v>0</v>
      </c>
      <c r="I89" s="300">
        <v>0</v>
      </c>
      <c r="J89" s="301">
        <v>0</v>
      </c>
      <c r="K89" s="184">
        <v>0</v>
      </c>
      <c r="L89" s="184">
        <v>0</v>
      </c>
      <c r="M89" s="300">
        <v>0</v>
      </c>
      <c r="N89" s="301">
        <v>0</v>
      </c>
      <c r="O89" s="184">
        <v>0</v>
      </c>
      <c r="P89" s="216">
        <v>0</v>
      </c>
      <c r="Q89" s="300">
        <v>20</v>
      </c>
      <c r="R89" s="301">
        <v>11</v>
      </c>
      <c r="S89" s="185">
        <f t="shared" si="2"/>
        <v>31</v>
      </c>
    </row>
    <row r="90" spans="1:19" ht="10.5" customHeight="1" x14ac:dyDescent="0.3">
      <c r="A90" s="40"/>
      <c r="B90" s="24">
        <v>76</v>
      </c>
      <c r="C90" s="24"/>
      <c r="D90" s="24"/>
      <c r="E90" s="298">
        <v>0</v>
      </c>
      <c r="F90" s="299">
        <v>0</v>
      </c>
      <c r="G90" s="188">
        <v>0</v>
      </c>
      <c r="H90" s="215">
        <v>0</v>
      </c>
      <c r="I90" s="298">
        <v>0</v>
      </c>
      <c r="J90" s="299">
        <v>0</v>
      </c>
      <c r="K90" s="188">
        <v>0</v>
      </c>
      <c r="L90" s="188">
        <v>0</v>
      </c>
      <c r="M90" s="298">
        <v>0</v>
      </c>
      <c r="N90" s="299">
        <v>0</v>
      </c>
      <c r="O90" s="188">
        <v>0</v>
      </c>
      <c r="P90" s="215">
        <v>0</v>
      </c>
      <c r="Q90" s="298">
        <v>28</v>
      </c>
      <c r="R90" s="299">
        <v>14</v>
      </c>
      <c r="S90" s="189">
        <f t="shared" si="2"/>
        <v>42</v>
      </c>
    </row>
    <row r="91" spans="1:19" ht="10.5" customHeight="1" x14ac:dyDescent="0.3">
      <c r="A91" s="37"/>
      <c r="B91" s="38">
        <v>77</v>
      </c>
      <c r="C91" s="38"/>
      <c r="D91" s="38"/>
      <c r="E91" s="300">
        <v>0</v>
      </c>
      <c r="F91" s="301">
        <v>0</v>
      </c>
      <c r="G91" s="184">
        <v>0</v>
      </c>
      <c r="H91" s="216">
        <v>0</v>
      </c>
      <c r="I91" s="300">
        <v>0</v>
      </c>
      <c r="J91" s="301">
        <v>0</v>
      </c>
      <c r="K91" s="184">
        <v>0</v>
      </c>
      <c r="L91" s="184">
        <v>0</v>
      </c>
      <c r="M91" s="300">
        <v>0</v>
      </c>
      <c r="N91" s="301">
        <v>0</v>
      </c>
      <c r="O91" s="184">
        <v>0</v>
      </c>
      <c r="P91" s="216">
        <v>0</v>
      </c>
      <c r="Q91" s="300">
        <v>18</v>
      </c>
      <c r="R91" s="301">
        <v>8</v>
      </c>
      <c r="S91" s="185">
        <f t="shared" si="2"/>
        <v>26</v>
      </c>
    </row>
    <row r="92" spans="1:19" ht="10.5" customHeight="1" x14ac:dyDescent="0.3">
      <c r="A92" s="40"/>
      <c r="B92" s="24">
        <v>78</v>
      </c>
      <c r="C92" s="24"/>
      <c r="D92" s="24"/>
      <c r="E92" s="298">
        <v>0</v>
      </c>
      <c r="F92" s="299">
        <v>0</v>
      </c>
      <c r="G92" s="188">
        <v>0</v>
      </c>
      <c r="H92" s="215">
        <v>0</v>
      </c>
      <c r="I92" s="298">
        <v>0</v>
      </c>
      <c r="J92" s="299">
        <v>0</v>
      </c>
      <c r="K92" s="188">
        <v>0</v>
      </c>
      <c r="L92" s="188">
        <v>0</v>
      </c>
      <c r="M92" s="298">
        <v>0</v>
      </c>
      <c r="N92" s="299">
        <v>0</v>
      </c>
      <c r="O92" s="188">
        <v>0</v>
      </c>
      <c r="P92" s="215">
        <v>0</v>
      </c>
      <c r="Q92" s="298">
        <v>22</v>
      </c>
      <c r="R92" s="299">
        <v>11</v>
      </c>
      <c r="S92" s="189">
        <f t="shared" si="2"/>
        <v>33</v>
      </c>
    </row>
    <row r="93" spans="1:19" ht="10.5" customHeight="1" x14ac:dyDescent="0.3">
      <c r="A93" s="37"/>
      <c r="B93" s="38">
        <v>79</v>
      </c>
      <c r="C93" s="38"/>
      <c r="D93" s="38"/>
      <c r="E93" s="300">
        <v>0</v>
      </c>
      <c r="F93" s="301">
        <v>0</v>
      </c>
      <c r="G93" s="184">
        <v>0</v>
      </c>
      <c r="H93" s="216">
        <v>0</v>
      </c>
      <c r="I93" s="300">
        <v>0</v>
      </c>
      <c r="J93" s="301">
        <v>0</v>
      </c>
      <c r="K93" s="184">
        <v>0</v>
      </c>
      <c r="L93" s="184">
        <v>0</v>
      </c>
      <c r="M93" s="300">
        <v>0</v>
      </c>
      <c r="N93" s="301">
        <v>0</v>
      </c>
      <c r="O93" s="184">
        <v>0</v>
      </c>
      <c r="P93" s="216">
        <v>0</v>
      </c>
      <c r="Q93" s="300">
        <v>25</v>
      </c>
      <c r="R93" s="301">
        <v>3</v>
      </c>
      <c r="S93" s="185">
        <f t="shared" si="2"/>
        <v>28</v>
      </c>
    </row>
    <row r="94" spans="1:19" ht="10.5" customHeight="1" x14ac:dyDescent="0.3">
      <c r="A94" s="40"/>
      <c r="B94" s="24">
        <v>80</v>
      </c>
      <c r="C94" s="24"/>
      <c r="D94" s="24"/>
      <c r="E94" s="298">
        <v>0</v>
      </c>
      <c r="F94" s="299">
        <v>0</v>
      </c>
      <c r="G94" s="188">
        <v>0</v>
      </c>
      <c r="H94" s="215">
        <v>0</v>
      </c>
      <c r="I94" s="298">
        <v>0</v>
      </c>
      <c r="J94" s="299">
        <v>0</v>
      </c>
      <c r="K94" s="188">
        <v>0</v>
      </c>
      <c r="L94" s="188">
        <v>0</v>
      </c>
      <c r="M94" s="298">
        <v>0</v>
      </c>
      <c r="N94" s="299">
        <v>0</v>
      </c>
      <c r="O94" s="188">
        <v>0</v>
      </c>
      <c r="P94" s="215">
        <v>0</v>
      </c>
      <c r="Q94" s="298">
        <v>15</v>
      </c>
      <c r="R94" s="299">
        <v>13</v>
      </c>
      <c r="S94" s="189">
        <f t="shared" si="2"/>
        <v>28</v>
      </c>
    </row>
    <row r="95" spans="1:19" ht="10.5" customHeight="1" x14ac:dyDescent="0.3">
      <c r="A95" s="37"/>
      <c r="B95" s="38">
        <v>81</v>
      </c>
      <c r="C95" s="38"/>
      <c r="D95" s="38"/>
      <c r="E95" s="300">
        <v>0</v>
      </c>
      <c r="F95" s="301">
        <v>0</v>
      </c>
      <c r="G95" s="184">
        <v>0</v>
      </c>
      <c r="H95" s="216">
        <v>0</v>
      </c>
      <c r="I95" s="300">
        <v>0</v>
      </c>
      <c r="J95" s="301">
        <v>0</v>
      </c>
      <c r="K95" s="184">
        <v>0</v>
      </c>
      <c r="L95" s="184">
        <v>0</v>
      </c>
      <c r="M95" s="300">
        <v>0</v>
      </c>
      <c r="N95" s="301">
        <v>0</v>
      </c>
      <c r="O95" s="184">
        <v>0</v>
      </c>
      <c r="P95" s="216">
        <v>0</v>
      </c>
      <c r="Q95" s="300">
        <v>13</v>
      </c>
      <c r="R95" s="301">
        <v>7</v>
      </c>
      <c r="S95" s="185">
        <f t="shared" si="2"/>
        <v>20</v>
      </c>
    </row>
    <row r="96" spans="1:19" ht="10.5" customHeight="1" x14ac:dyDescent="0.3">
      <c r="A96" s="40"/>
      <c r="B96" s="24">
        <v>82</v>
      </c>
      <c r="C96" s="24"/>
      <c r="D96" s="24"/>
      <c r="E96" s="298">
        <v>0</v>
      </c>
      <c r="F96" s="299">
        <v>0</v>
      </c>
      <c r="G96" s="188">
        <v>0</v>
      </c>
      <c r="H96" s="215">
        <v>0</v>
      </c>
      <c r="I96" s="298">
        <v>0</v>
      </c>
      <c r="J96" s="299">
        <v>0</v>
      </c>
      <c r="K96" s="188">
        <v>0</v>
      </c>
      <c r="L96" s="188">
        <v>0</v>
      </c>
      <c r="M96" s="298">
        <v>0</v>
      </c>
      <c r="N96" s="299">
        <v>0</v>
      </c>
      <c r="O96" s="188">
        <v>0</v>
      </c>
      <c r="P96" s="215">
        <v>0</v>
      </c>
      <c r="Q96" s="298">
        <v>12</v>
      </c>
      <c r="R96" s="299">
        <v>9</v>
      </c>
      <c r="S96" s="189">
        <f t="shared" si="2"/>
        <v>21</v>
      </c>
    </row>
    <row r="97" spans="1:19" ht="10.5" customHeight="1" x14ac:dyDescent="0.3">
      <c r="A97" s="37"/>
      <c r="B97" s="38">
        <v>83</v>
      </c>
      <c r="C97" s="38"/>
      <c r="D97" s="38"/>
      <c r="E97" s="300">
        <v>0</v>
      </c>
      <c r="F97" s="301">
        <v>0</v>
      </c>
      <c r="G97" s="184">
        <v>0</v>
      </c>
      <c r="H97" s="216">
        <v>0</v>
      </c>
      <c r="I97" s="300">
        <v>0</v>
      </c>
      <c r="J97" s="301">
        <v>0</v>
      </c>
      <c r="K97" s="184">
        <v>0</v>
      </c>
      <c r="L97" s="184">
        <v>0</v>
      </c>
      <c r="M97" s="300">
        <v>0</v>
      </c>
      <c r="N97" s="301">
        <v>0</v>
      </c>
      <c r="O97" s="184">
        <v>0</v>
      </c>
      <c r="P97" s="216">
        <v>0</v>
      </c>
      <c r="Q97" s="300">
        <v>11</v>
      </c>
      <c r="R97" s="301">
        <v>10</v>
      </c>
      <c r="S97" s="185">
        <f t="shared" si="2"/>
        <v>21</v>
      </c>
    </row>
    <row r="98" spans="1:19" ht="10.5" customHeight="1" x14ac:dyDescent="0.3">
      <c r="A98" s="40"/>
      <c r="B98" s="24">
        <v>84</v>
      </c>
      <c r="C98" s="24"/>
      <c r="D98" s="24"/>
      <c r="E98" s="298">
        <v>0</v>
      </c>
      <c r="F98" s="299">
        <v>0</v>
      </c>
      <c r="G98" s="188">
        <v>0</v>
      </c>
      <c r="H98" s="215">
        <v>0</v>
      </c>
      <c r="I98" s="298">
        <v>0</v>
      </c>
      <c r="J98" s="299">
        <v>0</v>
      </c>
      <c r="K98" s="188">
        <v>0</v>
      </c>
      <c r="L98" s="188">
        <v>0</v>
      </c>
      <c r="M98" s="298">
        <v>0</v>
      </c>
      <c r="N98" s="299">
        <v>0</v>
      </c>
      <c r="O98" s="188">
        <v>0</v>
      </c>
      <c r="P98" s="215">
        <v>0</v>
      </c>
      <c r="Q98" s="298">
        <v>21</v>
      </c>
      <c r="R98" s="299">
        <v>5</v>
      </c>
      <c r="S98" s="189">
        <f t="shared" si="2"/>
        <v>26</v>
      </c>
    </row>
    <row r="99" spans="1:19" ht="10.5" customHeight="1" x14ac:dyDescent="0.3">
      <c r="A99" s="37"/>
      <c r="B99" s="38">
        <v>85</v>
      </c>
      <c r="C99" s="38"/>
      <c r="D99" s="38"/>
      <c r="E99" s="300">
        <v>0</v>
      </c>
      <c r="F99" s="301">
        <v>0</v>
      </c>
      <c r="G99" s="184">
        <v>0</v>
      </c>
      <c r="H99" s="216">
        <v>0</v>
      </c>
      <c r="I99" s="300">
        <v>0</v>
      </c>
      <c r="J99" s="301">
        <v>0</v>
      </c>
      <c r="K99" s="184">
        <v>0</v>
      </c>
      <c r="L99" s="184">
        <v>0</v>
      </c>
      <c r="M99" s="300">
        <v>0</v>
      </c>
      <c r="N99" s="301">
        <v>0</v>
      </c>
      <c r="O99" s="184">
        <v>0</v>
      </c>
      <c r="P99" s="216">
        <v>0</v>
      </c>
      <c r="Q99" s="300">
        <v>11</v>
      </c>
      <c r="R99" s="301">
        <v>2</v>
      </c>
      <c r="S99" s="185">
        <f t="shared" si="2"/>
        <v>13</v>
      </c>
    </row>
    <row r="100" spans="1:19" ht="10.5" customHeight="1" x14ac:dyDescent="0.3">
      <c r="A100" s="40"/>
      <c r="B100" s="24">
        <v>86</v>
      </c>
      <c r="C100" s="24"/>
      <c r="D100" s="24"/>
      <c r="E100" s="298">
        <v>0</v>
      </c>
      <c r="F100" s="299">
        <v>0</v>
      </c>
      <c r="G100" s="188">
        <v>0</v>
      </c>
      <c r="H100" s="215">
        <v>0</v>
      </c>
      <c r="I100" s="298">
        <v>0</v>
      </c>
      <c r="J100" s="299">
        <v>0</v>
      </c>
      <c r="K100" s="188">
        <v>0</v>
      </c>
      <c r="L100" s="188">
        <v>0</v>
      </c>
      <c r="M100" s="298">
        <v>0</v>
      </c>
      <c r="N100" s="299">
        <v>0</v>
      </c>
      <c r="O100" s="188">
        <v>0</v>
      </c>
      <c r="P100" s="215">
        <v>0</v>
      </c>
      <c r="Q100" s="298">
        <v>8</v>
      </c>
      <c r="R100" s="299">
        <v>2</v>
      </c>
      <c r="S100" s="189">
        <f t="shared" si="2"/>
        <v>10</v>
      </c>
    </row>
    <row r="101" spans="1:19" ht="10.5" customHeight="1" x14ac:dyDescent="0.3">
      <c r="A101" s="37"/>
      <c r="B101" s="38">
        <v>87</v>
      </c>
      <c r="C101" s="38"/>
      <c r="D101" s="38"/>
      <c r="E101" s="300">
        <v>0</v>
      </c>
      <c r="F101" s="301">
        <v>0</v>
      </c>
      <c r="G101" s="184">
        <v>0</v>
      </c>
      <c r="H101" s="216">
        <v>0</v>
      </c>
      <c r="I101" s="300">
        <v>0</v>
      </c>
      <c r="J101" s="301">
        <v>0</v>
      </c>
      <c r="K101" s="184">
        <v>0</v>
      </c>
      <c r="L101" s="184">
        <v>0</v>
      </c>
      <c r="M101" s="300">
        <v>0</v>
      </c>
      <c r="N101" s="301">
        <v>0</v>
      </c>
      <c r="O101" s="184">
        <v>0</v>
      </c>
      <c r="P101" s="216">
        <v>0</v>
      </c>
      <c r="Q101" s="300">
        <v>4</v>
      </c>
      <c r="R101" s="301">
        <v>2</v>
      </c>
      <c r="S101" s="185">
        <f t="shared" si="2"/>
        <v>6</v>
      </c>
    </row>
    <row r="102" spans="1:19" ht="10.5" customHeight="1" x14ac:dyDescent="0.3">
      <c r="A102" s="40"/>
      <c r="B102" s="24">
        <v>88</v>
      </c>
      <c r="C102" s="24"/>
      <c r="D102" s="24"/>
      <c r="E102" s="298">
        <v>0</v>
      </c>
      <c r="F102" s="299">
        <v>0</v>
      </c>
      <c r="G102" s="188">
        <v>0</v>
      </c>
      <c r="H102" s="215">
        <v>0</v>
      </c>
      <c r="I102" s="298">
        <v>0</v>
      </c>
      <c r="J102" s="299">
        <v>0</v>
      </c>
      <c r="K102" s="188">
        <v>0</v>
      </c>
      <c r="L102" s="188">
        <v>0</v>
      </c>
      <c r="M102" s="298">
        <v>0</v>
      </c>
      <c r="N102" s="299">
        <v>0</v>
      </c>
      <c r="O102" s="188">
        <v>0</v>
      </c>
      <c r="P102" s="215">
        <v>0</v>
      </c>
      <c r="Q102" s="298">
        <v>6</v>
      </c>
      <c r="R102" s="299">
        <v>5</v>
      </c>
      <c r="S102" s="189">
        <f t="shared" si="2"/>
        <v>11</v>
      </c>
    </row>
    <row r="103" spans="1:19" ht="10.5" customHeight="1" x14ac:dyDescent="0.3">
      <c r="A103" s="37"/>
      <c r="B103" s="38">
        <v>89</v>
      </c>
      <c r="C103" s="38"/>
      <c r="D103" s="38"/>
      <c r="E103" s="300">
        <v>0</v>
      </c>
      <c r="F103" s="301">
        <v>0</v>
      </c>
      <c r="G103" s="184">
        <v>0</v>
      </c>
      <c r="H103" s="216">
        <v>0</v>
      </c>
      <c r="I103" s="300">
        <v>0</v>
      </c>
      <c r="J103" s="301">
        <v>0</v>
      </c>
      <c r="K103" s="184">
        <v>0</v>
      </c>
      <c r="L103" s="184">
        <v>0</v>
      </c>
      <c r="M103" s="300">
        <v>0</v>
      </c>
      <c r="N103" s="301">
        <v>0</v>
      </c>
      <c r="O103" s="184">
        <v>0</v>
      </c>
      <c r="P103" s="216">
        <v>0</v>
      </c>
      <c r="Q103" s="300">
        <v>6</v>
      </c>
      <c r="R103" s="301">
        <v>3</v>
      </c>
      <c r="S103" s="185">
        <f t="shared" si="2"/>
        <v>9</v>
      </c>
    </row>
    <row r="104" spans="1:19" ht="10.5" customHeight="1" x14ac:dyDescent="0.3">
      <c r="A104" s="40"/>
      <c r="B104" s="24">
        <v>90</v>
      </c>
      <c r="C104" s="24"/>
      <c r="D104" s="24"/>
      <c r="E104" s="298">
        <v>0</v>
      </c>
      <c r="F104" s="299">
        <v>0</v>
      </c>
      <c r="G104" s="188">
        <v>0</v>
      </c>
      <c r="H104" s="215">
        <v>0</v>
      </c>
      <c r="I104" s="298">
        <v>0</v>
      </c>
      <c r="J104" s="299">
        <v>0</v>
      </c>
      <c r="K104" s="188">
        <v>0</v>
      </c>
      <c r="L104" s="188">
        <v>0</v>
      </c>
      <c r="M104" s="298">
        <v>0</v>
      </c>
      <c r="N104" s="299">
        <v>0</v>
      </c>
      <c r="O104" s="188">
        <v>0</v>
      </c>
      <c r="P104" s="215">
        <v>0</v>
      </c>
      <c r="Q104" s="298">
        <v>5</v>
      </c>
      <c r="R104" s="299">
        <v>1</v>
      </c>
      <c r="S104" s="189">
        <f t="shared" si="2"/>
        <v>6</v>
      </c>
    </row>
    <row r="105" spans="1:19" ht="10.5" customHeight="1" x14ac:dyDescent="0.3">
      <c r="A105" s="37"/>
      <c r="B105" s="38">
        <v>91</v>
      </c>
      <c r="C105" s="38"/>
      <c r="D105" s="38"/>
      <c r="E105" s="300">
        <v>0</v>
      </c>
      <c r="F105" s="301">
        <v>0</v>
      </c>
      <c r="G105" s="184">
        <v>0</v>
      </c>
      <c r="H105" s="216">
        <v>0</v>
      </c>
      <c r="I105" s="300">
        <v>0</v>
      </c>
      <c r="J105" s="301">
        <v>0</v>
      </c>
      <c r="K105" s="184">
        <v>0</v>
      </c>
      <c r="L105" s="184">
        <v>0</v>
      </c>
      <c r="M105" s="300">
        <v>0</v>
      </c>
      <c r="N105" s="301">
        <v>0</v>
      </c>
      <c r="O105" s="184">
        <v>0</v>
      </c>
      <c r="P105" s="216">
        <v>0</v>
      </c>
      <c r="Q105" s="300">
        <v>0</v>
      </c>
      <c r="R105" s="301">
        <v>0</v>
      </c>
      <c r="S105" s="185">
        <f t="shared" si="2"/>
        <v>0</v>
      </c>
    </row>
    <row r="106" spans="1:19" ht="10.5" customHeight="1" x14ac:dyDescent="0.3">
      <c r="A106" s="40"/>
      <c r="B106" s="24">
        <v>92</v>
      </c>
      <c r="C106" s="24"/>
      <c r="D106" s="24"/>
      <c r="E106" s="298">
        <v>0</v>
      </c>
      <c r="F106" s="299">
        <v>0</v>
      </c>
      <c r="G106" s="188">
        <v>0</v>
      </c>
      <c r="H106" s="215">
        <v>0</v>
      </c>
      <c r="I106" s="298">
        <v>0</v>
      </c>
      <c r="J106" s="299">
        <v>0</v>
      </c>
      <c r="K106" s="188">
        <v>0</v>
      </c>
      <c r="L106" s="188">
        <v>0</v>
      </c>
      <c r="M106" s="298">
        <v>0</v>
      </c>
      <c r="N106" s="299">
        <v>0</v>
      </c>
      <c r="O106" s="188">
        <v>0</v>
      </c>
      <c r="P106" s="215">
        <v>0</v>
      </c>
      <c r="Q106" s="298">
        <v>5</v>
      </c>
      <c r="R106" s="299">
        <v>2</v>
      </c>
      <c r="S106" s="189">
        <f t="shared" si="2"/>
        <v>7</v>
      </c>
    </row>
    <row r="107" spans="1:19" ht="10.5" customHeight="1" x14ac:dyDescent="0.3">
      <c r="A107" s="37"/>
      <c r="B107" s="38">
        <v>93</v>
      </c>
      <c r="C107" s="38"/>
      <c r="D107" s="38"/>
      <c r="E107" s="300">
        <v>0</v>
      </c>
      <c r="F107" s="301">
        <v>0</v>
      </c>
      <c r="G107" s="184">
        <v>0</v>
      </c>
      <c r="H107" s="216">
        <v>0</v>
      </c>
      <c r="I107" s="300">
        <v>0</v>
      </c>
      <c r="J107" s="301">
        <v>0</v>
      </c>
      <c r="K107" s="184">
        <v>0</v>
      </c>
      <c r="L107" s="184">
        <v>0</v>
      </c>
      <c r="M107" s="300">
        <v>0</v>
      </c>
      <c r="N107" s="301">
        <v>0</v>
      </c>
      <c r="O107" s="184">
        <v>0</v>
      </c>
      <c r="P107" s="216">
        <v>0</v>
      </c>
      <c r="Q107" s="300">
        <v>2</v>
      </c>
      <c r="R107" s="301">
        <v>4</v>
      </c>
      <c r="S107" s="185">
        <f t="shared" si="2"/>
        <v>6</v>
      </c>
    </row>
    <row r="108" spans="1:19" ht="10.5" customHeight="1" x14ac:dyDescent="0.3">
      <c r="A108" s="40"/>
      <c r="B108" s="24">
        <v>94</v>
      </c>
      <c r="C108" s="24"/>
      <c r="D108" s="24"/>
      <c r="E108" s="298">
        <v>0</v>
      </c>
      <c r="F108" s="299">
        <v>0</v>
      </c>
      <c r="G108" s="188">
        <v>0</v>
      </c>
      <c r="H108" s="215">
        <v>0</v>
      </c>
      <c r="I108" s="298">
        <v>0</v>
      </c>
      <c r="J108" s="299">
        <v>0</v>
      </c>
      <c r="K108" s="188">
        <v>0</v>
      </c>
      <c r="L108" s="188">
        <v>0</v>
      </c>
      <c r="M108" s="298">
        <v>0</v>
      </c>
      <c r="N108" s="299">
        <v>0</v>
      </c>
      <c r="O108" s="188">
        <v>0</v>
      </c>
      <c r="P108" s="215">
        <v>0</v>
      </c>
      <c r="Q108" s="298">
        <v>1</v>
      </c>
      <c r="R108" s="299">
        <v>1</v>
      </c>
      <c r="S108" s="189">
        <f t="shared" si="2"/>
        <v>2</v>
      </c>
    </row>
    <row r="109" spans="1:19" ht="10.5" customHeight="1" x14ac:dyDescent="0.3">
      <c r="A109" s="37"/>
      <c r="B109" s="38">
        <v>95</v>
      </c>
      <c r="C109" s="38"/>
      <c r="D109" s="38"/>
      <c r="E109" s="300">
        <v>0</v>
      </c>
      <c r="F109" s="301">
        <v>0</v>
      </c>
      <c r="G109" s="184">
        <v>0</v>
      </c>
      <c r="H109" s="216">
        <v>0</v>
      </c>
      <c r="I109" s="300">
        <v>0</v>
      </c>
      <c r="J109" s="301">
        <v>0</v>
      </c>
      <c r="K109" s="184">
        <v>0</v>
      </c>
      <c r="L109" s="184">
        <v>0</v>
      </c>
      <c r="M109" s="300">
        <v>0</v>
      </c>
      <c r="N109" s="301">
        <v>0</v>
      </c>
      <c r="O109" s="184">
        <v>0</v>
      </c>
      <c r="P109" s="216">
        <v>0</v>
      </c>
      <c r="Q109" s="300">
        <v>0</v>
      </c>
      <c r="R109" s="301">
        <v>2</v>
      </c>
      <c r="S109" s="185">
        <f t="shared" si="2"/>
        <v>2</v>
      </c>
    </row>
    <row r="110" spans="1:19" ht="10.5" customHeight="1" x14ac:dyDescent="0.3">
      <c r="A110" s="40"/>
      <c r="B110" s="24">
        <v>96</v>
      </c>
      <c r="C110" s="24"/>
      <c r="D110" s="24"/>
      <c r="E110" s="298">
        <v>0</v>
      </c>
      <c r="F110" s="299">
        <v>0</v>
      </c>
      <c r="G110" s="188">
        <v>0</v>
      </c>
      <c r="H110" s="215">
        <v>0</v>
      </c>
      <c r="I110" s="298">
        <v>0</v>
      </c>
      <c r="J110" s="299">
        <v>0</v>
      </c>
      <c r="K110" s="188">
        <v>0</v>
      </c>
      <c r="L110" s="188">
        <v>0</v>
      </c>
      <c r="M110" s="298">
        <v>0</v>
      </c>
      <c r="N110" s="299">
        <v>0</v>
      </c>
      <c r="O110" s="188">
        <v>0</v>
      </c>
      <c r="P110" s="215">
        <v>0</v>
      </c>
      <c r="Q110" s="298">
        <v>1</v>
      </c>
      <c r="R110" s="299">
        <v>1</v>
      </c>
      <c r="S110" s="189">
        <f t="shared" si="2"/>
        <v>2</v>
      </c>
    </row>
    <row r="111" spans="1:19" ht="10.5" customHeight="1" x14ac:dyDescent="0.3">
      <c r="A111" s="37"/>
      <c r="B111" s="38">
        <v>97</v>
      </c>
      <c r="C111" s="38"/>
      <c r="D111" s="38"/>
      <c r="E111" s="300">
        <v>0</v>
      </c>
      <c r="F111" s="301">
        <v>0</v>
      </c>
      <c r="G111" s="184">
        <v>0</v>
      </c>
      <c r="H111" s="216">
        <v>0</v>
      </c>
      <c r="I111" s="300">
        <v>0</v>
      </c>
      <c r="J111" s="301">
        <v>0</v>
      </c>
      <c r="K111" s="184">
        <v>0</v>
      </c>
      <c r="L111" s="184">
        <v>0</v>
      </c>
      <c r="M111" s="300">
        <v>0</v>
      </c>
      <c r="N111" s="301">
        <v>0</v>
      </c>
      <c r="O111" s="184">
        <v>0</v>
      </c>
      <c r="P111" s="216">
        <v>0</v>
      </c>
      <c r="Q111" s="300">
        <v>5</v>
      </c>
      <c r="R111" s="301">
        <v>0</v>
      </c>
      <c r="S111" s="185">
        <f t="shared" si="2"/>
        <v>5</v>
      </c>
    </row>
    <row r="112" spans="1:19" ht="10.5" customHeight="1" x14ac:dyDescent="0.3">
      <c r="A112" s="40"/>
      <c r="B112" s="24">
        <v>98</v>
      </c>
      <c r="C112" s="24"/>
      <c r="D112" s="24"/>
      <c r="E112" s="298">
        <v>0</v>
      </c>
      <c r="F112" s="299">
        <v>0</v>
      </c>
      <c r="G112" s="188">
        <v>0</v>
      </c>
      <c r="H112" s="215">
        <v>0</v>
      </c>
      <c r="I112" s="298">
        <v>0</v>
      </c>
      <c r="J112" s="299">
        <v>0</v>
      </c>
      <c r="K112" s="188">
        <v>0</v>
      </c>
      <c r="L112" s="188">
        <v>0</v>
      </c>
      <c r="M112" s="298">
        <v>0</v>
      </c>
      <c r="N112" s="299">
        <v>0</v>
      </c>
      <c r="O112" s="188">
        <v>0</v>
      </c>
      <c r="P112" s="215">
        <v>0</v>
      </c>
      <c r="Q112" s="298">
        <v>1</v>
      </c>
      <c r="R112" s="299">
        <v>1</v>
      </c>
      <c r="S112" s="189">
        <f t="shared" si="2"/>
        <v>2</v>
      </c>
    </row>
    <row r="113" spans="1:19" ht="10.5" customHeight="1" x14ac:dyDescent="0.3">
      <c r="A113" s="37"/>
      <c r="B113" s="38">
        <v>99</v>
      </c>
      <c r="C113" s="38"/>
      <c r="D113" s="38"/>
      <c r="E113" s="300">
        <v>0</v>
      </c>
      <c r="F113" s="301">
        <v>0</v>
      </c>
      <c r="G113" s="184">
        <v>0</v>
      </c>
      <c r="H113" s="216">
        <v>0</v>
      </c>
      <c r="I113" s="300">
        <v>0</v>
      </c>
      <c r="J113" s="301">
        <v>0</v>
      </c>
      <c r="K113" s="184">
        <v>0</v>
      </c>
      <c r="L113" s="184">
        <v>0</v>
      </c>
      <c r="M113" s="300">
        <v>0</v>
      </c>
      <c r="N113" s="301">
        <v>0</v>
      </c>
      <c r="O113" s="184">
        <v>0</v>
      </c>
      <c r="P113" s="216">
        <v>0</v>
      </c>
      <c r="Q113" s="300">
        <v>0</v>
      </c>
      <c r="R113" s="301">
        <v>0</v>
      </c>
      <c r="S113" s="185">
        <f t="shared" si="2"/>
        <v>0</v>
      </c>
    </row>
    <row r="114" spans="1:19" ht="10.5" customHeight="1" x14ac:dyDescent="0.3">
      <c r="A114" s="33" t="s">
        <v>53</v>
      </c>
      <c r="B114" s="24" t="s">
        <v>269</v>
      </c>
      <c r="C114" s="34" t="s">
        <v>55</v>
      </c>
      <c r="D114" s="24"/>
      <c r="E114" s="298">
        <v>0</v>
      </c>
      <c r="F114" s="302">
        <v>0</v>
      </c>
      <c r="G114" s="188">
        <v>0</v>
      </c>
      <c r="H114" s="218">
        <v>0</v>
      </c>
      <c r="I114" s="298">
        <v>0</v>
      </c>
      <c r="J114" s="302">
        <v>0</v>
      </c>
      <c r="K114" s="188">
        <v>0</v>
      </c>
      <c r="L114" s="192">
        <v>0</v>
      </c>
      <c r="M114" s="298">
        <v>0</v>
      </c>
      <c r="N114" s="302">
        <v>0</v>
      </c>
      <c r="O114" s="192">
        <v>0</v>
      </c>
      <c r="P114" s="218">
        <v>0</v>
      </c>
      <c r="Q114" s="298">
        <v>1</v>
      </c>
      <c r="R114" s="302">
        <v>3</v>
      </c>
      <c r="S114" s="189">
        <f t="shared" si="2"/>
        <v>4</v>
      </c>
    </row>
    <row r="115" spans="1:19" s="23" customFormat="1" ht="11.15" customHeight="1" thickBot="1" x14ac:dyDescent="0.35">
      <c r="A115" s="413" t="s">
        <v>8</v>
      </c>
      <c r="B115" s="414"/>
      <c r="C115" s="414"/>
      <c r="D115" s="414"/>
      <c r="E115" s="421">
        <f>SUM(E14:E114)</f>
        <v>0</v>
      </c>
      <c r="F115" s="423">
        <f t="shared" ref="F115:R115" si="3">SUM(F14:F114)</f>
        <v>0</v>
      </c>
      <c r="G115" s="543">
        <f t="shared" si="3"/>
        <v>0</v>
      </c>
      <c r="H115" s="521">
        <f t="shared" si="3"/>
        <v>0</v>
      </c>
      <c r="I115" s="421">
        <f t="shared" si="3"/>
        <v>0</v>
      </c>
      <c r="J115" s="423">
        <f t="shared" si="3"/>
        <v>0</v>
      </c>
      <c r="K115" s="543">
        <f t="shared" si="3"/>
        <v>0</v>
      </c>
      <c r="L115" s="416">
        <f t="shared" si="3"/>
        <v>0</v>
      </c>
      <c r="M115" s="421">
        <f t="shared" si="3"/>
        <v>0</v>
      </c>
      <c r="N115" s="423">
        <f t="shared" si="3"/>
        <v>0</v>
      </c>
      <c r="O115" s="416">
        <f t="shared" si="3"/>
        <v>0</v>
      </c>
      <c r="P115" s="521">
        <f t="shared" si="3"/>
        <v>0</v>
      </c>
      <c r="Q115" s="421">
        <f t="shared" si="3"/>
        <v>1589</v>
      </c>
      <c r="R115" s="423">
        <f t="shared" si="3"/>
        <v>824</v>
      </c>
      <c r="S115" s="544">
        <f t="shared" si="2"/>
        <v>2413</v>
      </c>
    </row>
    <row r="116" spans="1:19" ht="0.75" customHeight="1" x14ac:dyDescent="0.3">
      <c r="A116" s="44"/>
      <c r="B116" s="44"/>
      <c r="C116" s="44"/>
      <c r="D116" s="44"/>
      <c r="G116" s="45"/>
      <c r="H116" s="45"/>
      <c r="K116" s="45"/>
      <c r="L116" s="45"/>
      <c r="M116" s="45"/>
      <c r="N116" s="45"/>
      <c r="O116" s="45"/>
      <c r="P116" s="45"/>
      <c r="S116" s="45"/>
    </row>
    <row r="117" spans="1:19" ht="11.15" customHeight="1" x14ac:dyDescent="0.3">
      <c r="A117" s="46" t="s">
        <v>312</v>
      </c>
      <c r="B117" s="24"/>
      <c r="C117" s="24"/>
      <c r="D117" s="24"/>
    </row>
    <row r="118" spans="1:19" ht="9" customHeight="1" x14ac:dyDescent="0.3">
      <c r="A118" s="53"/>
      <c r="B118" s="24"/>
      <c r="C118" s="24"/>
      <c r="D118" s="24"/>
    </row>
    <row r="119" spans="1:19" ht="9" customHeight="1" x14ac:dyDescent="0.3">
      <c r="A119" s="24"/>
      <c r="B119" s="24"/>
      <c r="C119" s="24"/>
      <c r="D119" s="24"/>
    </row>
    <row r="120" spans="1:19" ht="9" customHeight="1" x14ac:dyDescent="0.3">
      <c r="A120" s="24"/>
      <c r="B120" s="24"/>
      <c r="C120" s="24"/>
      <c r="D120" s="24"/>
    </row>
    <row r="121" spans="1:19" ht="9" customHeight="1" x14ac:dyDescent="0.3">
      <c r="A121" s="24"/>
      <c r="B121" s="24"/>
      <c r="C121" s="24"/>
      <c r="D121" s="24"/>
    </row>
    <row r="122" spans="1:19" ht="9" customHeight="1" x14ac:dyDescent="0.3">
      <c r="A122" s="24"/>
      <c r="B122" s="24"/>
      <c r="C122" s="24"/>
      <c r="D122" s="24"/>
    </row>
    <row r="123" spans="1:19" ht="9" customHeight="1" x14ac:dyDescent="0.3">
      <c r="A123" s="24"/>
      <c r="B123" s="24"/>
      <c r="C123" s="24"/>
      <c r="D123" s="24"/>
    </row>
    <row r="124" spans="1:19" ht="9" customHeight="1" x14ac:dyDescent="0.3">
      <c r="A124" s="24"/>
      <c r="B124" s="24"/>
      <c r="C124" s="24"/>
      <c r="D124" s="24"/>
    </row>
    <row r="125" spans="1:19" ht="11.15" customHeight="1" x14ac:dyDescent="0.3">
      <c r="A125" s="24"/>
      <c r="B125" s="24"/>
      <c r="C125" s="24"/>
      <c r="D125" s="24"/>
    </row>
    <row r="126" spans="1:19" ht="9" customHeight="1" x14ac:dyDescent="0.3">
      <c r="A126" s="24"/>
      <c r="B126" s="24"/>
      <c r="C126" s="24"/>
      <c r="D126" s="24"/>
    </row>
    <row r="127" spans="1:19" ht="9" customHeight="1" x14ac:dyDescent="0.3">
      <c r="A127" s="24"/>
      <c r="B127" s="24"/>
      <c r="C127" s="24"/>
      <c r="D127" s="24"/>
      <c r="G127" s="48"/>
      <c r="I127" s="48"/>
    </row>
    <row r="128" spans="1:19" ht="10" customHeight="1" x14ac:dyDescent="0.3">
      <c r="A128" s="49"/>
      <c r="B128" s="49"/>
      <c r="C128" s="49"/>
      <c r="D128" s="49"/>
      <c r="E128" s="49"/>
      <c r="F128" s="49"/>
      <c r="G128" s="49"/>
      <c r="H128" s="49"/>
      <c r="I128" s="26"/>
      <c r="J128" s="26"/>
      <c r="K128" s="26"/>
      <c r="L128" s="26"/>
      <c r="M128" s="26"/>
      <c r="N128" s="26"/>
      <c r="O128" s="26"/>
      <c r="P128" s="26"/>
      <c r="Q128" s="26"/>
      <c r="R128" s="26"/>
      <c r="S128" s="26"/>
    </row>
    <row r="129" spans="1:19" ht="9" customHeight="1" x14ac:dyDescent="0.3">
      <c r="A129" s="49"/>
      <c r="B129" s="49"/>
      <c r="C129" s="49"/>
      <c r="D129" s="49"/>
      <c r="E129" s="49"/>
      <c r="F129" s="49"/>
      <c r="G129" s="49"/>
      <c r="H129" s="49"/>
      <c r="I129" s="26"/>
      <c r="J129" s="26"/>
      <c r="K129" s="26"/>
      <c r="L129" s="26"/>
      <c r="M129" s="26"/>
      <c r="N129" s="26"/>
      <c r="O129" s="26"/>
      <c r="P129" s="26"/>
      <c r="Q129" s="26"/>
      <c r="R129" s="26"/>
      <c r="S129" s="26"/>
    </row>
    <row r="130" spans="1:19" ht="9" customHeight="1" x14ac:dyDescent="0.3">
      <c r="A130" s="49"/>
      <c r="B130" s="49"/>
      <c r="C130" s="49"/>
      <c r="D130" s="49"/>
      <c r="E130" s="49"/>
      <c r="F130" s="49"/>
      <c r="G130" s="49"/>
      <c r="H130" s="49"/>
      <c r="I130" s="26"/>
      <c r="J130" s="26"/>
      <c r="K130" s="26"/>
      <c r="L130" s="26"/>
      <c r="M130" s="26"/>
      <c r="N130" s="26"/>
      <c r="O130" s="26"/>
      <c r="P130" s="26"/>
      <c r="Q130" s="26"/>
      <c r="R130" s="26"/>
      <c r="S130" s="26"/>
    </row>
    <row r="131" spans="1:19" x14ac:dyDescent="0.3">
      <c r="A131" s="49"/>
      <c r="B131" s="49"/>
      <c r="C131" s="49"/>
      <c r="D131" s="49"/>
      <c r="E131" s="49"/>
      <c r="F131" s="49"/>
      <c r="G131" s="49"/>
      <c r="H131" s="49"/>
      <c r="I131" s="26"/>
      <c r="J131" s="26"/>
      <c r="K131" s="26"/>
      <c r="L131" s="26"/>
      <c r="M131" s="26"/>
      <c r="N131" s="26"/>
      <c r="O131" s="26"/>
      <c r="P131" s="26"/>
      <c r="Q131" s="26"/>
      <c r="R131" s="26"/>
      <c r="S131" s="26"/>
    </row>
    <row r="132" spans="1:19" ht="9" customHeight="1" x14ac:dyDescent="0.3">
      <c r="A132" s="24"/>
      <c r="B132" s="24"/>
      <c r="C132" s="24"/>
      <c r="D132" s="24"/>
      <c r="E132" s="24"/>
      <c r="F132" s="24"/>
      <c r="G132" s="24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</row>
    <row r="133" spans="1:19" ht="9" customHeight="1" x14ac:dyDescent="0.3">
      <c r="A133" s="24"/>
      <c r="B133" s="24"/>
      <c r="C133" s="24"/>
      <c r="D133" s="24"/>
      <c r="E133" s="24"/>
      <c r="F133" s="24"/>
      <c r="G133" s="24"/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</row>
    <row r="134" spans="1:19" ht="9" customHeight="1" x14ac:dyDescent="0.3">
      <c r="A134" s="24"/>
      <c r="B134" s="24"/>
      <c r="C134" s="24"/>
      <c r="D134" s="24"/>
      <c r="E134" s="24"/>
      <c r="F134" s="24"/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</row>
    <row r="135" spans="1:19" ht="9" customHeight="1" x14ac:dyDescent="0.3">
      <c r="A135" s="24"/>
      <c r="B135" s="24"/>
      <c r="C135" s="24"/>
      <c r="D135" s="24"/>
      <c r="E135" s="24"/>
      <c r="F135" s="24"/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</row>
    <row r="136" spans="1:19" ht="9" customHeight="1" x14ac:dyDescent="0.3">
      <c r="A136" s="24"/>
      <c r="B136" s="24"/>
      <c r="C136" s="24"/>
      <c r="D136" s="24"/>
      <c r="E136" s="24"/>
      <c r="F136" s="24"/>
      <c r="G136" s="24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</row>
    <row r="137" spans="1:19" ht="9" customHeight="1" x14ac:dyDescent="0.3">
      <c r="A137" s="24"/>
      <c r="B137" s="24"/>
      <c r="C137" s="24"/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</row>
    <row r="138" spans="1:19" ht="9" customHeight="1" x14ac:dyDescent="0.3">
      <c r="A138" s="24"/>
      <c r="B138" s="24"/>
      <c r="C138" s="24"/>
      <c r="D138" s="24"/>
    </row>
    <row r="139" spans="1:19" ht="9" customHeight="1" x14ac:dyDescent="0.3">
      <c r="A139" s="24"/>
      <c r="B139" s="24"/>
      <c r="C139" s="24"/>
      <c r="D139" s="24"/>
    </row>
    <row r="140" spans="1:19" ht="9" customHeight="1" x14ac:dyDescent="0.3">
      <c r="A140" s="24"/>
      <c r="B140" s="24"/>
      <c r="C140" s="24"/>
      <c r="D140" s="24"/>
    </row>
    <row r="141" spans="1:19" ht="9" customHeight="1" x14ac:dyDescent="0.3">
      <c r="A141" s="24"/>
      <c r="B141" s="24"/>
      <c r="C141" s="24"/>
      <c r="D141" s="24"/>
    </row>
    <row r="142" spans="1:19" ht="9" customHeight="1" x14ac:dyDescent="0.3">
      <c r="A142" s="24"/>
      <c r="B142" s="24"/>
      <c r="C142" s="24"/>
      <c r="D142" s="24"/>
    </row>
    <row r="143" spans="1:19" ht="9" customHeight="1" x14ac:dyDescent="0.3">
      <c r="A143" s="24"/>
      <c r="B143" s="24"/>
      <c r="C143" s="24"/>
      <c r="D143" s="24"/>
    </row>
    <row r="144" spans="1:19" ht="9" customHeight="1" x14ac:dyDescent="0.3">
      <c r="A144" s="24"/>
      <c r="B144" s="24"/>
      <c r="C144" s="24"/>
      <c r="D144" s="24"/>
    </row>
    <row r="145" spans="1:4" ht="9" customHeight="1" x14ac:dyDescent="0.3">
      <c r="A145" s="24"/>
      <c r="B145" s="24"/>
      <c r="C145" s="24"/>
      <c r="D145" s="24"/>
    </row>
    <row r="146" spans="1:4" ht="9" customHeight="1" x14ac:dyDescent="0.3">
      <c r="A146" s="24"/>
      <c r="B146" s="24"/>
      <c r="C146" s="24"/>
      <c r="D146" s="24"/>
    </row>
    <row r="147" spans="1:4" ht="9" customHeight="1" x14ac:dyDescent="0.3">
      <c r="A147" s="24"/>
      <c r="B147" s="24"/>
      <c r="C147" s="24"/>
      <c r="D147" s="24"/>
    </row>
    <row r="148" spans="1:4" ht="9" customHeight="1" x14ac:dyDescent="0.3">
      <c r="A148" s="24"/>
      <c r="B148" s="24"/>
      <c r="C148" s="24"/>
      <c r="D148" s="24"/>
    </row>
    <row r="149" spans="1:4" ht="9" customHeight="1" x14ac:dyDescent="0.3">
      <c r="A149" s="24"/>
      <c r="B149" s="24"/>
      <c r="C149" s="24"/>
      <c r="D149" s="24"/>
    </row>
    <row r="150" spans="1:4" ht="9" customHeight="1" x14ac:dyDescent="0.3">
      <c r="A150" s="24"/>
      <c r="B150" s="24"/>
      <c r="C150" s="24"/>
      <c r="D150" s="24"/>
    </row>
    <row r="151" spans="1:4" ht="9" customHeight="1" x14ac:dyDescent="0.3">
      <c r="A151" s="24"/>
      <c r="B151" s="24"/>
      <c r="C151" s="24"/>
      <c r="D151" s="24"/>
    </row>
    <row r="152" spans="1:4" ht="9" customHeight="1" x14ac:dyDescent="0.3">
      <c r="A152" s="24"/>
      <c r="B152" s="24"/>
      <c r="C152" s="24"/>
      <c r="D152" s="24"/>
    </row>
    <row r="153" spans="1:4" ht="9" customHeight="1" x14ac:dyDescent="0.3">
      <c r="A153" s="24"/>
      <c r="B153" s="24"/>
      <c r="C153" s="24"/>
      <c r="D153" s="24"/>
    </row>
    <row r="154" spans="1:4" ht="9" customHeight="1" x14ac:dyDescent="0.3">
      <c r="A154" s="24"/>
      <c r="B154" s="24"/>
      <c r="C154" s="24"/>
      <c r="D154" s="24"/>
    </row>
    <row r="155" spans="1:4" ht="9" customHeight="1" x14ac:dyDescent="0.3">
      <c r="A155" s="24"/>
      <c r="B155" s="24"/>
      <c r="C155" s="24"/>
      <c r="D155" s="24"/>
    </row>
    <row r="156" spans="1:4" ht="9" customHeight="1" x14ac:dyDescent="0.3">
      <c r="A156" s="24"/>
      <c r="B156" s="24"/>
      <c r="C156" s="24"/>
      <c r="D156" s="24"/>
    </row>
    <row r="157" spans="1:4" ht="9" customHeight="1" x14ac:dyDescent="0.3">
      <c r="A157" s="24"/>
      <c r="B157" s="24"/>
      <c r="C157" s="24"/>
      <c r="D157" s="24"/>
    </row>
    <row r="158" spans="1:4" ht="9" customHeight="1" x14ac:dyDescent="0.3">
      <c r="A158" s="24"/>
      <c r="B158" s="24"/>
      <c r="C158" s="24"/>
      <c r="D158" s="24"/>
    </row>
    <row r="159" spans="1:4" ht="9" customHeight="1" x14ac:dyDescent="0.3">
      <c r="A159" s="24"/>
      <c r="B159" s="24"/>
      <c r="C159" s="24"/>
      <c r="D159" s="24"/>
    </row>
    <row r="160" spans="1:4" ht="9" customHeight="1" x14ac:dyDescent="0.3">
      <c r="A160" s="24"/>
      <c r="B160" s="24"/>
      <c r="C160" s="24"/>
      <c r="D160" s="24"/>
    </row>
    <row r="161" spans="1:4" ht="9" customHeight="1" x14ac:dyDescent="0.3">
      <c r="A161" s="24"/>
      <c r="B161" s="24"/>
      <c r="C161" s="24"/>
      <c r="D161" s="24"/>
    </row>
    <row r="162" spans="1:4" ht="9" customHeight="1" x14ac:dyDescent="0.3">
      <c r="A162" s="24"/>
      <c r="B162" s="24"/>
      <c r="C162" s="24"/>
      <c r="D162" s="24"/>
    </row>
    <row r="163" spans="1:4" ht="9" customHeight="1" x14ac:dyDescent="0.3">
      <c r="A163" s="24"/>
      <c r="B163" s="24"/>
      <c r="C163" s="24"/>
      <c r="D163" s="24"/>
    </row>
    <row r="164" spans="1:4" ht="9" customHeight="1" x14ac:dyDescent="0.3">
      <c r="A164" s="24"/>
      <c r="B164" s="24"/>
      <c r="C164" s="24"/>
      <c r="D164" s="24"/>
    </row>
    <row r="165" spans="1:4" ht="9" customHeight="1" x14ac:dyDescent="0.3">
      <c r="A165" s="24"/>
      <c r="B165" s="24"/>
      <c r="C165" s="24"/>
      <c r="D165" s="24"/>
    </row>
    <row r="166" spans="1:4" ht="9" customHeight="1" x14ac:dyDescent="0.3">
      <c r="A166" s="24"/>
      <c r="B166" s="24"/>
      <c r="C166" s="24"/>
      <c r="D166" s="24"/>
    </row>
    <row r="167" spans="1:4" ht="9" customHeight="1" x14ac:dyDescent="0.3">
      <c r="A167" s="24"/>
      <c r="B167" s="24"/>
      <c r="C167" s="24"/>
      <c r="D167" s="24"/>
    </row>
    <row r="168" spans="1:4" ht="9" customHeight="1" x14ac:dyDescent="0.3">
      <c r="A168" s="24"/>
      <c r="B168" s="24"/>
      <c r="C168" s="24"/>
      <c r="D168" s="24"/>
    </row>
    <row r="169" spans="1:4" ht="9" customHeight="1" x14ac:dyDescent="0.3">
      <c r="A169" s="24"/>
      <c r="B169" s="24"/>
      <c r="C169" s="24"/>
      <c r="D169" s="24"/>
    </row>
    <row r="170" spans="1:4" ht="9" customHeight="1" x14ac:dyDescent="0.3">
      <c r="A170" s="24"/>
      <c r="B170" s="24"/>
      <c r="C170" s="24"/>
      <c r="D170" s="24"/>
    </row>
    <row r="171" spans="1:4" ht="9" customHeight="1" x14ac:dyDescent="0.3">
      <c r="A171" s="24"/>
      <c r="B171" s="24"/>
      <c r="C171" s="24"/>
      <c r="D171" s="24"/>
    </row>
    <row r="172" spans="1:4" ht="9" customHeight="1" x14ac:dyDescent="0.3">
      <c r="A172" s="24"/>
      <c r="B172" s="24"/>
      <c r="C172" s="24"/>
      <c r="D172" s="24"/>
    </row>
    <row r="173" spans="1:4" ht="9" customHeight="1" x14ac:dyDescent="0.3">
      <c r="A173" s="24"/>
      <c r="B173" s="24"/>
      <c r="C173" s="24"/>
      <c r="D173" s="24"/>
    </row>
    <row r="174" spans="1:4" ht="9" customHeight="1" x14ac:dyDescent="0.3">
      <c r="A174" s="24"/>
      <c r="B174" s="24"/>
      <c r="C174" s="24"/>
      <c r="D174" s="24"/>
    </row>
    <row r="175" spans="1:4" ht="9" customHeight="1" x14ac:dyDescent="0.3">
      <c r="A175" s="24"/>
      <c r="B175" s="24"/>
      <c r="C175" s="24"/>
      <c r="D175" s="24"/>
    </row>
    <row r="176" spans="1:4" ht="9" customHeight="1" x14ac:dyDescent="0.3">
      <c r="A176" s="24"/>
      <c r="B176" s="24"/>
      <c r="C176" s="24"/>
      <c r="D176" s="24"/>
    </row>
    <row r="177" spans="1:4" ht="9" customHeight="1" x14ac:dyDescent="0.3">
      <c r="A177" s="24"/>
      <c r="B177" s="24"/>
      <c r="C177" s="24"/>
      <c r="D177" s="24"/>
    </row>
    <row r="178" spans="1:4" ht="9" customHeight="1" x14ac:dyDescent="0.3">
      <c r="A178" s="24"/>
      <c r="B178" s="24"/>
      <c r="C178" s="24"/>
      <c r="D178" s="24"/>
    </row>
    <row r="179" spans="1:4" ht="9" customHeight="1" x14ac:dyDescent="0.3">
      <c r="A179" s="24"/>
      <c r="B179" s="24"/>
      <c r="C179" s="24"/>
      <c r="D179" s="24"/>
    </row>
    <row r="180" spans="1:4" ht="9" customHeight="1" x14ac:dyDescent="0.3">
      <c r="A180" s="24"/>
      <c r="B180" s="24"/>
      <c r="C180" s="24"/>
      <c r="D180" s="24"/>
    </row>
    <row r="181" spans="1:4" ht="9" customHeight="1" x14ac:dyDescent="0.3">
      <c r="A181" s="24"/>
      <c r="B181" s="24"/>
      <c r="C181" s="24"/>
      <c r="D181" s="24"/>
    </row>
    <row r="182" spans="1:4" ht="9" customHeight="1" x14ac:dyDescent="0.3">
      <c r="A182" s="24"/>
      <c r="B182" s="24"/>
      <c r="C182" s="24"/>
      <c r="D182" s="24"/>
    </row>
    <row r="183" spans="1:4" ht="9" customHeight="1" x14ac:dyDescent="0.3">
      <c r="A183" s="24"/>
      <c r="B183" s="24"/>
      <c r="C183" s="24"/>
      <c r="D183" s="24"/>
    </row>
    <row r="184" spans="1:4" ht="9" customHeight="1" x14ac:dyDescent="0.3">
      <c r="A184" s="24"/>
      <c r="B184" s="24"/>
      <c r="C184" s="24"/>
      <c r="D184" s="24"/>
    </row>
    <row r="185" spans="1:4" ht="9" customHeight="1" x14ac:dyDescent="0.3">
      <c r="A185" s="24"/>
      <c r="B185" s="24"/>
      <c r="C185" s="24"/>
      <c r="D185" s="24"/>
    </row>
    <row r="186" spans="1:4" ht="9" customHeight="1" x14ac:dyDescent="0.3">
      <c r="A186" s="24"/>
      <c r="B186" s="24"/>
      <c r="C186" s="24"/>
      <c r="D186" s="24"/>
    </row>
    <row r="187" spans="1:4" ht="9" customHeight="1" x14ac:dyDescent="0.3">
      <c r="A187" s="24"/>
      <c r="B187" s="24"/>
      <c r="C187" s="24"/>
      <c r="D187" s="24"/>
    </row>
    <row r="188" spans="1:4" ht="10" customHeight="1" x14ac:dyDescent="0.3">
      <c r="A188" s="23"/>
      <c r="B188" s="24"/>
      <c r="C188" s="24"/>
    </row>
    <row r="202" ht="11.15" customHeight="1" x14ac:dyDescent="0.3"/>
  </sheetData>
  <mergeCells count="16">
    <mergeCell ref="A9:S9"/>
    <mergeCell ref="A2:S2"/>
    <mergeCell ref="A3:S3"/>
    <mergeCell ref="A5:S5"/>
    <mergeCell ref="A7:S7"/>
    <mergeCell ref="A8:S8"/>
    <mergeCell ref="Q12:R12"/>
    <mergeCell ref="A11:D11"/>
    <mergeCell ref="E11:R11"/>
    <mergeCell ref="A12:D12"/>
    <mergeCell ref="E12:F12"/>
    <mergeCell ref="G12:H12"/>
    <mergeCell ref="I12:J12"/>
    <mergeCell ref="K12:L12"/>
    <mergeCell ref="M12:N12"/>
    <mergeCell ref="O12:P12"/>
  </mergeCells>
  <printOptions horizontalCentered="1"/>
  <pageMargins left="0.31496062992125984" right="0.19685039370078741" top="0.39370078740157483" bottom="0.23622047244094491" header="0" footer="0.23622047244094491"/>
  <pageSetup firstPageNumber="22" fitToHeight="0" orientation="landscape" useFirstPageNumber="1" r:id="rId1"/>
  <headerFooter>
    <oddFooter>&amp;R&amp;8&amp;P</oddFooter>
  </headerFooter>
  <rowBreaks count="2" manualBreakCount="2">
    <brk id="47" max="20" man="1"/>
    <brk id="81" max="20" man="1"/>
  </rowBreak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6C3D3E-05BB-4B18-BE74-7A4DA119A220}">
  <sheetPr codeName="Hoja62"/>
  <dimension ref="A1:U187"/>
  <sheetViews>
    <sheetView showGridLines="0" view="pageBreakPreview" zoomScaleNormal="100" zoomScaleSheetLayoutView="100" workbookViewId="0"/>
  </sheetViews>
  <sheetFormatPr baseColWidth="10" defaultColWidth="6.69140625" defaultRowHeight="12.45" x14ac:dyDescent="0.3"/>
  <cols>
    <col min="1" max="1" width="2.4609375" style="25" customWidth="1"/>
    <col min="2" max="2" width="2.3828125" style="25" customWidth="1"/>
    <col min="3" max="3" width="3.23046875" style="25" customWidth="1"/>
    <col min="4" max="4" width="4" style="25" customWidth="1"/>
    <col min="5" max="16384" width="6.69140625" style="25"/>
  </cols>
  <sheetData>
    <row r="1" spans="1:21" ht="12" customHeight="1" x14ac:dyDescent="0.3"/>
    <row r="2" spans="1:21" ht="12" customHeight="1" x14ac:dyDescent="0.3">
      <c r="A2" s="764" t="s">
        <v>60</v>
      </c>
      <c r="B2" s="764"/>
      <c r="C2" s="764"/>
      <c r="D2" s="764"/>
      <c r="E2" s="764"/>
      <c r="F2" s="764"/>
      <c r="G2" s="764"/>
      <c r="H2" s="764"/>
      <c r="I2" s="764"/>
      <c r="J2" s="764"/>
      <c r="K2" s="764"/>
      <c r="L2" s="764"/>
      <c r="M2" s="764"/>
      <c r="N2" s="764"/>
      <c r="O2" s="764"/>
      <c r="P2" s="764"/>
      <c r="Q2" s="764"/>
      <c r="R2" s="764"/>
      <c r="S2" s="764"/>
    </row>
    <row r="3" spans="1:21" ht="13.5" customHeight="1" x14ac:dyDescent="0.3">
      <c r="A3" s="764" t="s">
        <v>37</v>
      </c>
      <c r="B3" s="764"/>
      <c r="C3" s="764"/>
      <c r="D3" s="764"/>
      <c r="E3" s="764"/>
      <c r="F3" s="764"/>
      <c r="G3" s="764"/>
      <c r="H3" s="764"/>
      <c r="I3" s="764"/>
      <c r="J3" s="764"/>
      <c r="K3" s="764"/>
      <c r="L3" s="764"/>
      <c r="M3" s="764"/>
      <c r="N3" s="764"/>
      <c r="O3" s="764"/>
      <c r="P3" s="764"/>
      <c r="Q3" s="764"/>
      <c r="R3" s="764"/>
      <c r="S3" s="764"/>
    </row>
    <row r="4" spans="1:21" ht="12" customHeight="1" x14ac:dyDescent="0.3">
      <c r="A4" s="765"/>
      <c r="B4" s="765"/>
      <c r="C4" s="765"/>
      <c r="D4" s="765"/>
      <c r="E4" s="765"/>
      <c r="F4" s="765"/>
      <c r="G4" s="765"/>
      <c r="H4" s="765"/>
      <c r="I4" s="765"/>
      <c r="J4" s="765"/>
      <c r="K4" s="765"/>
      <c r="L4" s="765"/>
      <c r="M4" s="765"/>
      <c r="N4" s="765"/>
      <c r="O4" s="765"/>
      <c r="P4" s="765"/>
      <c r="Q4" s="765"/>
      <c r="R4" s="765"/>
      <c r="S4" s="765"/>
    </row>
    <row r="5" spans="1:21" ht="12" customHeight="1" x14ac:dyDescent="0.3">
      <c r="A5" s="766" t="str">
        <f>'1 Total'!A4:N4</f>
        <v>DICIEMBRE DE 2018</v>
      </c>
      <c r="B5" s="766"/>
      <c r="C5" s="766"/>
      <c r="D5" s="766"/>
      <c r="E5" s="766"/>
      <c r="F5" s="766"/>
      <c r="G5" s="766"/>
      <c r="H5" s="766"/>
      <c r="I5" s="766"/>
      <c r="J5" s="766"/>
      <c r="K5" s="766"/>
      <c r="L5" s="766"/>
      <c r="M5" s="766"/>
      <c r="N5" s="766"/>
      <c r="O5" s="766"/>
      <c r="P5" s="766"/>
      <c r="Q5" s="766"/>
      <c r="R5" s="766"/>
      <c r="S5" s="766"/>
    </row>
    <row r="6" spans="1:21" ht="12" customHeight="1" x14ac:dyDescent="0.3">
      <c r="A6" s="767"/>
      <c r="B6" s="767"/>
      <c r="C6" s="767"/>
      <c r="D6" s="767"/>
      <c r="E6" s="767"/>
      <c r="F6" s="767"/>
      <c r="G6" s="767"/>
      <c r="H6" s="767"/>
      <c r="I6" s="767"/>
      <c r="J6" s="767"/>
      <c r="K6" s="767"/>
      <c r="L6" s="767"/>
      <c r="M6" s="767"/>
      <c r="N6" s="767"/>
      <c r="O6" s="767"/>
      <c r="P6" s="767"/>
      <c r="Q6" s="767"/>
      <c r="R6" s="767"/>
      <c r="S6" s="767"/>
    </row>
    <row r="7" spans="1:21" ht="12" customHeight="1" x14ac:dyDescent="0.3">
      <c r="A7" s="757" t="s">
        <v>58</v>
      </c>
      <c r="B7" s="757"/>
      <c r="C7" s="757"/>
      <c r="D7" s="757"/>
      <c r="E7" s="757"/>
      <c r="F7" s="757"/>
      <c r="G7" s="757"/>
      <c r="H7" s="757"/>
      <c r="I7" s="757"/>
      <c r="J7" s="757"/>
      <c r="K7" s="757"/>
      <c r="L7" s="757"/>
      <c r="M7" s="757"/>
      <c r="N7" s="757"/>
      <c r="O7" s="757"/>
      <c r="P7" s="757"/>
      <c r="Q7" s="757"/>
      <c r="R7" s="757"/>
      <c r="S7" s="757"/>
    </row>
    <row r="8" spans="1:21" ht="12" customHeight="1" x14ac:dyDescent="0.3">
      <c r="A8" s="757"/>
      <c r="B8" s="757"/>
      <c r="C8" s="757"/>
      <c r="D8" s="757"/>
      <c r="E8" s="757"/>
      <c r="F8" s="757"/>
      <c r="G8" s="757"/>
      <c r="H8" s="757"/>
      <c r="I8" s="757"/>
      <c r="J8" s="757"/>
      <c r="K8" s="757"/>
      <c r="L8" s="757"/>
      <c r="M8" s="757"/>
      <c r="N8" s="757"/>
      <c r="O8" s="757"/>
      <c r="P8" s="757"/>
      <c r="Q8" s="757"/>
      <c r="R8" s="757"/>
      <c r="S8" s="757"/>
    </row>
    <row r="9" spans="1:21" ht="12" customHeight="1" x14ac:dyDescent="0.3">
      <c r="A9" s="757"/>
      <c r="B9" s="757"/>
      <c r="C9" s="757"/>
      <c r="D9" s="757"/>
      <c r="E9" s="757"/>
      <c r="F9" s="757"/>
      <c r="G9" s="757"/>
      <c r="H9" s="757"/>
      <c r="I9" s="757"/>
      <c r="J9" s="757"/>
      <c r="K9" s="757"/>
      <c r="L9" s="757"/>
      <c r="M9" s="757"/>
      <c r="N9" s="757"/>
      <c r="O9" s="757"/>
      <c r="P9" s="757"/>
      <c r="Q9" s="757"/>
      <c r="R9" s="757"/>
      <c r="S9" s="757"/>
    </row>
    <row r="10" spans="1:21" ht="12" customHeight="1" thickBot="1" x14ac:dyDescent="0.35">
      <c r="A10" s="241"/>
      <c r="B10" s="241"/>
      <c r="C10" s="241"/>
      <c r="D10" s="241"/>
      <c r="E10" s="242">
        <v>2</v>
      </c>
      <c r="F10" s="242">
        <v>3</v>
      </c>
      <c r="G10" s="242">
        <v>4</v>
      </c>
      <c r="H10" s="242">
        <v>5</v>
      </c>
      <c r="I10" s="242">
        <v>6</v>
      </c>
      <c r="J10" s="242">
        <v>7</v>
      </c>
      <c r="K10" s="242">
        <v>8</v>
      </c>
      <c r="L10" s="242">
        <v>9</v>
      </c>
      <c r="M10" s="242">
        <v>10</v>
      </c>
      <c r="N10" s="242">
        <v>11</v>
      </c>
      <c r="O10" s="242">
        <v>12</v>
      </c>
      <c r="P10" s="242">
        <v>13</v>
      </c>
      <c r="Q10" s="242">
        <v>14</v>
      </c>
      <c r="R10" s="242">
        <v>15</v>
      </c>
      <c r="S10" s="241"/>
    </row>
    <row r="11" spans="1:21" s="23" customFormat="1" ht="11.15" customHeight="1" thickBot="1" x14ac:dyDescent="0.35">
      <c r="A11" s="759" t="s">
        <v>39</v>
      </c>
      <c r="B11" s="760"/>
      <c r="C11" s="760"/>
      <c r="D11" s="760"/>
      <c r="E11" s="761" t="s">
        <v>61</v>
      </c>
      <c r="F11" s="763"/>
      <c r="G11" s="763"/>
      <c r="H11" s="763"/>
      <c r="I11" s="763"/>
      <c r="J11" s="763"/>
      <c r="K11" s="763"/>
      <c r="L11" s="763"/>
      <c r="M11" s="763"/>
      <c r="N11" s="763"/>
      <c r="O11" s="763"/>
      <c r="P11" s="763"/>
      <c r="Q11" s="763"/>
      <c r="R11" s="762"/>
      <c r="S11" s="27"/>
    </row>
    <row r="12" spans="1:21" s="23" customFormat="1" ht="11.15" customHeight="1" x14ac:dyDescent="0.3">
      <c r="A12" s="752" t="s">
        <v>42</v>
      </c>
      <c r="B12" s="753"/>
      <c r="C12" s="753"/>
      <c r="D12" s="753"/>
      <c r="E12" s="777" t="s">
        <v>44</v>
      </c>
      <c r="F12" s="779"/>
      <c r="G12" s="777" t="s">
        <v>45</v>
      </c>
      <c r="H12" s="778"/>
      <c r="I12" s="779" t="s">
        <v>46</v>
      </c>
      <c r="J12" s="779"/>
      <c r="K12" s="777" t="s">
        <v>47</v>
      </c>
      <c r="L12" s="778"/>
      <c r="M12" s="779" t="s">
        <v>48</v>
      </c>
      <c r="N12" s="779"/>
      <c r="O12" s="777" t="s">
        <v>49</v>
      </c>
      <c r="P12" s="778"/>
      <c r="Q12" s="779" t="s">
        <v>50</v>
      </c>
      <c r="R12" s="778"/>
      <c r="S12" s="389" t="s">
        <v>8</v>
      </c>
    </row>
    <row r="13" spans="1:21" s="23" customFormat="1" ht="11.15" customHeight="1" thickBot="1" x14ac:dyDescent="0.35">
      <c r="A13" s="28"/>
      <c r="B13" s="29"/>
      <c r="C13" s="29"/>
      <c r="D13" s="29"/>
      <c r="E13" s="542" t="s">
        <v>51</v>
      </c>
      <c r="F13" s="447" t="s">
        <v>52</v>
      </c>
      <c r="G13" s="542" t="s">
        <v>51</v>
      </c>
      <c r="H13" s="449" t="s">
        <v>52</v>
      </c>
      <c r="I13" s="446" t="s">
        <v>51</v>
      </c>
      <c r="J13" s="447" t="s">
        <v>52</v>
      </c>
      <c r="K13" s="542" t="s">
        <v>51</v>
      </c>
      <c r="L13" s="449" t="s">
        <v>52</v>
      </c>
      <c r="M13" s="446" t="s">
        <v>51</v>
      </c>
      <c r="N13" s="447" t="s">
        <v>52</v>
      </c>
      <c r="O13" s="542" t="s">
        <v>51</v>
      </c>
      <c r="P13" s="449" t="s">
        <v>52</v>
      </c>
      <c r="Q13" s="446" t="s">
        <v>51</v>
      </c>
      <c r="R13" s="449" t="s">
        <v>52</v>
      </c>
      <c r="S13" s="32"/>
    </row>
    <row r="14" spans="1:21" ht="10" customHeight="1" x14ac:dyDescent="0.3">
      <c r="A14" s="37"/>
      <c r="B14" s="38" t="s">
        <v>301</v>
      </c>
      <c r="C14" s="38"/>
      <c r="D14" s="38"/>
      <c r="E14" s="325">
        <v>101</v>
      </c>
      <c r="F14" s="216">
        <v>10</v>
      </c>
      <c r="G14" s="325">
        <v>94</v>
      </c>
      <c r="H14" s="301">
        <v>14</v>
      </c>
      <c r="I14" s="325">
        <v>4</v>
      </c>
      <c r="J14" s="301">
        <v>0</v>
      </c>
      <c r="K14" s="325">
        <v>4</v>
      </c>
      <c r="L14" s="301">
        <v>0</v>
      </c>
      <c r="M14" s="325">
        <v>0</v>
      </c>
      <c r="N14" s="301">
        <v>0</v>
      </c>
      <c r="O14" s="325">
        <v>1</v>
      </c>
      <c r="P14" s="301">
        <v>0</v>
      </c>
      <c r="Q14" s="325">
        <v>0</v>
      </c>
      <c r="R14" s="184">
        <v>0</v>
      </c>
      <c r="S14" s="182">
        <f t="shared" ref="S14:S77" si="0">SUM(E14:R14)</f>
        <v>228</v>
      </c>
    </row>
    <row r="15" spans="1:21" ht="10" customHeight="1" x14ac:dyDescent="0.3">
      <c r="A15" s="40"/>
      <c r="B15" s="24">
        <v>16</v>
      </c>
      <c r="C15" s="24"/>
      <c r="D15" s="24"/>
      <c r="E15" s="324">
        <v>0</v>
      </c>
      <c r="F15" s="215">
        <v>2</v>
      </c>
      <c r="G15" s="324">
        <v>2</v>
      </c>
      <c r="H15" s="299">
        <v>0</v>
      </c>
      <c r="I15" s="324">
        <v>5</v>
      </c>
      <c r="J15" s="299">
        <v>0</v>
      </c>
      <c r="K15" s="324">
        <v>1</v>
      </c>
      <c r="L15" s="299">
        <v>0</v>
      </c>
      <c r="M15" s="324">
        <v>0</v>
      </c>
      <c r="N15" s="299">
        <v>0</v>
      </c>
      <c r="O15" s="324">
        <v>0</v>
      </c>
      <c r="P15" s="299">
        <v>0</v>
      </c>
      <c r="Q15" s="324">
        <v>0</v>
      </c>
      <c r="R15" s="188">
        <v>0</v>
      </c>
      <c r="S15" s="186">
        <f t="shared" si="0"/>
        <v>10</v>
      </c>
      <c r="U15" s="35"/>
    </row>
    <row r="16" spans="1:21" ht="10" customHeight="1" x14ac:dyDescent="0.3">
      <c r="A16" s="37"/>
      <c r="B16" s="38">
        <v>17</v>
      </c>
      <c r="C16" s="38"/>
      <c r="D16" s="38"/>
      <c r="E16" s="325">
        <v>3</v>
      </c>
      <c r="F16" s="216">
        <v>3</v>
      </c>
      <c r="G16" s="325">
        <v>4</v>
      </c>
      <c r="H16" s="301">
        <v>0</v>
      </c>
      <c r="I16" s="325">
        <v>1</v>
      </c>
      <c r="J16" s="301">
        <v>0</v>
      </c>
      <c r="K16" s="325">
        <v>0</v>
      </c>
      <c r="L16" s="301">
        <v>0</v>
      </c>
      <c r="M16" s="325">
        <v>0</v>
      </c>
      <c r="N16" s="301">
        <v>0</v>
      </c>
      <c r="O16" s="325">
        <v>0</v>
      </c>
      <c r="P16" s="301">
        <v>0</v>
      </c>
      <c r="Q16" s="325">
        <v>0</v>
      </c>
      <c r="R16" s="184">
        <v>0</v>
      </c>
      <c r="S16" s="182">
        <f t="shared" si="0"/>
        <v>11</v>
      </c>
    </row>
    <row r="17" spans="1:19" ht="10" customHeight="1" x14ac:dyDescent="0.3">
      <c r="A17" s="40"/>
      <c r="B17" s="24">
        <v>18</v>
      </c>
      <c r="C17" s="24"/>
      <c r="D17" s="24"/>
      <c r="E17" s="324">
        <v>13</v>
      </c>
      <c r="F17" s="215">
        <v>6</v>
      </c>
      <c r="G17" s="324">
        <v>7</v>
      </c>
      <c r="H17" s="299">
        <v>2</v>
      </c>
      <c r="I17" s="324">
        <v>0</v>
      </c>
      <c r="J17" s="299">
        <v>0</v>
      </c>
      <c r="K17" s="324">
        <v>0</v>
      </c>
      <c r="L17" s="299">
        <v>0</v>
      </c>
      <c r="M17" s="324">
        <v>0</v>
      </c>
      <c r="N17" s="299">
        <v>0</v>
      </c>
      <c r="O17" s="324">
        <v>0</v>
      </c>
      <c r="P17" s="299">
        <v>0</v>
      </c>
      <c r="Q17" s="324">
        <v>0</v>
      </c>
      <c r="R17" s="188">
        <v>0</v>
      </c>
      <c r="S17" s="186">
        <f t="shared" si="0"/>
        <v>28</v>
      </c>
    </row>
    <row r="18" spans="1:19" ht="10" customHeight="1" x14ac:dyDescent="0.3">
      <c r="A18" s="37"/>
      <c r="B18" s="38">
        <v>19</v>
      </c>
      <c r="C18" s="38"/>
      <c r="D18" s="38"/>
      <c r="E18" s="300">
        <v>40</v>
      </c>
      <c r="F18" s="184">
        <v>11</v>
      </c>
      <c r="G18" s="300">
        <v>47</v>
      </c>
      <c r="H18" s="301">
        <v>15</v>
      </c>
      <c r="I18" s="300">
        <v>1</v>
      </c>
      <c r="J18" s="301">
        <v>0</v>
      </c>
      <c r="K18" s="300">
        <v>0</v>
      </c>
      <c r="L18" s="301">
        <v>0</v>
      </c>
      <c r="M18" s="300">
        <v>0</v>
      </c>
      <c r="N18" s="301">
        <v>0</v>
      </c>
      <c r="O18" s="300">
        <v>0</v>
      </c>
      <c r="P18" s="301">
        <v>0</v>
      </c>
      <c r="Q18" s="184">
        <v>0</v>
      </c>
      <c r="R18" s="185">
        <v>0</v>
      </c>
      <c r="S18" s="182">
        <f t="shared" si="0"/>
        <v>114</v>
      </c>
    </row>
    <row r="19" spans="1:19" ht="10" customHeight="1" x14ac:dyDescent="0.3">
      <c r="A19" s="40"/>
      <c r="B19" s="24">
        <v>20</v>
      </c>
      <c r="C19" s="24"/>
      <c r="D19" s="24"/>
      <c r="E19" s="298">
        <v>67</v>
      </c>
      <c r="F19" s="188">
        <v>23</v>
      </c>
      <c r="G19" s="298">
        <v>78</v>
      </c>
      <c r="H19" s="299">
        <v>25</v>
      </c>
      <c r="I19" s="298">
        <v>6</v>
      </c>
      <c r="J19" s="299">
        <v>1</v>
      </c>
      <c r="K19" s="298">
        <v>1</v>
      </c>
      <c r="L19" s="299">
        <v>0</v>
      </c>
      <c r="M19" s="298">
        <v>0</v>
      </c>
      <c r="N19" s="299">
        <v>0</v>
      </c>
      <c r="O19" s="298">
        <v>0</v>
      </c>
      <c r="P19" s="299">
        <v>0</v>
      </c>
      <c r="Q19" s="188">
        <v>0</v>
      </c>
      <c r="R19" s="189">
        <v>0</v>
      </c>
      <c r="S19" s="186">
        <f t="shared" si="0"/>
        <v>201</v>
      </c>
    </row>
    <row r="20" spans="1:19" ht="10" customHeight="1" x14ac:dyDescent="0.3">
      <c r="A20" s="37"/>
      <c r="B20" s="38">
        <v>21</v>
      </c>
      <c r="C20" s="38"/>
      <c r="D20" s="38"/>
      <c r="E20" s="300">
        <v>86</v>
      </c>
      <c r="F20" s="184">
        <v>32</v>
      </c>
      <c r="G20" s="300">
        <v>136</v>
      </c>
      <c r="H20" s="301">
        <v>45</v>
      </c>
      <c r="I20" s="300">
        <v>17</v>
      </c>
      <c r="J20" s="301">
        <v>0</v>
      </c>
      <c r="K20" s="300">
        <v>6</v>
      </c>
      <c r="L20" s="301">
        <v>0</v>
      </c>
      <c r="M20" s="300">
        <v>0</v>
      </c>
      <c r="N20" s="301">
        <v>0</v>
      </c>
      <c r="O20" s="300">
        <v>0</v>
      </c>
      <c r="P20" s="301">
        <v>0</v>
      </c>
      <c r="Q20" s="184">
        <v>0</v>
      </c>
      <c r="R20" s="185">
        <v>0</v>
      </c>
      <c r="S20" s="182">
        <f t="shared" si="0"/>
        <v>322</v>
      </c>
    </row>
    <row r="21" spans="1:19" ht="10" customHeight="1" x14ac:dyDescent="0.3">
      <c r="A21" s="40"/>
      <c r="B21" s="24">
        <v>22</v>
      </c>
      <c r="C21" s="24"/>
      <c r="D21" s="24"/>
      <c r="E21" s="298">
        <v>111</v>
      </c>
      <c r="F21" s="188">
        <v>43</v>
      </c>
      <c r="G21" s="298">
        <v>160</v>
      </c>
      <c r="H21" s="299">
        <v>52</v>
      </c>
      <c r="I21" s="298">
        <v>20</v>
      </c>
      <c r="J21" s="299">
        <v>0</v>
      </c>
      <c r="K21" s="298">
        <v>0</v>
      </c>
      <c r="L21" s="299">
        <v>0</v>
      </c>
      <c r="M21" s="298">
        <v>0</v>
      </c>
      <c r="N21" s="299">
        <v>0</v>
      </c>
      <c r="O21" s="298">
        <v>0</v>
      </c>
      <c r="P21" s="299">
        <v>0</v>
      </c>
      <c r="Q21" s="188">
        <v>1</v>
      </c>
      <c r="R21" s="189">
        <v>0</v>
      </c>
      <c r="S21" s="186">
        <f t="shared" si="0"/>
        <v>387</v>
      </c>
    </row>
    <row r="22" spans="1:19" ht="10" customHeight="1" x14ac:dyDescent="0.3">
      <c r="A22" s="37"/>
      <c r="B22" s="38">
        <v>23</v>
      </c>
      <c r="C22" s="38"/>
      <c r="D22" s="38"/>
      <c r="E22" s="300">
        <v>174</v>
      </c>
      <c r="F22" s="184">
        <v>149</v>
      </c>
      <c r="G22" s="300">
        <v>133</v>
      </c>
      <c r="H22" s="301">
        <v>55</v>
      </c>
      <c r="I22" s="300">
        <v>10</v>
      </c>
      <c r="J22" s="301">
        <v>1</v>
      </c>
      <c r="K22" s="300">
        <v>1</v>
      </c>
      <c r="L22" s="301">
        <v>0</v>
      </c>
      <c r="M22" s="300">
        <v>0</v>
      </c>
      <c r="N22" s="301">
        <v>0</v>
      </c>
      <c r="O22" s="300">
        <v>0</v>
      </c>
      <c r="P22" s="301">
        <v>0</v>
      </c>
      <c r="Q22" s="184">
        <v>2</v>
      </c>
      <c r="R22" s="185">
        <v>0</v>
      </c>
      <c r="S22" s="182">
        <f t="shared" si="0"/>
        <v>525</v>
      </c>
    </row>
    <row r="23" spans="1:19" ht="10" customHeight="1" x14ac:dyDescent="0.3">
      <c r="A23" s="40"/>
      <c r="B23" s="24">
        <v>24</v>
      </c>
      <c r="C23" s="24"/>
      <c r="D23" s="24"/>
      <c r="E23" s="298">
        <v>255</v>
      </c>
      <c r="F23" s="188">
        <v>68</v>
      </c>
      <c r="G23" s="298">
        <v>326</v>
      </c>
      <c r="H23" s="299">
        <v>67</v>
      </c>
      <c r="I23" s="298">
        <v>8</v>
      </c>
      <c r="J23" s="299">
        <v>3</v>
      </c>
      <c r="K23" s="298">
        <v>0</v>
      </c>
      <c r="L23" s="299">
        <v>0</v>
      </c>
      <c r="M23" s="298">
        <v>0</v>
      </c>
      <c r="N23" s="299">
        <v>0</v>
      </c>
      <c r="O23" s="298">
        <v>0</v>
      </c>
      <c r="P23" s="299">
        <v>0</v>
      </c>
      <c r="Q23" s="188">
        <v>0</v>
      </c>
      <c r="R23" s="189">
        <v>0</v>
      </c>
      <c r="S23" s="186">
        <f t="shared" si="0"/>
        <v>727</v>
      </c>
    </row>
    <row r="24" spans="1:19" ht="10" customHeight="1" x14ac:dyDescent="0.3">
      <c r="A24" s="37"/>
      <c r="B24" s="38">
        <v>25</v>
      </c>
      <c r="C24" s="38"/>
      <c r="D24" s="38"/>
      <c r="E24" s="300">
        <v>198</v>
      </c>
      <c r="F24" s="184">
        <v>89</v>
      </c>
      <c r="G24" s="300">
        <v>164</v>
      </c>
      <c r="H24" s="301">
        <v>64</v>
      </c>
      <c r="I24" s="300">
        <v>18</v>
      </c>
      <c r="J24" s="301">
        <v>3</v>
      </c>
      <c r="K24" s="300">
        <v>2</v>
      </c>
      <c r="L24" s="301">
        <v>0</v>
      </c>
      <c r="M24" s="300">
        <v>0</v>
      </c>
      <c r="N24" s="301">
        <v>0</v>
      </c>
      <c r="O24" s="300">
        <v>0</v>
      </c>
      <c r="P24" s="301">
        <v>0</v>
      </c>
      <c r="Q24" s="184">
        <v>0</v>
      </c>
      <c r="R24" s="185">
        <v>0</v>
      </c>
      <c r="S24" s="182">
        <f t="shared" si="0"/>
        <v>538</v>
      </c>
    </row>
    <row r="25" spans="1:19" ht="10" customHeight="1" x14ac:dyDescent="0.3">
      <c r="A25" s="40"/>
      <c r="B25" s="24">
        <v>26</v>
      </c>
      <c r="C25" s="24"/>
      <c r="D25" s="24"/>
      <c r="E25" s="298">
        <v>180</v>
      </c>
      <c r="F25" s="188">
        <v>93</v>
      </c>
      <c r="G25" s="298">
        <v>6672</v>
      </c>
      <c r="H25" s="299">
        <v>100</v>
      </c>
      <c r="I25" s="298">
        <v>21</v>
      </c>
      <c r="J25" s="299">
        <v>7</v>
      </c>
      <c r="K25" s="298">
        <v>0</v>
      </c>
      <c r="L25" s="299">
        <v>0</v>
      </c>
      <c r="M25" s="298">
        <v>0</v>
      </c>
      <c r="N25" s="299">
        <v>0</v>
      </c>
      <c r="O25" s="298">
        <v>0</v>
      </c>
      <c r="P25" s="299">
        <v>0</v>
      </c>
      <c r="Q25" s="188">
        <v>0</v>
      </c>
      <c r="R25" s="189">
        <v>0</v>
      </c>
      <c r="S25" s="186">
        <f t="shared" si="0"/>
        <v>7073</v>
      </c>
    </row>
    <row r="26" spans="1:19" ht="10" customHeight="1" x14ac:dyDescent="0.3">
      <c r="A26" s="37"/>
      <c r="B26" s="38">
        <v>27</v>
      </c>
      <c r="C26" s="38"/>
      <c r="D26" s="38"/>
      <c r="E26" s="300">
        <v>248</v>
      </c>
      <c r="F26" s="184">
        <v>107</v>
      </c>
      <c r="G26" s="300">
        <v>224</v>
      </c>
      <c r="H26" s="301">
        <v>107</v>
      </c>
      <c r="I26" s="300">
        <v>18</v>
      </c>
      <c r="J26" s="301">
        <v>5</v>
      </c>
      <c r="K26" s="300">
        <v>4</v>
      </c>
      <c r="L26" s="301">
        <v>1</v>
      </c>
      <c r="M26" s="300">
        <v>0</v>
      </c>
      <c r="N26" s="301">
        <v>0</v>
      </c>
      <c r="O26" s="300">
        <v>0</v>
      </c>
      <c r="P26" s="301">
        <v>0</v>
      </c>
      <c r="Q26" s="184">
        <v>0</v>
      </c>
      <c r="R26" s="185">
        <v>0</v>
      </c>
      <c r="S26" s="182">
        <f t="shared" si="0"/>
        <v>714</v>
      </c>
    </row>
    <row r="27" spans="1:19" ht="10" customHeight="1" x14ac:dyDescent="0.3">
      <c r="A27" s="40"/>
      <c r="B27" s="24">
        <v>28</v>
      </c>
      <c r="C27" s="24"/>
      <c r="D27" s="24"/>
      <c r="E27" s="298">
        <v>413</v>
      </c>
      <c r="F27" s="188">
        <v>110</v>
      </c>
      <c r="G27" s="298">
        <v>228</v>
      </c>
      <c r="H27" s="299">
        <v>105</v>
      </c>
      <c r="I27" s="298">
        <v>27</v>
      </c>
      <c r="J27" s="299">
        <v>4</v>
      </c>
      <c r="K27" s="298">
        <v>1</v>
      </c>
      <c r="L27" s="299">
        <v>1</v>
      </c>
      <c r="M27" s="298">
        <v>0</v>
      </c>
      <c r="N27" s="299">
        <v>0</v>
      </c>
      <c r="O27" s="298">
        <v>0</v>
      </c>
      <c r="P27" s="299">
        <v>0</v>
      </c>
      <c r="Q27" s="188">
        <v>0</v>
      </c>
      <c r="R27" s="189">
        <v>0</v>
      </c>
      <c r="S27" s="186">
        <f t="shared" si="0"/>
        <v>889</v>
      </c>
    </row>
    <row r="28" spans="1:19" ht="10" customHeight="1" x14ac:dyDescent="0.3">
      <c r="A28" s="37"/>
      <c r="B28" s="38">
        <v>29</v>
      </c>
      <c r="C28" s="38"/>
      <c r="D28" s="38"/>
      <c r="E28" s="300">
        <v>237</v>
      </c>
      <c r="F28" s="184">
        <v>113</v>
      </c>
      <c r="G28" s="300">
        <v>279</v>
      </c>
      <c r="H28" s="301">
        <v>107</v>
      </c>
      <c r="I28" s="300">
        <v>21</v>
      </c>
      <c r="J28" s="301">
        <v>2</v>
      </c>
      <c r="K28" s="300">
        <v>4</v>
      </c>
      <c r="L28" s="301">
        <v>0</v>
      </c>
      <c r="M28" s="300">
        <v>0</v>
      </c>
      <c r="N28" s="301">
        <v>0</v>
      </c>
      <c r="O28" s="300">
        <v>0</v>
      </c>
      <c r="P28" s="301">
        <v>0</v>
      </c>
      <c r="Q28" s="184">
        <v>2</v>
      </c>
      <c r="R28" s="185">
        <v>0</v>
      </c>
      <c r="S28" s="182">
        <f t="shared" si="0"/>
        <v>765</v>
      </c>
    </row>
    <row r="29" spans="1:19" ht="10" customHeight="1" x14ac:dyDescent="0.3">
      <c r="A29" s="40"/>
      <c r="B29" s="24">
        <v>30</v>
      </c>
      <c r="C29" s="24"/>
      <c r="D29" s="24"/>
      <c r="E29" s="298">
        <v>219</v>
      </c>
      <c r="F29" s="188">
        <v>109</v>
      </c>
      <c r="G29" s="298">
        <v>224</v>
      </c>
      <c r="H29" s="299">
        <v>140</v>
      </c>
      <c r="I29" s="298">
        <v>27</v>
      </c>
      <c r="J29" s="299">
        <v>3</v>
      </c>
      <c r="K29" s="298">
        <v>2</v>
      </c>
      <c r="L29" s="299">
        <v>4</v>
      </c>
      <c r="M29" s="298">
        <v>4</v>
      </c>
      <c r="N29" s="299">
        <v>0</v>
      </c>
      <c r="O29" s="298">
        <v>0</v>
      </c>
      <c r="P29" s="299">
        <v>0</v>
      </c>
      <c r="Q29" s="188">
        <v>0</v>
      </c>
      <c r="R29" s="189">
        <v>0</v>
      </c>
      <c r="S29" s="186">
        <f t="shared" si="0"/>
        <v>732</v>
      </c>
    </row>
    <row r="30" spans="1:19" ht="10" customHeight="1" x14ac:dyDescent="0.3">
      <c r="A30" s="37"/>
      <c r="B30" s="38">
        <v>31</v>
      </c>
      <c r="C30" s="38"/>
      <c r="D30" s="38"/>
      <c r="E30" s="300">
        <v>241</v>
      </c>
      <c r="F30" s="184">
        <v>123</v>
      </c>
      <c r="G30" s="300">
        <v>237</v>
      </c>
      <c r="H30" s="301">
        <v>116</v>
      </c>
      <c r="I30" s="300">
        <v>32</v>
      </c>
      <c r="J30" s="301">
        <v>4</v>
      </c>
      <c r="K30" s="300">
        <v>7</v>
      </c>
      <c r="L30" s="301">
        <v>0</v>
      </c>
      <c r="M30" s="300">
        <v>0</v>
      </c>
      <c r="N30" s="301">
        <v>0</v>
      </c>
      <c r="O30" s="300">
        <v>0</v>
      </c>
      <c r="P30" s="301">
        <v>0</v>
      </c>
      <c r="Q30" s="184">
        <v>1</v>
      </c>
      <c r="R30" s="185">
        <v>0</v>
      </c>
      <c r="S30" s="182">
        <f t="shared" si="0"/>
        <v>761</v>
      </c>
    </row>
    <row r="31" spans="1:19" ht="10" customHeight="1" x14ac:dyDescent="0.3">
      <c r="A31" s="40"/>
      <c r="B31" s="24">
        <v>32</v>
      </c>
      <c r="C31" s="24"/>
      <c r="D31" s="24"/>
      <c r="E31" s="298">
        <v>247</v>
      </c>
      <c r="F31" s="188">
        <v>137</v>
      </c>
      <c r="G31" s="298">
        <v>242</v>
      </c>
      <c r="H31" s="299">
        <v>137</v>
      </c>
      <c r="I31" s="298">
        <v>36</v>
      </c>
      <c r="J31" s="299">
        <v>8</v>
      </c>
      <c r="K31" s="298">
        <v>5</v>
      </c>
      <c r="L31" s="299">
        <v>2</v>
      </c>
      <c r="M31" s="298">
        <v>0</v>
      </c>
      <c r="N31" s="299">
        <v>0</v>
      </c>
      <c r="O31" s="298">
        <v>3</v>
      </c>
      <c r="P31" s="299">
        <v>0</v>
      </c>
      <c r="Q31" s="188">
        <v>3</v>
      </c>
      <c r="R31" s="189">
        <v>1</v>
      </c>
      <c r="S31" s="186">
        <f t="shared" si="0"/>
        <v>821</v>
      </c>
    </row>
    <row r="32" spans="1:19" ht="10" customHeight="1" thickBot="1" x14ac:dyDescent="0.35">
      <c r="A32" s="41"/>
      <c r="B32" s="42">
        <v>33</v>
      </c>
      <c r="C32" s="42"/>
      <c r="D32" s="42"/>
      <c r="E32" s="304">
        <v>277</v>
      </c>
      <c r="F32" s="222">
        <v>141</v>
      </c>
      <c r="G32" s="304">
        <v>297</v>
      </c>
      <c r="H32" s="326">
        <v>146</v>
      </c>
      <c r="I32" s="304">
        <v>28</v>
      </c>
      <c r="J32" s="326">
        <v>10</v>
      </c>
      <c r="K32" s="304">
        <v>4</v>
      </c>
      <c r="L32" s="326">
        <v>0</v>
      </c>
      <c r="M32" s="304">
        <v>2</v>
      </c>
      <c r="N32" s="326">
        <v>2</v>
      </c>
      <c r="O32" s="304">
        <v>0</v>
      </c>
      <c r="P32" s="326">
        <v>0</v>
      </c>
      <c r="Q32" s="222">
        <v>0</v>
      </c>
      <c r="R32" s="221">
        <v>1</v>
      </c>
      <c r="S32" s="224">
        <f t="shared" si="0"/>
        <v>908</v>
      </c>
    </row>
    <row r="33" spans="1:19" ht="10" customHeight="1" x14ac:dyDescent="0.3">
      <c r="A33" s="40"/>
      <c r="B33" s="24">
        <v>34</v>
      </c>
      <c r="C33" s="24"/>
      <c r="D33" s="24"/>
      <c r="E33" s="298">
        <v>250</v>
      </c>
      <c r="F33" s="188">
        <v>135</v>
      </c>
      <c r="G33" s="298">
        <v>269</v>
      </c>
      <c r="H33" s="299">
        <v>173</v>
      </c>
      <c r="I33" s="298">
        <v>41</v>
      </c>
      <c r="J33" s="299">
        <v>6</v>
      </c>
      <c r="K33" s="298">
        <v>4</v>
      </c>
      <c r="L33" s="299">
        <v>3</v>
      </c>
      <c r="M33" s="298">
        <v>1</v>
      </c>
      <c r="N33" s="299">
        <v>1</v>
      </c>
      <c r="O33" s="298">
        <v>1</v>
      </c>
      <c r="P33" s="299">
        <v>1</v>
      </c>
      <c r="Q33" s="188">
        <v>3</v>
      </c>
      <c r="R33" s="189">
        <v>2</v>
      </c>
      <c r="S33" s="186">
        <f t="shared" si="0"/>
        <v>890</v>
      </c>
    </row>
    <row r="34" spans="1:19" ht="10" customHeight="1" x14ac:dyDescent="0.3">
      <c r="A34" s="37"/>
      <c r="B34" s="38">
        <v>35</v>
      </c>
      <c r="C34" s="38"/>
      <c r="D34" s="38"/>
      <c r="E34" s="300">
        <v>231</v>
      </c>
      <c r="F34" s="184">
        <v>113</v>
      </c>
      <c r="G34" s="300">
        <v>309</v>
      </c>
      <c r="H34" s="301">
        <v>146</v>
      </c>
      <c r="I34" s="300">
        <v>36</v>
      </c>
      <c r="J34" s="301">
        <v>6</v>
      </c>
      <c r="K34" s="300">
        <v>7</v>
      </c>
      <c r="L34" s="301">
        <v>0</v>
      </c>
      <c r="M34" s="300">
        <v>2</v>
      </c>
      <c r="N34" s="301">
        <v>0</v>
      </c>
      <c r="O34" s="300">
        <v>0</v>
      </c>
      <c r="P34" s="301">
        <v>0</v>
      </c>
      <c r="Q34" s="184">
        <v>1</v>
      </c>
      <c r="R34" s="185">
        <v>2</v>
      </c>
      <c r="S34" s="182">
        <f t="shared" si="0"/>
        <v>853</v>
      </c>
    </row>
    <row r="35" spans="1:19" ht="10" customHeight="1" x14ac:dyDescent="0.3">
      <c r="A35" s="40"/>
      <c r="B35" s="24">
        <v>36</v>
      </c>
      <c r="C35" s="24"/>
      <c r="D35" s="24"/>
      <c r="E35" s="298">
        <v>260</v>
      </c>
      <c r="F35" s="188">
        <v>141</v>
      </c>
      <c r="G35" s="298">
        <v>273</v>
      </c>
      <c r="H35" s="299">
        <v>173</v>
      </c>
      <c r="I35" s="298">
        <v>27</v>
      </c>
      <c r="J35" s="299">
        <v>13</v>
      </c>
      <c r="K35" s="298">
        <v>6</v>
      </c>
      <c r="L35" s="299">
        <v>1</v>
      </c>
      <c r="M35" s="298">
        <v>0</v>
      </c>
      <c r="N35" s="299">
        <v>0</v>
      </c>
      <c r="O35" s="298">
        <v>1</v>
      </c>
      <c r="P35" s="299">
        <v>0</v>
      </c>
      <c r="Q35" s="188">
        <v>2</v>
      </c>
      <c r="R35" s="189">
        <v>1</v>
      </c>
      <c r="S35" s="186">
        <f t="shared" si="0"/>
        <v>898</v>
      </c>
    </row>
    <row r="36" spans="1:19" ht="10" customHeight="1" x14ac:dyDescent="0.3">
      <c r="A36" s="37"/>
      <c r="B36" s="38">
        <v>37</v>
      </c>
      <c r="C36" s="38"/>
      <c r="D36" s="38"/>
      <c r="E36" s="300">
        <v>476</v>
      </c>
      <c r="F36" s="184">
        <v>920</v>
      </c>
      <c r="G36" s="300">
        <v>284</v>
      </c>
      <c r="H36" s="301">
        <v>183</v>
      </c>
      <c r="I36" s="300">
        <v>31</v>
      </c>
      <c r="J36" s="301">
        <v>13</v>
      </c>
      <c r="K36" s="300">
        <v>5</v>
      </c>
      <c r="L36" s="301">
        <v>1</v>
      </c>
      <c r="M36" s="300">
        <v>2</v>
      </c>
      <c r="N36" s="301">
        <v>2</v>
      </c>
      <c r="O36" s="300">
        <v>0</v>
      </c>
      <c r="P36" s="301">
        <v>2</v>
      </c>
      <c r="Q36" s="184">
        <v>0</v>
      </c>
      <c r="R36" s="185">
        <v>1</v>
      </c>
      <c r="S36" s="182">
        <f t="shared" si="0"/>
        <v>1920</v>
      </c>
    </row>
    <row r="37" spans="1:19" ht="10" customHeight="1" x14ac:dyDescent="0.3">
      <c r="A37" s="40"/>
      <c r="B37" s="24">
        <v>38</v>
      </c>
      <c r="C37" s="24"/>
      <c r="D37" s="24"/>
      <c r="E37" s="298">
        <v>283</v>
      </c>
      <c r="F37" s="188">
        <v>1452</v>
      </c>
      <c r="G37" s="298">
        <v>312</v>
      </c>
      <c r="H37" s="299">
        <v>174</v>
      </c>
      <c r="I37" s="298">
        <v>43</v>
      </c>
      <c r="J37" s="299">
        <v>12</v>
      </c>
      <c r="K37" s="298">
        <v>6</v>
      </c>
      <c r="L37" s="299">
        <v>4</v>
      </c>
      <c r="M37" s="298">
        <v>6</v>
      </c>
      <c r="N37" s="299">
        <v>2</v>
      </c>
      <c r="O37" s="298">
        <v>0</v>
      </c>
      <c r="P37" s="299">
        <v>0</v>
      </c>
      <c r="Q37" s="188">
        <v>2</v>
      </c>
      <c r="R37" s="189">
        <v>0</v>
      </c>
      <c r="S37" s="186">
        <f t="shared" si="0"/>
        <v>2296</v>
      </c>
    </row>
    <row r="38" spans="1:19" ht="10" customHeight="1" x14ac:dyDescent="0.3">
      <c r="A38" s="37"/>
      <c r="B38" s="38">
        <v>39</v>
      </c>
      <c r="C38" s="38"/>
      <c r="D38" s="38"/>
      <c r="E38" s="300">
        <v>245</v>
      </c>
      <c r="F38" s="184">
        <v>152</v>
      </c>
      <c r="G38" s="300">
        <v>295</v>
      </c>
      <c r="H38" s="301">
        <v>192</v>
      </c>
      <c r="I38" s="300">
        <v>26</v>
      </c>
      <c r="J38" s="301">
        <v>21</v>
      </c>
      <c r="K38" s="300">
        <v>5</v>
      </c>
      <c r="L38" s="301">
        <v>5</v>
      </c>
      <c r="M38" s="300">
        <v>1</v>
      </c>
      <c r="N38" s="301">
        <v>0</v>
      </c>
      <c r="O38" s="300">
        <v>0</v>
      </c>
      <c r="P38" s="301">
        <v>0</v>
      </c>
      <c r="Q38" s="184">
        <v>1</v>
      </c>
      <c r="R38" s="185">
        <v>1</v>
      </c>
      <c r="S38" s="182">
        <f t="shared" si="0"/>
        <v>944</v>
      </c>
    </row>
    <row r="39" spans="1:19" ht="10" customHeight="1" x14ac:dyDescent="0.3">
      <c r="A39" s="40"/>
      <c r="B39" s="24">
        <v>40</v>
      </c>
      <c r="C39" s="24"/>
      <c r="D39" s="24"/>
      <c r="E39" s="298">
        <v>532</v>
      </c>
      <c r="F39" s="188">
        <v>139</v>
      </c>
      <c r="G39" s="298">
        <v>333</v>
      </c>
      <c r="H39" s="299">
        <v>201</v>
      </c>
      <c r="I39" s="298">
        <v>27</v>
      </c>
      <c r="J39" s="299">
        <v>12</v>
      </c>
      <c r="K39" s="298">
        <v>5</v>
      </c>
      <c r="L39" s="299">
        <v>5</v>
      </c>
      <c r="M39" s="298">
        <v>2</v>
      </c>
      <c r="N39" s="299">
        <v>2</v>
      </c>
      <c r="O39" s="298">
        <v>1</v>
      </c>
      <c r="P39" s="299">
        <v>1</v>
      </c>
      <c r="Q39" s="188">
        <v>2</v>
      </c>
      <c r="R39" s="189">
        <v>0</v>
      </c>
      <c r="S39" s="186">
        <f t="shared" si="0"/>
        <v>1262</v>
      </c>
    </row>
    <row r="40" spans="1:19" ht="10" customHeight="1" x14ac:dyDescent="0.3">
      <c r="A40" s="37"/>
      <c r="B40" s="38">
        <v>41</v>
      </c>
      <c r="C40" s="38"/>
      <c r="D40" s="38"/>
      <c r="E40" s="300">
        <v>1547</v>
      </c>
      <c r="F40" s="184">
        <v>159</v>
      </c>
      <c r="G40" s="300">
        <v>390</v>
      </c>
      <c r="H40" s="301">
        <v>624</v>
      </c>
      <c r="I40" s="300">
        <v>38</v>
      </c>
      <c r="J40" s="301">
        <v>14</v>
      </c>
      <c r="K40" s="300">
        <v>7</v>
      </c>
      <c r="L40" s="301">
        <v>1</v>
      </c>
      <c r="M40" s="300">
        <v>3</v>
      </c>
      <c r="N40" s="301">
        <v>2</v>
      </c>
      <c r="O40" s="300">
        <v>0</v>
      </c>
      <c r="P40" s="301">
        <v>0</v>
      </c>
      <c r="Q40" s="184">
        <v>2</v>
      </c>
      <c r="R40" s="185">
        <v>1</v>
      </c>
      <c r="S40" s="182">
        <f t="shared" si="0"/>
        <v>2788</v>
      </c>
    </row>
    <row r="41" spans="1:19" ht="10" customHeight="1" x14ac:dyDescent="0.3">
      <c r="A41" s="40"/>
      <c r="B41" s="24">
        <v>42</v>
      </c>
      <c r="C41" s="24"/>
      <c r="D41" s="24"/>
      <c r="E41" s="298">
        <v>293</v>
      </c>
      <c r="F41" s="188">
        <v>149</v>
      </c>
      <c r="G41" s="298">
        <v>375</v>
      </c>
      <c r="H41" s="299">
        <v>248</v>
      </c>
      <c r="I41" s="298">
        <v>37</v>
      </c>
      <c r="J41" s="299">
        <v>19</v>
      </c>
      <c r="K41" s="298">
        <v>7</v>
      </c>
      <c r="L41" s="299">
        <v>5</v>
      </c>
      <c r="M41" s="298">
        <v>3</v>
      </c>
      <c r="N41" s="299">
        <v>0</v>
      </c>
      <c r="O41" s="298">
        <v>1</v>
      </c>
      <c r="P41" s="299">
        <v>0</v>
      </c>
      <c r="Q41" s="188">
        <v>3</v>
      </c>
      <c r="R41" s="189">
        <v>2</v>
      </c>
      <c r="S41" s="186">
        <f t="shared" si="0"/>
        <v>1142</v>
      </c>
    </row>
    <row r="42" spans="1:19" ht="10" customHeight="1" x14ac:dyDescent="0.3">
      <c r="A42" s="37"/>
      <c r="B42" s="38">
        <v>43</v>
      </c>
      <c r="C42" s="38"/>
      <c r="D42" s="38"/>
      <c r="E42" s="300">
        <v>3147</v>
      </c>
      <c r="F42" s="184">
        <v>160</v>
      </c>
      <c r="G42" s="300">
        <v>378</v>
      </c>
      <c r="H42" s="301">
        <v>274</v>
      </c>
      <c r="I42" s="300">
        <v>54</v>
      </c>
      <c r="J42" s="301">
        <v>15</v>
      </c>
      <c r="K42" s="300">
        <v>11</v>
      </c>
      <c r="L42" s="301">
        <v>4</v>
      </c>
      <c r="M42" s="300">
        <v>2</v>
      </c>
      <c r="N42" s="301">
        <v>0</v>
      </c>
      <c r="O42" s="300">
        <v>0</v>
      </c>
      <c r="P42" s="301">
        <v>0</v>
      </c>
      <c r="Q42" s="184">
        <v>2</v>
      </c>
      <c r="R42" s="185">
        <v>0</v>
      </c>
      <c r="S42" s="182">
        <f t="shared" si="0"/>
        <v>4047</v>
      </c>
    </row>
    <row r="43" spans="1:19" ht="10" customHeight="1" x14ac:dyDescent="0.3">
      <c r="A43" s="40"/>
      <c r="B43" s="24">
        <v>44</v>
      </c>
      <c r="C43" s="24"/>
      <c r="D43" s="24"/>
      <c r="E43" s="298">
        <v>375</v>
      </c>
      <c r="F43" s="188">
        <v>170</v>
      </c>
      <c r="G43" s="298">
        <v>488</v>
      </c>
      <c r="H43" s="299">
        <v>280</v>
      </c>
      <c r="I43" s="298">
        <v>53</v>
      </c>
      <c r="J43" s="299">
        <v>24</v>
      </c>
      <c r="K43" s="298">
        <v>8</v>
      </c>
      <c r="L43" s="299">
        <v>1</v>
      </c>
      <c r="M43" s="298">
        <v>5</v>
      </c>
      <c r="N43" s="299">
        <v>2</v>
      </c>
      <c r="O43" s="298">
        <v>1</v>
      </c>
      <c r="P43" s="299">
        <v>0</v>
      </c>
      <c r="Q43" s="188">
        <v>3</v>
      </c>
      <c r="R43" s="189">
        <v>1</v>
      </c>
      <c r="S43" s="186">
        <f t="shared" si="0"/>
        <v>1411</v>
      </c>
    </row>
    <row r="44" spans="1:19" ht="10" customHeight="1" x14ac:dyDescent="0.3">
      <c r="A44" s="37"/>
      <c r="B44" s="38">
        <v>45</v>
      </c>
      <c r="C44" s="38"/>
      <c r="D44" s="38"/>
      <c r="E44" s="300">
        <v>336</v>
      </c>
      <c r="F44" s="184">
        <v>189</v>
      </c>
      <c r="G44" s="300">
        <v>423</v>
      </c>
      <c r="H44" s="301">
        <v>297</v>
      </c>
      <c r="I44" s="300">
        <v>59</v>
      </c>
      <c r="J44" s="301">
        <v>32</v>
      </c>
      <c r="K44" s="300">
        <v>7</v>
      </c>
      <c r="L44" s="301">
        <v>3</v>
      </c>
      <c r="M44" s="300">
        <v>2</v>
      </c>
      <c r="N44" s="301">
        <v>3</v>
      </c>
      <c r="O44" s="300">
        <v>0</v>
      </c>
      <c r="P44" s="301">
        <v>0</v>
      </c>
      <c r="Q44" s="184">
        <v>3</v>
      </c>
      <c r="R44" s="185">
        <v>0</v>
      </c>
      <c r="S44" s="182">
        <f t="shared" si="0"/>
        <v>1354</v>
      </c>
    </row>
    <row r="45" spans="1:19" ht="10" customHeight="1" x14ac:dyDescent="0.3">
      <c r="A45" s="40"/>
      <c r="B45" s="24">
        <v>46</v>
      </c>
      <c r="C45" s="24"/>
      <c r="D45" s="24"/>
      <c r="E45" s="298">
        <v>327</v>
      </c>
      <c r="F45" s="188">
        <v>183</v>
      </c>
      <c r="G45" s="298">
        <v>408</v>
      </c>
      <c r="H45" s="299">
        <v>257</v>
      </c>
      <c r="I45" s="298">
        <v>62</v>
      </c>
      <c r="J45" s="299">
        <v>29</v>
      </c>
      <c r="K45" s="298">
        <v>8</v>
      </c>
      <c r="L45" s="299">
        <v>3</v>
      </c>
      <c r="M45" s="298">
        <v>1</v>
      </c>
      <c r="N45" s="299">
        <v>1</v>
      </c>
      <c r="O45" s="298">
        <v>1</v>
      </c>
      <c r="P45" s="299">
        <v>2</v>
      </c>
      <c r="Q45" s="188">
        <v>2</v>
      </c>
      <c r="R45" s="189">
        <v>1</v>
      </c>
      <c r="S45" s="186">
        <f t="shared" si="0"/>
        <v>1285</v>
      </c>
    </row>
    <row r="46" spans="1:19" ht="10" customHeight="1" x14ac:dyDescent="0.3">
      <c r="A46" s="37"/>
      <c r="B46" s="38">
        <v>47</v>
      </c>
      <c r="C46" s="38"/>
      <c r="D46" s="38"/>
      <c r="E46" s="300">
        <v>386</v>
      </c>
      <c r="F46" s="184">
        <v>158</v>
      </c>
      <c r="G46" s="300">
        <v>474</v>
      </c>
      <c r="H46" s="301">
        <v>285</v>
      </c>
      <c r="I46" s="300">
        <v>66</v>
      </c>
      <c r="J46" s="301">
        <v>33</v>
      </c>
      <c r="K46" s="300">
        <v>13</v>
      </c>
      <c r="L46" s="301">
        <v>3</v>
      </c>
      <c r="M46" s="300">
        <v>0</v>
      </c>
      <c r="N46" s="301">
        <v>1</v>
      </c>
      <c r="O46" s="300">
        <v>5</v>
      </c>
      <c r="P46" s="301">
        <v>3</v>
      </c>
      <c r="Q46" s="184">
        <v>3</v>
      </c>
      <c r="R46" s="185">
        <v>2</v>
      </c>
      <c r="S46" s="182">
        <f t="shared" si="0"/>
        <v>1432</v>
      </c>
    </row>
    <row r="47" spans="1:19" ht="10" customHeight="1" x14ac:dyDescent="0.3">
      <c r="A47" s="40"/>
      <c r="B47" s="24">
        <v>48</v>
      </c>
      <c r="C47" s="24"/>
      <c r="D47" s="24"/>
      <c r="E47" s="298">
        <v>1701</v>
      </c>
      <c r="F47" s="188">
        <v>202</v>
      </c>
      <c r="G47" s="298">
        <v>2510</v>
      </c>
      <c r="H47" s="299">
        <v>331</v>
      </c>
      <c r="I47" s="298">
        <v>76</v>
      </c>
      <c r="J47" s="299">
        <v>43</v>
      </c>
      <c r="K47" s="298">
        <v>17</v>
      </c>
      <c r="L47" s="299">
        <v>4</v>
      </c>
      <c r="M47" s="298">
        <v>3</v>
      </c>
      <c r="N47" s="299">
        <v>1</v>
      </c>
      <c r="O47" s="298">
        <v>3</v>
      </c>
      <c r="P47" s="299">
        <v>0</v>
      </c>
      <c r="Q47" s="188">
        <v>3</v>
      </c>
      <c r="R47" s="189">
        <v>1</v>
      </c>
      <c r="S47" s="186">
        <f t="shared" si="0"/>
        <v>4895</v>
      </c>
    </row>
    <row r="48" spans="1:19" ht="10" customHeight="1" x14ac:dyDescent="0.3">
      <c r="A48" s="37"/>
      <c r="B48" s="38">
        <v>49</v>
      </c>
      <c r="C48" s="38"/>
      <c r="D48" s="38"/>
      <c r="E48" s="300">
        <v>360</v>
      </c>
      <c r="F48" s="184">
        <v>214</v>
      </c>
      <c r="G48" s="300">
        <v>503</v>
      </c>
      <c r="H48" s="301">
        <v>363</v>
      </c>
      <c r="I48" s="300">
        <v>62</v>
      </c>
      <c r="J48" s="301">
        <v>69</v>
      </c>
      <c r="K48" s="300">
        <v>9</v>
      </c>
      <c r="L48" s="301">
        <v>13</v>
      </c>
      <c r="M48" s="300">
        <v>3</v>
      </c>
      <c r="N48" s="301">
        <v>3</v>
      </c>
      <c r="O48" s="300">
        <v>1</v>
      </c>
      <c r="P48" s="301">
        <v>1</v>
      </c>
      <c r="Q48" s="184">
        <v>2</v>
      </c>
      <c r="R48" s="185">
        <v>2</v>
      </c>
      <c r="S48" s="182">
        <f t="shared" si="0"/>
        <v>1605</v>
      </c>
    </row>
    <row r="49" spans="1:19" ht="10" customHeight="1" x14ac:dyDescent="0.3">
      <c r="A49" s="40"/>
      <c r="B49" s="24">
        <v>50</v>
      </c>
      <c r="C49" s="24"/>
      <c r="D49" s="24"/>
      <c r="E49" s="298">
        <v>391</v>
      </c>
      <c r="F49" s="188">
        <v>193</v>
      </c>
      <c r="G49" s="298">
        <v>576</v>
      </c>
      <c r="H49" s="299">
        <v>354</v>
      </c>
      <c r="I49" s="298">
        <v>73</v>
      </c>
      <c r="J49" s="299">
        <v>40</v>
      </c>
      <c r="K49" s="298">
        <v>15</v>
      </c>
      <c r="L49" s="299">
        <v>6</v>
      </c>
      <c r="M49" s="298">
        <v>4</v>
      </c>
      <c r="N49" s="299">
        <v>3</v>
      </c>
      <c r="O49" s="298">
        <v>1</v>
      </c>
      <c r="P49" s="299">
        <v>0</v>
      </c>
      <c r="Q49" s="188">
        <v>1</v>
      </c>
      <c r="R49" s="189">
        <v>1</v>
      </c>
      <c r="S49" s="186">
        <f t="shared" si="0"/>
        <v>1658</v>
      </c>
    </row>
    <row r="50" spans="1:19" ht="10" customHeight="1" x14ac:dyDescent="0.3">
      <c r="A50" s="37"/>
      <c r="B50" s="38">
        <v>51</v>
      </c>
      <c r="C50" s="38"/>
      <c r="D50" s="38"/>
      <c r="E50" s="300">
        <v>450</v>
      </c>
      <c r="F50" s="184">
        <v>239</v>
      </c>
      <c r="G50" s="300">
        <v>656</v>
      </c>
      <c r="H50" s="301">
        <v>386</v>
      </c>
      <c r="I50" s="300">
        <v>78</v>
      </c>
      <c r="J50" s="301">
        <v>38</v>
      </c>
      <c r="K50" s="300">
        <v>14</v>
      </c>
      <c r="L50" s="301">
        <v>3</v>
      </c>
      <c r="M50" s="300">
        <v>5</v>
      </c>
      <c r="N50" s="301">
        <v>1</v>
      </c>
      <c r="O50" s="300">
        <v>4</v>
      </c>
      <c r="P50" s="301">
        <v>2</v>
      </c>
      <c r="Q50" s="184">
        <v>3</v>
      </c>
      <c r="R50" s="185">
        <v>0</v>
      </c>
      <c r="S50" s="182">
        <f t="shared" si="0"/>
        <v>1879</v>
      </c>
    </row>
    <row r="51" spans="1:19" ht="10" customHeight="1" x14ac:dyDescent="0.3">
      <c r="A51" s="40"/>
      <c r="B51" s="24">
        <v>52</v>
      </c>
      <c r="C51" s="24"/>
      <c r="D51" s="24"/>
      <c r="E51" s="298">
        <v>420</v>
      </c>
      <c r="F51" s="188">
        <v>234</v>
      </c>
      <c r="G51" s="298">
        <v>593</v>
      </c>
      <c r="H51" s="299">
        <v>359</v>
      </c>
      <c r="I51" s="298">
        <v>78</v>
      </c>
      <c r="J51" s="299">
        <v>47</v>
      </c>
      <c r="K51" s="298">
        <v>18</v>
      </c>
      <c r="L51" s="299">
        <v>3</v>
      </c>
      <c r="M51" s="298">
        <v>7</v>
      </c>
      <c r="N51" s="299">
        <v>5</v>
      </c>
      <c r="O51" s="298">
        <v>2</v>
      </c>
      <c r="P51" s="299">
        <v>1</v>
      </c>
      <c r="Q51" s="188">
        <v>3</v>
      </c>
      <c r="R51" s="189">
        <v>3</v>
      </c>
      <c r="S51" s="186">
        <f t="shared" si="0"/>
        <v>1773</v>
      </c>
    </row>
    <row r="52" spans="1:19" ht="10" customHeight="1" x14ac:dyDescent="0.3">
      <c r="A52" s="37"/>
      <c r="B52" s="38">
        <v>53</v>
      </c>
      <c r="C52" s="38"/>
      <c r="D52" s="38"/>
      <c r="E52" s="300">
        <v>495</v>
      </c>
      <c r="F52" s="184">
        <v>222</v>
      </c>
      <c r="G52" s="300">
        <v>609</v>
      </c>
      <c r="H52" s="301">
        <v>430</v>
      </c>
      <c r="I52" s="300">
        <v>84</v>
      </c>
      <c r="J52" s="301">
        <v>52</v>
      </c>
      <c r="K52" s="300">
        <v>6</v>
      </c>
      <c r="L52" s="301">
        <v>8</v>
      </c>
      <c r="M52" s="300">
        <v>5</v>
      </c>
      <c r="N52" s="301">
        <v>1</v>
      </c>
      <c r="O52" s="300">
        <v>1</v>
      </c>
      <c r="P52" s="301">
        <v>0</v>
      </c>
      <c r="Q52" s="184">
        <v>1</v>
      </c>
      <c r="R52" s="185">
        <v>3</v>
      </c>
      <c r="S52" s="182">
        <f t="shared" si="0"/>
        <v>1917</v>
      </c>
    </row>
    <row r="53" spans="1:19" ht="10" customHeight="1" x14ac:dyDescent="0.3">
      <c r="A53" s="40"/>
      <c r="B53" s="24">
        <v>54</v>
      </c>
      <c r="C53" s="24"/>
      <c r="D53" s="24"/>
      <c r="E53" s="298">
        <v>450</v>
      </c>
      <c r="F53" s="188">
        <v>250</v>
      </c>
      <c r="G53" s="298">
        <v>666</v>
      </c>
      <c r="H53" s="299">
        <v>444</v>
      </c>
      <c r="I53" s="298">
        <v>78</v>
      </c>
      <c r="J53" s="299">
        <v>48</v>
      </c>
      <c r="K53" s="298">
        <v>14</v>
      </c>
      <c r="L53" s="299">
        <v>8</v>
      </c>
      <c r="M53" s="298">
        <v>12</v>
      </c>
      <c r="N53" s="299">
        <v>4</v>
      </c>
      <c r="O53" s="298">
        <v>3</v>
      </c>
      <c r="P53" s="299">
        <v>0</v>
      </c>
      <c r="Q53" s="188">
        <v>6</v>
      </c>
      <c r="R53" s="189">
        <v>5</v>
      </c>
      <c r="S53" s="186">
        <f t="shared" si="0"/>
        <v>1988</v>
      </c>
    </row>
    <row r="54" spans="1:19" ht="10" customHeight="1" x14ac:dyDescent="0.3">
      <c r="A54" s="37"/>
      <c r="B54" s="38">
        <v>55</v>
      </c>
      <c r="C54" s="38"/>
      <c r="D54" s="38"/>
      <c r="E54" s="300">
        <v>469</v>
      </c>
      <c r="F54" s="184">
        <v>288</v>
      </c>
      <c r="G54" s="300">
        <v>703</v>
      </c>
      <c r="H54" s="301">
        <v>414</v>
      </c>
      <c r="I54" s="300">
        <v>95</v>
      </c>
      <c r="J54" s="301">
        <v>72</v>
      </c>
      <c r="K54" s="300">
        <v>23</v>
      </c>
      <c r="L54" s="301">
        <v>5</v>
      </c>
      <c r="M54" s="300">
        <v>9</v>
      </c>
      <c r="N54" s="301">
        <v>2</v>
      </c>
      <c r="O54" s="300">
        <v>2</v>
      </c>
      <c r="P54" s="301">
        <v>1</v>
      </c>
      <c r="Q54" s="184">
        <v>4</v>
      </c>
      <c r="R54" s="185">
        <v>1</v>
      </c>
      <c r="S54" s="182">
        <f t="shared" si="0"/>
        <v>2088</v>
      </c>
    </row>
    <row r="55" spans="1:19" ht="10" customHeight="1" x14ac:dyDescent="0.3">
      <c r="A55" s="40"/>
      <c r="B55" s="24">
        <v>56</v>
      </c>
      <c r="C55" s="24"/>
      <c r="D55" s="24"/>
      <c r="E55" s="298">
        <v>492</v>
      </c>
      <c r="F55" s="188">
        <v>249</v>
      </c>
      <c r="G55" s="298">
        <v>738</v>
      </c>
      <c r="H55" s="299">
        <v>450</v>
      </c>
      <c r="I55" s="298">
        <v>90</v>
      </c>
      <c r="J55" s="299">
        <v>65</v>
      </c>
      <c r="K55" s="298">
        <v>15</v>
      </c>
      <c r="L55" s="299">
        <v>9</v>
      </c>
      <c r="M55" s="298">
        <v>11</v>
      </c>
      <c r="N55" s="299">
        <v>6</v>
      </c>
      <c r="O55" s="298">
        <v>1</v>
      </c>
      <c r="P55" s="299">
        <v>0</v>
      </c>
      <c r="Q55" s="188">
        <v>4</v>
      </c>
      <c r="R55" s="189">
        <v>2</v>
      </c>
      <c r="S55" s="186">
        <f t="shared" si="0"/>
        <v>2132</v>
      </c>
    </row>
    <row r="56" spans="1:19" ht="10" customHeight="1" x14ac:dyDescent="0.3">
      <c r="A56" s="37"/>
      <c r="B56" s="38">
        <v>57</v>
      </c>
      <c r="C56" s="38"/>
      <c r="D56" s="38"/>
      <c r="E56" s="300">
        <v>501</v>
      </c>
      <c r="F56" s="184">
        <v>273</v>
      </c>
      <c r="G56" s="300">
        <v>733</v>
      </c>
      <c r="H56" s="301">
        <v>429</v>
      </c>
      <c r="I56" s="300">
        <v>109</v>
      </c>
      <c r="J56" s="301">
        <v>67</v>
      </c>
      <c r="K56" s="300">
        <v>19</v>
      </c>
      <c r="L56" s="301">
        <v>9</v>
      </c>
      <c r="M56" s="300">
        <v>7</v>
      </c>
      <c r="N56" s="301">
        <v>1</v>
      </c>
      <c r="O56" s="300">
        <v>3</v>
      </c>
      <c r="P56" s="301">
        <v>0</v>
      </c>
      <c r="Q56" s="184">
        <v>4</v>
      </c>
      <c r="R56" s="185">
        <v>0</v>
      </c>
      <c r="S56" s="182">
        <f t="shared" si="0"/>
        <v>2155</v>
      </c>
    </row>
    <row r="57" spans="1:19" ht="10" customHeight="1" x14ac:dyDescent="0.3">
      <c r="A57" s="40"/>
      <c r="B57" s="24">
        <v>58</v>
      </c>
      <c r="C57" s="24"/>
      <c r="D57" s="24"/>
      <c r="E57" s="298">
        <v>635</v>
      </c>
      <c r="F57" s="188">
        <v>297</v>
      </c>
      <c r="G57" s="298">
        <v>863</v>
      </c>
      <c r="H57" s="299">
        <v>526</v>
      </c>
      <c r="I57" s="298">
        <v>98</v>
      </c>
      <c r="J57" s="299">
        <v>57</v>
      </c>
      <c r="K57" s="298">
        <v>18</v>
      </c>
      <c r="L57" s="299">
        <v>6</v>
      </c>
      <c r="M57" s="298">
        <v>3</v>
      </c>
      <c r="N57" s="299">
        <v>3</v>
      </c>
      <c r="O57" s="298">
        <v>2</v>
      </c>
      <c r="P57" s="299">
        <v>0</v>
      </c>
      <c r="Q57" s="188">
        <v>3</v>
      </c>
      <c r="R57" s="189">
        <v>3</v>
      </c>
      <c r="S57" s="186">
        <f t="shared" si="0"/>
        <v>2514</v>
      </c>
    </row>
    <row r="58" spans="1:19" ht="10" customHeight="1" x14ac:dyDescent="0.3">
      <c r="A58" s="37"/>
      <c r="B58" s="38">
        <v>59</v>
      </c>
      <c r="C58" s="38"/>
      <c r="D58" s="38"/>
      <c r="E58" s="300">
        <v>600</v>
      </c>
      <c r="F58" s="184">
        <v>7165</v>
      </c>
      <c r="G58" s="300">
        <v>931</v>
      </c>
      <c r="H58" s="301">
        <v>1464</v>
      </c>
      <c r="I58" s="300">
        <v>136</v>
      </c>
      <c r="J58" s="301">
        <v>78</v>
      </c>
      <c r="K58" s="300">
        <v>17</v>
      </c>
      <c r="L58" s="301">
        <v>7</v>
      </c>
      <c r="M58" s="300">
        <v>15</v>
      </c>
      <c r="N58" s="301">
        <v>3</v>
      </c>
      <c r="O58" s="300">
        <v>6</v>
      </c>
      <c r="P58" s="301">
        <v>5</v>
      </c>
      <c r="Q58" s="184">
        <v>6</v>
      </c>
      <c r="R58" s="185">
        <v>4</v>
      </c>
      <c r="S58" s="182">
        <f t="shared" si="0"/>
        <v>10437</v>
      </c>
    </row>
    <row r="59" spans="1:19" ht="10" customHeight="1" x14ac:dyDescent="0.3">
      <c r="A59" s="40"/>
      <c r="B59" s="24">
        <v>60</v>
      </c>
      <c r="C59" s="24"/>
      <c r="D59" s="24"/>
      <c r="E59" s="298">
        <v>745</v>
      </c>
      <c r="F59" s="188">
        <v>344</v>
      </c>
      <c r="G59" s="298">
        <v>894</v>
      </c>
      <c r="H59" s="299">
        <v>556</v>
      </c>
      <c r="I59" s="298">
        <v>129</v>
      </c>
      <c r="J59" s="299">
        <v>58</v>
      </c>
      <c r="K59" s="298">
        <v>23</v>
      </c>
      <c r="L59" s="299">
        <v>11</v>
      </c>
      <c r="M59" s="298">
        <v>13</v>
      </c>
      <c r="N59" s="299">
        <v>3</v>
      </c>
      <c r="O59" s="298">
        <v>5</v>
      </c>
      <c r="P59" s="299">
        <v>0</v>
      </c>
      <c r="Q59" s="188">
        <v>3</v>
      </c>
      <c r="R59" s="189">
        <v>4</v>
      </c>
      <c r="S59" s="186">
        <f t="shared" si="0"/>
        <v>2788</v>
      </c>
    </row>
    <row r="60" spans="1:19" ht="10" customHeight="1" x14ac:dyDescent="0.3">
      <c r="A60" s="37"/>
      <c r="B60" s="38">
        <v>61</v>
      </c>
      <c r="C60" s="38"/>
      <c r="D60" s="38"/>
      <c r="E60" s="300">
        <v>582</v>
      </c>
      <c r="F60" s="184">
        <v>307</v>
      </c>
      <c r="G60" s="300">
        <v>932</v>
      </c>
      <c r="H60" s="301">
        <v>508</v>
      </c>
      <c r="I60" s="300">
        <v>114</v>
      </c>
      <c r="J60" s="301">
        <v>78</v>
      </c>
      <c r="K60" s="300">
        <v>24</v>
      </c>
      <c r="L60" s="301">
        <v>11</v>
      </c>
      <c r="M60" s="300">
        <v>12</v>
      </c>
      <c r="N60" s="301">
        <v>2</v>
      </c>
      <c r="O60" s="300">
        <v>5</v>
      </c>
      <c r="P60" s="301">
        <v>3</v>
      </c>
      <c r="Q60" s="184">
        <v>7</v>
      </c>
      <c r="R60" s="185">
        <v>5</v>
      </c>
      <c r="S60" s="182">
        <f t="shared" si="0"/>
        <v>2590</v>
      </c>
    </row>
    <row r="61" spans="1:19" ht="10" customHeight="1" x14ac:dyDescent="0.3">
      <c r="A61" s="40"/>
      <c r="B61" s="24">
        <v>62</v>
      </c>
      <c r="C61" s="24"/>
      <c r="D61" s="24"/>
      <c r="E61" s="298">
        <v>619</v>
      </c>
      <c r="F61" s="188">
        <v>268</v>
      </c>
      <c r="G61" s="298">
        <v>924</v>
      </c>
      <c r="H61" s="299">
        <v>533</v>
      </c>
      <c r="I61" s="298">
        <v>122</v>
      </c>
      <c r="J61" s="299">
        <v>69</v>
      </c>
      <c r="K61" s="298">
        <v>24</v>
      </c>
      <c r="L61" s="299">
        <v>11</v>
      </c>
      <c r="M61" s="298">
        <v>6</v>
      </c>
      <c r="N61" s="299">
        <v>3</v>
      </c>
      <c r="O61" s="298">
        <v>3</v>
      </c>
      <c r="P61" s="299">
        <v>1</v>
      </c>
      <c r="Q61" s="188">
        <v>1</v>
      </c>
      <c r="R61" s="189">
        <v>6</v>
      </c>
      <c r="S61" s="186">
        <f t="shared" si="0"/>
        <v>2590</v>
      </c>
    </row>
    <row r="62" spans="1:19" ht="10" customHeight="1" x14ac:dyDescent="0.3">
      <c r="A62" s="37"/>
      <c r="B62" s="38">
        <v>63</v>
      </c>
      <c r="C62" s="38"/>
      <c r="D62" s="38"/>
      <c r="E62" s="300">
        <v>600</v>
      </c>
      <c r="F62" s="184">
        <v>305</v>
      </c>
      <c r="G62" s="300">
        <v>1008</v>
      </c>
      <c r="H62" s="301">
        <v>536</v>
      </c>
      <c r="I62" s="300">
        <v>141</v>
      </c>
      <c r="J62" s="301">
        <v>95</v>
      </c>
      <c r="K62" s="300">
        <v>23</v>
      </c>
      <c r="L62" s="301">
        <v>12</v>
      </c>
      <c r="M62" s="300">
        <v>16</v>
      </c>
      <c r="N62" s="301">
        <v>4</v>
      </c>
      <c r="O62" s="300">
        <v>7</v>
      </c>
      <c r="P62" s="301">
        <v>2</v>
      </c>
      <c r="Q62" s="184">
        <v>0</v>
      </c>
      <c r="R62" s="185">
        <v>1</v>
      </c>
      <c r="S62" s="182">
        <f t="shared" si="0"/>
        <v>2750</v>
      </c>
    </row>
    <row r="63" spans="1:19" ht="10" customHeight="1" x14ac:dyDescent="0.3">
      <c r="A63" s="40"/>
      <c r="B63" s="24">
        <v>64</v>
      </c>
      <c r="C63" s="24"/>
      <c r="D63" s="24"/>
      <c r="E63" s="298">
        <v>587</v>
      </c>
      <c r="F63" s="188">
        <v>282</v>
      </c>
      <c r="G63" s="298">
        <v>992</v>
      </c>
      <c r="H63" s="299">
        <v>582</v>
      </c>
      <c r="I63" s="298">
        <v>152</v>
      </c>
      <c r="J63" s="299">
        <v>80</v>
      </c>
      <c r="K63" s="298">
        <v>20</v>
      </c>
      <c r="L63" s="299">
        <v>18</v>
      </c>
      <c r="M63" s="298">
        <v>15</v>
      </c>
      <c r="N63" s="299">
        <v>5</v>
      </c>
      <c r="O63" s="298">
        <v>4</v>
      </c>
      <c r="P63" s="299">
        <v>4</v>
      </c>
      <c r="Q63" s="188">
        <v>14</v>
      </c>
      <c r="R63" s="189">
        <v>3</v>
      </c>
      <c r="S63" s="186">
        <f t="shared" si="0"/>
        <v>2758</v>
      </c>
    </row>
    <row r="64" spans="1:19" ht="10" customHeight="1" x14ac:dyDescent="0.3">
      <c r="A64" s="37"/>
      <c r="B64" s="38">
        <v>65</v>
      </c>
      <c r="C64" s="38"/>
      <c r="D64" s="38"/>
      <c r="E64" s="300">
        <v>669</v>
      </c>
      <c r="F64" s="184">
        <v>277</v>
      </c>
      <c r="G64" s="300">
        <v>1077</v>
      </c>
      <c r="H64" s="301">
        <v>565</v>
      </c>
      <c r="I64" s="300">
        <v>111</v>
      </c>
      <c r="J64" s="301">
        <v>60</v>
      </c>
      <c r="K64" s="300">
        <v>25</v>
      </c>
      <c r="L64" s="301">
        <v>19</v>
      </c>
      <c r="M64" s="300">
        <v>18</v>
      </c>
      <c r="N64" s="301">
        <v>5</v>
      </c>
      <c r="O64" s="300">
        <v>3</v>
      </c>
      <c r="P64" s="301">
        <v>4</v>
      </c>
      <c r="Q64" s="184">
        <v>9</v>
      </c>
      <c r="R64" s="185">
        <v>1</v>
      </c>
      <c r="S64" s="182">
        <f t="shared" si="0"/>
        <v>2843</v>
      </c>
    </row>
    <row r="65" spans="1:19" ht="10" customHeight="1" x14ac:dyDescent="0.3">
      <c r="A65" s="40"/>
      <c r="B65" s="24">
        <v>66</v>
      </c>
      <c r="C65" s="24"/>
      <c r="D65" s="24"/>
      <c r="E65" s="298">
        <v>593</v>
      </c>
      <c r="F65" s="188">
        <v>252</v>
      </c>
      <c r="G65" s="298">
        <v>1028</v>
      </c>
      <c r="H65" s="299">
        <v>487</v>
      </c>
      <c r="I65" s="298">
        <v>142</v>
      </c>
      <c r="J65" s="299">
        <v>82</v>
      </c>
      <c r="K65" s="298">
        <v>30</v>
      </c>
      <c r="L65" s="299">
        <v>11</v>
      </c>
      <c r="M65" s="298">
        <v>12</v>
      </c>
      <c r="N65" s="299">
        <v>7</v>
      </c>
      <c r="O65" s="298">
        <v>3</v>
      </c>
      <c r="P65" s="299">
        <v>0</v>
      </c>
      <c r="Q65" s="188">
        <v>10</v>
      </c>
      <c r="R65" s="189">
        <v>2</v>
      </c>
      <c r="S65" s="186">
        <f t="shared" si="0"/>
        <v>2659</v>
      </c>
    </row>
    <row r="66" spans="1:19" ht="10" customHeight="1" thickBot="1" x14ac:dyDescent="0.35">
      <c r="A66" s="41"/>
      <c r="B66" s="42">
        <v>67</v>
      </c>
      <c r="C66" s="42"/>
      <c r="D66" s="42"/>
      <c r="E66" s="304">
        <v>614</v>
      </c>
      <c r="F66" s="222">
        <v>242</v>
      </c>
      <c r="G66" s="304">
        <v>984</v>
      </c>
      <c r="H66" s="326">
        <v>523</v>
      </c>
      <c r="I66" s="304">
        <v>125</v>
      </c>
      <c r="J66" s="326">
        <v>65</v>
      </c>
      <c r="K66" s="304">
        <v>25</v>
      </c>
      <c r="L66" s="326">
        <v>18</v>
      </c>
      <c r="M66" s="304">
        <v>7</v>
      </c>
      <c r="N66" s="326">
        <v>1</v>
      </c>
      <c r="O66" s="304">
        <v>10</v>
      </c>
      <c r="P66" s="326">
        <v>2</v>
      </c>
      <c r="Q66" s="222">
        <v>9</v>
      </c>
      <c r="R66" s="221">
        <v>5</v>
      </c>
      <c r="S66" s="224">
        <f t="shared" si="0"/>
        <v>2630</v>
      </c>
    </row>
    <row r="67" spans="1:19" ht="10" customHeight="1" x14ac:dyDescent="0.3">
      <c r="A67" s="40"/>
      <c r="B67" s="24">
        <v>68</v>
      </c>
      <c r="C67" s="24"/>
      <c r="D67" s="24"/>
      <c r="E67" s="298">
        <v>644</v>
      </c>
      <c r="F67" s="188">
        <v>326</v>
      </c>
      <c r="G67" s="298">
        <v>956</v>
      </c>
      <c r="H67" s="299">
        <v>576</v>
      </c>
      <c r="I67" s="298">
        <v>320</v>
      </c>
      <c r="J67" s="299">
        <v>88</v>
      </c>
      <c r="K67" s="298">
        <v>31</v>
      </c>
      <c r="L67" s="299">
        <v>8</v>
      </c>
      <c r="M67" s="298">
        <v>9</v>
      </c>
      <c r="N67" s="299">
        <v>3</v>
      </c>
      <c r="O67" s="298">
        <v>0</v>
      </c>
      <c r="P67" s="299">
        <v>0</v>
      </c>
      <c r="Q67" s="188">
        <v>6</v>
      </c>
      <c r="R67" s="189">
        <v>8</v>
      </c>
      <c r="S67" s="186">
        <f t="shared" si="0"/>
        <v>2975</v>
      </c>
    </row>
    <row r="68" spans="1:19" ht="10" customHeight="1" x14ac:dyDescent="0.3">
      <c r="A68" s="37"/>
      <c r="B68" s="38">
        <v>69</v>
      </c>
      <c r="C68" s="38"/>
      <c r="D68" s="38"/>
      <c r="E68" s="300">
        <v>497</v>
      </c>
      <c r="F68" s="184">
        <v>224</v>
      </c>
      <c r="G68" s="300">
        <v>986</v>
      </c>
      <c r="H68" s="301">
        <v>498</v>
      </c>
      <c r="I68" s="300">
        <v>143</v>
      </c>
      <c r="J68" s="301">
        <v>49</v>
      </c>
      <c r="K68" s="300">
        <v>23</v>
      </c>
      <c r="L68" s="301">
        <v>12</v>
      </c>
      <c r="M68" s="300">
        <v>19</v>
      </c>
      <c r="N68" s="301">
        <v>3</v>
      </c>
      <c r="O68" s="300">
        <v>4</v>
      </c>
      <c r="P68" s="301">
        <v>1</v>
      </c>
      <c r="Q68" s="184">
        <v>8</v>
      </c>
      <c r="R68" s="185">
        <v>2</v>
      </c>
      <c r="S68" s="182">
        <f t="shared" si="0"/>
        <v>2469</v>
      </c>
    </row>
    <row r="69" spans="1:19" ht="10" customHeight="1" x14ac:dyDescent="0.3">
      <c r="A69" s="40"/>
      <c r="B69" s="24">
        <v>70</v>
      </c>
      <c r="C69" s="24"/>
      <c r="D69" s="24"/>
      <c r="E69" s="298">
        <v>580</v>
      </c>
      <c r="F69" s="188">
        <v>236</v>
      </c>
      <c r="G69" s="298">
        <v>990</v>
      </c>
      <c r="H69" s="299">
        <v>462</v>
      </c>
      <c r="I69" s="298">
        <v>142</v>
      </c>
      <c r="J69" s="299">
        <v>70</v>
      </c>
      <c r="K69" s="298">
        <v>23</v>
      </c>
      <c r="L69" s="299">
        <v>6</v>
      </c>
      <c r="M69" s="298">
        <v>7</v>
      </c>
      <c r="N69" s="299">
        <v>5</v>
      </c>
      <c r="O69" s="298">
        <v>3</v>
      </c>
      <c r="P69" s="299">
        <v>0</v>
      </c>
      <c r="Q69" s="188">
        <v>13</v>
      </c>
      <c r="R69" s="189">
        <v>4</v>
      </c>
      <c r="S69" s="186">
        <f t="shared" si="0"/>
        <v>2541</v>
      </c>
    </row>
    <row r="70" spans="1:19" ht="10" customHeight="1" x14ac:dyDescent="0.3">
      <c r="A70" s="37"/>
      <c r="B70" s="38">
        <v>71</v>
      </c>
      <c r="C70" s="38"/>
      <c r="D70" s="38"/>
      <c r="E70" s="300">
        <v>511</v>
      </c>
      <c r="F70" s="184">
        <v>209</v>
      </c>
      <c r="G70" s="300">
        <v>988</v>
      </c>
      <c r="H70" s="301">
        <v>431</v>
      </c>
      <c r="I70" s="300">
        <v>130</v>
      </c>
      <c r="J70" s="301">
        <v>60</v>
      </c>
      <c r="K70" s="300">
        <v>30</v>
      </c>
      <c r="L70" s="301">
        <v>12</v>
      </c>
      <c r="M70" s="300">
        <v>12</v>
      </c>
      <c r="N70" s="301">
        <v>6</v>
      </c>
      <c r="O70" s="300">
        <v>2</v>
      </c>
      <c r="P70" s="301">
        <v>1</v>
      </c>
      <c r="Q70" s="184">
        <v>7</v>
      </c>
      <c r="R70" s="185">
        <v>7</v>
      </c>
      <c r="S70" s="182">
        <f t="shared" si="0"/>
        <v>2406</v>
      </c>
    </row>
    <row r="71" spans="1:19" ht="10" customHeight="1" x14ac:dyDescent="0.3">
      <c r="A71" s="40"/>
      <c r="B71" s="24">
        <v>72</v>
      </c>
      <c r="C71" s="24"/>
      <c r="D71" s="24"/>
      <c r="E71" s="298">
        <v>487</v>
      </c>
      <c r="F71" s="188">
        <v>198</v>
      </c>
      <c r="G71" s="298">
        <v>796</v>
      </c>
      <c r="H71" s="299">
        <v>358</v>
      </c>
      <c r="I71" s="298">
        <v>108</v>
      </c>
      <c r="J71" s="299">
        <v>68</v>
      </c>
      <c r="K71" s="298">
        <v>27</v>
      </c>
      <c r="L71" s="299">
        <v>14</v>
      </c>
      <c r="M71" s="298">
        <v>15</v>
      </c>
      <c r="N71" s="299">
        <v>9</v>
      </c>
      <c r="O71" s="298">
        <v>0</v>
      </c>
      <c r="P71" s="299">
        <v>2</v>
      </c>
      <c r="Q71" s="188">
        <v>7</v>
      </c>
      <c r="R71" s="189">
        <v>1</v>
      </c>
      <c r="S71" s="186">
        <f t="shared" si="0"/>
        <v>2090</v>
      </c>
    </row>
    <row r="72" spans="1:19" ht="10" customHeight="1" x14ac:dyDescent="0.3">
      <c r="A72" s="37"/>
      <c r="B72" s="38">
        <v>73</v>
      </c>
      <c r="C72" s="38"/>
      <c r="D72" s="38"/>
      <c r="E72" s="300">
        <v>493</v>
      </c>
      <c r="F72" s="184">
        <v>168</v>
      </c>
      <c r="G72" s="300">
        <v>743</v>
      </c>
      <c r="H72" s="301">
        <v>338</v>
      </c>
      <c r="I72" s="300">
        <v>95</v>
      </c>
      <c r="J72" s="301">
        <v>39</v>
      </c>
      <c r="K72" s="300">
        <v>29</v>
      </c>
      <c r="L72" s="301">
        <v>10</v>
      </c>
      <c r="M72" s="300">
        <v>6</v>
      </c>
      <c r="N72" s="301">
        <v>1</v>
      </c>
      <c r="O72" s="300">
        <v>0</v>
      </c>
      <c r="P72" s="301">
        <v>0</v>
      </c>
      <c r="Q72" s="184">
        <v>8</v>
      </c>
      <c r="R72" s="185">
        <v>1</v>
      </c>
      <c r="S72" s="182">
        <f t="shared" si="0"/>
        <v>1931</v>
      </c>
    </row>
    <row r="73" spans="1:19" ht="10" customHeight="1" x14ac:dyDescent="0.3">
      <c r="A73" s="40"/>
      <c r="B73" s="24">
        <v>74</v>
      </c>
      <c r="C73" s="24"/>
      <c r="D73" s="24"/>
      <c r="E73" s="298">
        <v>418</v>
      </c>
      <c r="F73" s="188">
        <v>165</v>
      </c>
      <c r="G73" s="298">
        <v>725</v>
      </c>
      <c r="H73" s="299">
        <v>288</v>
      </c>
      <c r="I73" s="298">
        <v>71</v>
      </c>
      <c r="J73" s="299">
        <v>42</v>
      </c>
      <c r="K73" s="298">
        <v>21</v>
      </c>
      <c r="L73" s="299">
        <v>4</v>
      </c>
      <c r="M73" s="298">
        <v>9</v>
      </c>
      <c r="N73" s="299">
        <v>1</v>
      </c>
      <c r="O73" s="298">
        <v>5</v>
      </c>
      <c r="P73" s="299">
        <v>1</v>
      </c>
      <c r="Q73" s="188">
        <v>4</v>
      </c>
      <c r="R73" s="189">
        <v>1</v>
      </c>
      <c r="S73" s="186">
        <f t="shared" si="0"/>
        <v>1755</v>
      </c>
    </row>
    <row r="74" spans="1:19" ht="10" customHeight="1" x14ac:dyDescent="0.3">
      <c r="A74" s="37"/>
      <c r="B74" s="38">
        <v>75</v>
      </c>
      <c r="C74" s="38"/>
      <c r="D74" s="38"/>
      <c r="E74" s="300">
        <v>381</v>
      </c>
      <c r="F74" s="184">
        <v>159</v>
      </c>
      <c r="G74" s="300">
        <v>701</v>
      </c>
      <c r="H74" s="301">
        <v>319</v>
      </c>
      <c r="I74" s="300">
        <v>68</v>
      </c>
      <c r="J74" s="301">
        <v>30</v>
      </c>
      <c r="K74" s="300">
        <v>12</v>
      </c>
      <c r="L74" s="301">
        <v>3</v>
      </c>
      <c r="M74" s="300">
        <v>3</v>
      </c>
      <c r="N74" s="301">
        <v>0</v>
      </c>
      <c r="O74" s="300">
        <v>1</v>
      </c>
      <c r="P74" s="301">
        <v>0</v>
      </c>
      <c r="Q74" s="184">
        <v>2</v>
      </c>
      <c r="R74" s="185">
        <v>2</v>
      </c>
      <c r="S74" s="182">
        <f t="shared" si="0"/>
        <v>1681</v>
      </c>
    </row>
    <row r="75" spans="1:19" ht="10" customHeight="1" x14ac:dyDescent="0.3">
      <c r="A75" s="40"/>
      <c r="B75" s="24">
        <v>76</v>
      </c>
      <c r="C75" s="24"/>
      <c r="D75" s="24"/>
      <c r="E75" s="298">
        <v>402</v>
      </c>
      <c r="F75" s="188">
        <v>148</v>
      </c>
      <c r="G75" s="298">
        <v>572</v>
      </c>
      <c r="H75" s="299">
        <v>294</v>
      </c>
      <c r="I75" s="298">
        <v>61</v>
      </c>
      <c r="J75" s="299">
        <v>29</v>
      </c>
      <c r="K75" s="298">
        <v>7</v>
      </c>
      <c r="L75" s="299">
        <v>1</v>
      </c>
      <c r="M75" s="298">
        <v>3</v>
      </c>
      <c r="N75" s="299">
        <v>0</v>
      </c>
      <c r="O75" s="298">
        <v>0</v>
      </c>
      <c r="P75" s="299">
        <v>1</v>
      </c>
      <c r="Q75" s="188">
        <v>5</v>
      </c>
      <c r="R75" s="189">
        <v>2</v>
      </c>
      <c r="S75" s="186">
        <f t="shared" si="0"/>
        <v>1525</v>
      </c>
    </row>
    <row r="76" spans="1:19" ht="10" customHeight="1" x14ac:dyDescent="0.3">
      <c r="A76" s="37"/>
      <c r="B76" s="38">
        <v>77</v>
      </c>
      <c r="C76" s="38"/>
      <c r="D76" s="38"/>
      <c r="E76" s="300">
        <v>304</v>
      </c>
      <c r="F76" s="184">
        <v>129</v>
      </c>
      <c r="G76" s="300">
        <v>537</v>
      </c>
      <c r="H76" s="301">
        <v>223</v>
      </c>
      <c r="I76" s="300">
        <v>48</v>
      </c>
      <c r="J76" s="301">
        <v>17</v>
      </c>
      <c r="K76" s="300">
        <v>9</v>
      </c>
      <c r="L76" s="301">
        <v>0</v>
      </c>
      <c r="M76" s="300">
        <v>2</v>
      </c>
      <c r="N76" s="301">
        <v>0</v>
      </c>
      <c r="O76" s="300">
        <v>1</v>
      </c>
      <c r="P76" s="301">
        <v>0</v>
      </c>
      <c r="Q76" s="184">
        <v>5</v>
      </c>
      <c r="R76" s="185">
        <v>2</v>
      </c>
      <c r="S76" s="182">
        <f t="shared" si="0"/>
        <v>1277</v>
      </c>
    </row>
    <row r="77" spans="1:19" ht="10" customHeight="1" x14ac:dyDescent="0.3">
      <c r="A77" s="40"/>
      <c r="B77" s="24">
        <v>78</v>
      </c>
      <c r="C77" s="24"/>
      <c r="D77" s="24"/>
      <c r="E77" s="298">
        <v>302</v>
      </c>
      <c r="F77" s="188">
        <v>112</v>
      </c>
      <c r="G77" s="298">
        <v>509</v>
      </c>
      <c r="H77" s="299">
        <v>206</v>
      </c>
      <c r="I77" s="298">
        <v>20</v>
      </c>
      <c r="J77" s="299">
        <v>3</v>
      </c>
      <c r="K77" s="298">
        <v>3</v>
      </c>
      <c r="L77" s="299">
        <v>2</v>
      </c>
      <c r="M77" s="298">
        <v>1</v>
      </c>
      <c r="N77" s="299">
        <v>1</v>
      </c>
      <c r="O77" s="298">
        <v>1</v>
      </c>
      <c r="P77" s="299">
        <v>0</v>
      </c>
      <c r="Q77" s="188">
        <v>0</v>
      </c>
      <c r="R77" s="189">
        <v>0</v>
      </c>
      <c r="S77" s="186">
        <f t="shared" si="0"/>
        <v>1160</v>
      </c>
    </row>
    <row r="78" spans="1:19" ht="10" customHeight="1" x14ac:dyDescent="0.3">
      <c r="A78" s="37"/>
      <c r="B78" s="38">
        <v>79</v>
      </c>
      <c r="C78" s="38"/>
      <c r="D78" s="38"/>
      <c r="E78" s="300">
        <v>217</v>
      </c>
      <c r="F78" s="184">
        <v>97</v>
      </c>
      <c r="G78" s="300">
        <v>417</v>
      </c>
      <c r="H78" s="301">
        <v>177</v>
      </c>
      <c r="I78" s="300">
        <v>20</v>
      </c>
      <c r="J78" s="301">
        <v>6</v>
      </c>
      <c r="K78" s="300">
        <v>3</v>
      </c>
      <c r="L78" s="301">
        <v>0</v>
      </c>
      <c r="M78" s="300">
        <v>2</v>
      </c>
      <c r="N78" s="301">
        <v>1</v>
      </c>
      <c r="O78" s="300">
        <v>2</v>
      </c>
      <c r="P78" s="301">
        <v>0</v>
      </c>
      <c r="Q78" s="184">
        <v>3</v>
      </c>
      <c r="R78" s="185">
        <v>2</v>
      </c>
      <c r="S78" s="182">
        <f t="shared" ref="S78:S99" si="1">SUM(E78:R78)</f>
        <v>947</v>
      </c>
    </row>
    <row r="79" spans="1:19" ht="10" customHeight="1" x14ac:dyDescent="0.3">
      <c r="A79" s="40"/>
      <c r="B79" s="24">
        <v>80</v>
      </c>
      <c r="C79" s="24"/>
      <c r="D79" s="24"/>
      <c r="E79" s="298">
        <v>237</v>
      </c>
      <c r="F79" s="188">
        <v>77</v>
      </c>
      <c r="G79" s="298">
        <v>337</v>
      </c>
      <c r="H79" s="299">
        <v>191</v>
      </c>
      <c r="I79" s="298">
        <v>15</v>
      </c>
      <c r="J79" s="299">
        <v>8</v>
      </c>
      <c r="K79" s="298">
        <v>2</v>
      </c>
      <c r="L79" s="299">
        <v>3</v>
      </c>
      <c r="M79" s="298">
        <v>0</v>
      </c>
      <c r="N79" s="299">
        <v>2</v>
      </c>
      <c r="O79" s="298">
        <v>0</v>
      </c>
      <c r="P79" s="299">
        <v>1</v>
      </c>
      <c r="Q79" s="188">
        <v>1</v>
      </c>
      <c r="R79" s="189">
        <v>1</v>
      </c>
      <c r="S79" s="186">
        <f t="shared" si="1"/>
        <v>875</v>
      </c>
    </row>
    <row r="80" spans="1:19" ht="10" customHeight="1" x14ac:dyDescent="0.3">
      <c r="A80" s="37"/>
      <c r="B80" s="38">
        <v>81</v>
      </c>
      <c r="C80" s="38"/>
      <c r="D80" s="38"/>
      <c r="E80" s="300">
        <v>229</v>
      </c>
      <c r="F80" s="184">
        <v>93</v>
      </c>
      <c r="G80" s="300">
        <v>310</v>
      </c>
      <c r="H80" s="301">
        <v>155</v>
      </c>
      <c r="I80" s="300">
        <v>12</v>
      </c>
      <c r="J80" s="301">
        <v>12</v>
      </c>
      <c r="K80" s="300">
        <v>2</v>
      </c>
      <c r="L80" s="301">
        <v>1</v>
      </c>
      <c r="M80" s="300">
        <v>1</v>
      </c>
      <c r="N80" s="301">
        <v>1</v>
      </c>
      <c r="O80" s="300">
        <v>1</v>
      </c>
      <c r="P80" s="301">
        <v>0</v>
      </c>
      <c r="Q80" s="184">
        <v>3</v>
      </c>
      <c r="R80" s="185">
        <v>0</v>
      </c>
      <c r="S80" s="182">
        <f t="shared" si="1"/>
        <v>820</v>
      </c>
    </row>
    <row r="81" spans="1:19" ht="10" customHeight="1" x14ac:dyDescent="0.3">
      <c r="A81" s="40"/>
      <c r="B81" s="24">
        <v>82</v>
      </c>
      <c r="C81" s="24"/>
      <c r="D81" s="24"/>
      <c r="E81" s="298">
        <v>192</v>
      </c>
      <c r="F81" s="188">
        <v>73</v>
      </c>
      <c r="G81" s="298">
        <v>276</v>
      </c>
      <c r="H81" s="299">
        <v>157</v>
      </c>
      <c r="I81" s="298">
        <v>12</v>
      </c>
      <c r="J81" s="299">
        <v>11</v>
      </c>
      <c r="K81" s="298">
        <v>4</v>
      </c>
      <c r="L81" s="299">
        <v>1</v>
      </c>
      <c r="M81" s="298">
        <v>0</v>
      </c>
      <c r="N81" s="299">
        <v>1</v>
      </c>
      <c r="O81" s="298">
        <v>1</v>
      </c>
      <c r="P81" s="299">
        <v>0</v>
      </c>
      <c r="Q81" s="188">
        <v>2</v>
      </c>
      <c r="R81" s="189">
        <v>2</v>
      </c>
      <c r="S81" s="186">
        <f t="shared" si="1"/>
        <v>732</v>
      </c>
    </row>
    <row r="82" spans="1:19" ht="10" customHeight="1" x14ac:dyDescent="0.3">
      <c r="A82" s="37"/>
      <c r="B82" s="38">
        <v>83</v>
      </c>
      <c r="C82" s="38"/>
      <c r="D82" s="38"/>
      <c r="E82" s="300">
        <v>204</v>
      </c>
      <c r="F82" s="184">
        <v>66</v>
      </c>
      <c r="G82" s="300">
        <v>240</v>
      </c>
      <c r="H82" s="301">
        <v>148</v>
      </c>
      <c r="I82" s="300">
        <v>7</v>
      </c>
      <c r="J82" s="301">
        <v>3</v>
      </c>
      <c r="K82" s="300">
        <v>4</v>
      </c>
      <c r="L82" s="301">
        <v>2</v>
      </c>
      <c r="M82" s="300">
        <v>1</v>
      </c>
      <c r="N82" s="301">
        <v>3</v>
      </c>
      <c r="O82" s="300">
        <v>2</v>
      </c>
      <c r="P82" s="301">
        <v>0</v>
      </c>
      <c r="Q82" s="184">
        <v>1</v>
      </c>
      <c r="R82" s="185">
        <v>2</v>
      </c>
      <c r="S82" s="182">
        <f t="shared" si="1"/>
        <v>683</v>
      </c>
    </row>
    <row r="83" spans="1:19" ht="10" customHeight="1" x14ac:dyDescent="0.3">
      <c r="A83" s="40"/>
      <c r="B83" s="24">
        <v>84</v>
      </c>
      <c r="C83" s="24"/>
      <c r="D83" s="24"/>
      <c r="E83" s="298">
        <v>181</v>
      </c>
      <c r="F83" s="188">
        <v>61</v>
      </c>
      <c r="G83" s="298">
        <v>169</v>
      </c>
      <c r="H83" s="299">
        <v>91</v>
      </c>
      <c r="I83" s="298">
        <v>8</v>
      </c>
      <c r="J83" s="299">
        <v>1</v>
      </c>
      <c r="K83" s="298">
        <v>4</v>
      </c>
      <c r="L83" s="299">
        <v>0</v>
      </c>
      <c r="M83" s="298">
        <v>1</v>
      </c>
      <c r="N83" s="299">
        <v>1</v>
      </c>
      <c r="O83" s="298">
        <v>1</v>
      </c>
      <c r="P83" s="299">
        <v>0</v>
      </c>
      <c r="Q83" s="188">
        <v>4</v>
      </c>
      <c r="R83" s="189">
        <v>1</v>
      </c>
      <c r="S83" s="186">
        <f t="shared" si="1"/>
        <v>523</v>
      </c>
    </row>
    <row r="84" spans="1:19" ht="10" customHeight="1" x14ac:dyDescent="0.3">
      <c r="A84" s="37"/>
      <c r="B84" s="38">
        <v>85</v>
      </c>
      <c r="C84" s="38"/>
      <c r="D84" s="38"/>
      <c r="E84" s="300">
        <v>194</v>
      </c>
      <c r="F84" s="184">
        <v>57</v>
      </c>
      <c r="G84" s="300">
        <v>110</v>
      </c>
      <c r="H84" s="301">
        <v>64</v>
      </c>
      <c r="I84" s="300">
        <v>6</v>
      </c>
      <c r="J84" s="301">
        <v>5</v>
      </c>
      <c r="K84" s="300">
        <v>1</v>
      </c>
      <c r="L84" s="301">
        <v>0</v>
      </c>
      <c r="M84" s="300">
        <v>0</v>
      </c>
      <c r="N84" s="301">
        <v>0</v>
      </c>
      <c r="O84" s="300">
        <v>0</v>
      </c>
      <c r="P84" s="301">
        <v>0</v>
      </c>
      <c r="Q84" s="184">
        <v>2</v>
      </c>
      <c r="R84" s="185">
        <v>2</v>
      </c>
      <c r="S84" s="182">
        <f t="shared" si="1"/>
        <v>441</v>
      </c>
    </row>
    <row r="85" spans="1:19" ht="10" customHeight="1" x14ac:dyDescent="0.3">
      <c r="A85" s="40"/>
      <c r="B85" s="24">
        <v>86</v>
      </c>
      <c r="C85" s="24"/>
      <c r="D85" s="24"/>
      <c r="E85" s="298">
        <v>151</v>
      </c>
      <c r="F85" s="188">
        <v>54</v>
      </c>
      <c r="G85" s="298">
        <v>117</v>
      </c>
      <c r="H85" s="299">
        <v>57</v>
      </c>
      <c r="I85" s="298">
        <v>4</v>
      </c>
      <c r="J85" s="299">
        <v>4</v>
      </c>
      <c r="K85" s="298">
        <v>1</v>
      </c>
      <c r="L85" s="299">
        <v>0</v>
      </c>
      <c r="M85" s="298">
        <v>0</v>
      </c>
      <c r="N85" s="299">
        <v>0</v>
      </c>
      <c r="O85" s="298">
        <v>1</v>
      </c>
      <c r="P85" s="299">
        <v>0</v>
      </c>
      <c r="Q85" s="188">
        <v>3</v>
      </c>
      <c r="R85" s="189">
        <v>3</v>
      </c>
      <c r="S85" s="186">
        <f t="shared" si="1"/>
        <v>395</v>
      </c>
    </row>
    <row r="86" spans="1:19" ht="10" customHeight="1" x14ac:dyDescent="0.3">
      <c r="A86" s="37"/>
      <c r="B86" s="38">
        <v>87</v>
      </c>
      <c r="C86" s="38"/>
      <c r="D86" s="38"/>
      <c r="E86" s="300">
        <v>134</v>
      </c>
      <c r="F86" s="184">
        <v>42</v>
      </c>
      <c r="G86" s="300">
        <v>85</v>
      </c>
      <c r="H86" s="301">
        <v>51</v>
      </c>
      <c r="I86" s="300">
        <v>9</v>
      </c>
      <c r="J86" s="301">
        <v>4</v>
      </c>
      <c r="K86" s="300">
        <v>1</v>
      </c>
      <c r="L86" s="301">
        <v>1</v>
      </c>
      <c r="M86" s="300">
        <v>1</v>
      </c>
      <c r="N86" s="301">
        <v>0</v>
      </c>
      <c r="O86" s="300">
        <v>1</v>
      </c>
      <c r="P86" s="301">
        <v>1</v>
      </c>
      <c r="Q86" s="184">
        <v>2</v>
      </c>
      <c r="R86" s="185">
        <v>0</v>
      </c>
      <c r="S86" s="182">
        <f t="shared" si="1"/>
        <v>332</v>
      </c>
    </row>
    <row r="87" spans="1:19" ht="10" customHeight="1" x14ac:dyDescent="0.3">
      <c r="A87" s="40"/>
      <c r="B87" s="24">
        <v>88</v>
      </c>
      <c r="C87" s="24"/>
      <c r="D87" s="24"/>
      <c r="E87" s="298">
        <v>137</v>
      </c>
      <c r="F87" s="188">
        <v>48</v>
      </c>
      <c r="G87" s="298">
        <v>102</v>
      </c>
      <c r="H87" s="299">
        <v>50</v>
      </c>
      <c r="I87" s="298">
        <v>3</v>
      </c>
      <c r="J87" s="299">
        <v>5</v>
      </c>
      <c r="K87" s="298">
        <v>0</v>
      </c>
      <c r="L87" s="299">
        <v>0</v>
      </c>
      <c r="M87" s="298">
        <v>3</v>
      </c>
      <c r="N87" s="299">
        <v>0</v>
      </c>
      <c r="O87" s="298">
        <v>1</v>
      </c>
      <c r="P87" s="299">
        <v>0</v>
      </c>
      <c r="Q87" s="188">
        <v>2</v>
      </c>
      <c r="R87" s="189">
        <v>1</v>
      </c>
      <c r="S87" s="186">
        <f t="shared" si="1"/>
        <v>352</v>
      </c>
    </row>
    <row r="88" spans="1:19" ht="10" customHeight="1" x14ac:dyDescent="0.3">
      <c r="A88" s="37"/>
      <c r="B88" s="38">
        <v>89</v>
      </c>
      <c r="C88" s="38"/>
      <c r="D88" s="38"/>
      <c r="E88" s="300">
        <v>108</v>
      </c>
      <c r="F88" s="184">
        <v>40</v>
      </c>
      <c r="G88" s="300">
        <v>81</v>
      </c>
      <c r="H88" s="301">
        <v>38</v>
      </c>
      <c r="I88" s="300">
        <v>3</v>
      </c>
      <c r="J88" s="301">
        <v>2</v>
      </c>
      <c r="K88" s="300">
        <v>0</v>
      </c>
      <c r="L88" s="301">
        <v>1</v>
      </c>
      <c r="M88" s="300">
        <v>1</v>
      </c>
      <c r="N88" s="301">
        <v>0</v>
      </c>
      <c r="O88" s="300">
        <v>0</v>
      </c>
      <c r="P88" s="301">
        <v>0</v>
      </c>
      <c r="Q88" s="184">
        <v>0</v>
      </c>
      <c r="R88" s="185">
        <v>2</v>
      </c>
      <c r="S88" s="182">
        <f t="shared" si="1"/>
        <v>276</v>
      </c>
    </row>
    <row r="89" spans="1:19" ht="10" customHeight="1" x14ac:dyDescent="0.3">
      <c r="A89" s="40"/>
      <c r="B89" s="24">
        <v>90</v>
      </c>
      <c r="C89" s="24"/>
      <c r="D89" s="24"/>
      <c r="E89" s="298">
        <v>96</v>
      </c>
      <c r="F89" s="188">
        <v>41</v>
      </c>
      <c r="G89" s="298">
        <v>72</v>
      </c>
      <c r="H89" s="299">
        <v>42</v>
      </c>
      <c r="I89" s="298">
        <v>3</v>
      </c>
      <c r="J89" s="299">
        <v>0</v>
      </c>
      <c r="K89" s="298">
        <v>0</v>
      </c>
      <c r="L89" s="299">
        <v>0</v>
      </c>
      <c r="M89" s="298">
        <v>0</v>
      </c>
      <c r="N89" s="299">
        <v>0</v>
      </c>
      <c r="O89" s="298">
        <v>1</v>
      </c>
      <c r="P89" s="299">
        <v>2</v>
      </c>
      <c r="Q89" s="188">
        <v>1</v>
      </c>
      <c r="R89" s="189">
        <v>0</v>
      </c>
      <c r="S89" s="186">
        <f t="shared" si="1"/>
        <v>258</v>
      </c>
    </row>
    <row r="90" spans="1:19" ht="10" customHeight="1" x14ac:dyDescent="0.3">
      <c r="A90" s="37"/>
      <c r="B90" s="38">
        <v>91</v>
      </c>
      <c r="C90" s="38"/>
      <c r="D90" s="38"/>
      <c r="E90" s="300">
        <v>80</v>
      </c>
      <c r="F90" s="184">
        <v>35</v>
      </c>
      <c r="G90" s="300">
        <v>48</v>
      </c>
      <c r="H90" s="301">
        <v>32</v>
      </c>
      <c r="I90" s="300">
        <v>2</v>
      </c>
      <c r="J90" s="301">
        <v>3</v>
      </c>
      <c r="K90" s="300">
        <v>1</v>
      </c>
      <c r="L90" s="301">
        <v>0</v>
      </c>
      <c r="M90" s="300">
        <v>1</v>
      </c>
      <c r="N90" s="301">
        <v>0</v>
      </c>
      <c r="O90" s="300">
        <v>1</v>
      </c>
      <c r="P90" s="301">
        <v>0</v>
      </c>
      <c r="Q90" s="184">
        <v>1</v>
      </c>
      <c r="R90" s="185">
        <v>0</v>
      </c>
      <c r="S90" s="182">
        <f t="shared" si="1"/>
        <v>204</v>
      </c>
    </row>
    <row r="91" spans="1:19" ht="10" customHeight="1" x14ac:dyDescent="0.3">
      <c r="A91" s="40"/>
      <c r="B91" s="24">
        <v>92</v>
      </c>
      <c r="C91" s="24"/>
      <c r="D91" s="24"/>
      <c r="E91" s="298">
        <v>83</v>
      </c>
      <c r="F91" s="188">
        <v>48</v>
      </c>
      <c r="G91" s="298">
        <v>38</v>
      </c>
      <c r="H91" s="299">
        <v>31</v>
      </c>
      <c r="I91" s="298">
        <v>1</v>
      </c>
      <c r="J91" s="299">
        <v>0</v>
      </c>
      <c r="K91" s="298">
        <v>0</v>
      </c>
      <c r="L91" s="299">
        <v>2</v>
      </c>
      <c r="M91" s="298">
        <v>1</v>
      </c>
      <c r="N91" s="299">
        <v>0</v>
      </c>
      <c r="O91" s="298">
        <v>1</v>
      </c>
      <c r="P91" s="299">
        <v>0</v>
      </c>
      <c r="Q91" s="188">
        <v>1</v>
      </c>
      <c r="R91" s="189">
        <v>0</v>
      </c>
      <c r="S91" s="186">
        <f t="shared" si="1"/>
        <v>206</v>
      </c>
    </row>
    <row r="92" spans="1:19" ht="10" customHeight="1" x14ac:dyDescent="0.3">
      <c r="A92" s="37"/>
      <c r="B92" s="38">
        <v>93</v>
      </c>
      <c r="C92" s="38"/>
      <c r="D92" s="38"/>
      <c r="E92" s="300">
        <v>47</v>
      </c>
      <c r="F92" s="184">
        <v>29</v>
      </c>
      <c r="G92" s="300">
        <v>38</v>
      </c>
      <c r="H92" s="301">
        <v>22</v>
      </c>
      <c r="I92" s="300">
        <v>2</v>
      </c>
      <c r="J92" s="301">
        <v>1</v>
      </c>
      <c r="K92" s="300">
        <v>0</v>
      </c>
      <c r="L92" s="301">
        <v>0</v>
      </c>
      <c r="M92" s="300">
        <v>0</v>
      </c>
      <c r="N92" s="301">
        <v>0</v>
      </c>
      <c r="O92" s="300">
        <v>1</v>
      </c>
      <c r="P92" s="301">
        <v>0</v>
      </c>
      <c r="Q92" s="184">
        <v>5</v>
      </c>
      <c r="R92" s="185">
        <v>1</v>
      </c>
      <c r="S92" s="182">
        <f t="shared" si="1"/>
        <v>146</v>
      </c>
    </row>
    <row r="93" spans="1:19" ht="10" customHeight="1" x14ac:dyDescent="0.3">
      <c r="A93" s="40"/>
      <c r="B93" s="24">
        <v>94</v>
      </c>
      <c r="C93" s="24"/>
      <c r="D93" s="24"/>
      <c r="E93" s="298">
        <v>41</v>
      </c>
      <c r="F93" s="188">
        <v>17</v>
      </c>
      <c r="G93" s="298">
        <v>37</v>
      </c>
      <c r="H93" s="299">
        <v>24</v>
      </c>
      <c r="I93" s="298">
        <v>3</v>
      </c>
      <c r="J93" s="299">
        <v>3</v>
      </c>
      <c r="K93" s="298">
        <v>0</v>
      </c>
      <c r="L93" s="299">
        <v>0</v>
      </c>
      <c r="M93" s="298">
        <v>1</v>
      </c>
      <c r="N93" s="299">
        <v>0</v>
      </c>
      <c r="O93" s="298">
        <v>0</v>
      </c>
      <c r="P93" s="299">
        <v>0</v>
      </c>
      <c r="Q93" s="188">
        <v>1</v>
      </c>
      <c r="R93" s="189">
        <v>0</v>
      </c>
      <c r="S93" s="186">
        <f t="shared" si="1"/>
        <v>127</v>
      </c>
    </row>
    <row r="94" spans="1:19" ht="10" customHeight="1" x14ac:dyDescent="0.3">
      <c r="A94" s="37"/>
      <c r="B94" s="38">
        <v>95</v>
      </c>
      <c r="C94" s="38"/>
      <c r="D94" s="38"/>
      <c r="E94" s="300">
        <v>52</v>
      </c>
      <c r="F94" s="184">
        <v>15</v>
      </c>
      <c r="G94" s="300">
        <v>30</v>
      </c>
      <c r="H94" s="301">
        <v>14</v>
      </c>
      <c r="I94" s="300">
        <v>0</v>
      </c>
      <c r="J94" s="301">
        <v>0</v>
      </c>
      <c r="K94" s="300">
        <v>0</v>
      </c>
      <c r="L94" s="301">
        <v>0</v>
      </c>
      <c r="M94" s="300">
        <v>0</v>
      </c>
      <c r="N94" s="301">
        <v>0</v>
      </c>
      <c r="O94" s="300">
        <v>1</v>
      </c>
      <c r="P94" s="301">
        <v>0</v>
      </c>
      <c r="Q94" s="184">
        <v>1</v>
      </c>
      <c r="R94" s="185">
        <v>0</v>
      </c>
      <c r="S94" s="182">
        <f t="shared" si="1"/>
        <v>113</v>
      </c>
    </row>
    <row r="95" spans="1:19" ht="10" customHeight="1" x14ac:dyDescent="0.3">
      <c r="A95" s="40"/>
      <c r="B95" s="24">
        <v>96</v>
      </c>
      <c r="C95" s="24"/>
      <c r="D95" s="24"/>
      <c r="E95" s="298">
        <v>34</v>
      </c>
      <c r="F95" s="188">
        <v>11</v>
      </c>
      <c r="G95" s="298">
        <v>23</v>
      </c>
      <c r="H95" s="299">
        <v>19</v>
      </c>
      <c r="I95" s="298">
        <v>1</v>
      </c>
      <c r="J95" s="299">
        <v>0</v>
      </c>
      <c r="K95" s="298">
        <v>0</v>
      </c>
      <c r="L95" s="299">
        <v>0</v>
      </c>
      <c r="M95" s="298">
        <v>1</v>
      </c>
      <c r="N95" s="299">
        <v>0</v>
      </c>
      <c r="O95" s="298">
        <v>0</v>
      </c>
      <c r="P95" s="299">
        <v>0</v>
      </c>
      <c r="Q95" s="188">
        <v>0</v>
      </c>
      <c r="R95" s="189">
        <v>2</v>
      </c>
      <c r="S95" s="186">
        <f t="shared" si="1"/>
        <v>91</v>
      </c>
    </row>
    <row r="96" spans="1:19" ht="10" customHeight="1" x14ac:dyDescent="0.3">
      <c r="A96" s="37"/>
      <c r="B96" s="38">
        <v>97</v>
      </c>
      <c r="C96" s="38"/>
      <c r="D96" s="38"/>
      <c r="E96" s="300">
        <v>19</v>
      </c>
      <c r="F96" s="184">
        <v>11</v>
      </c>
      <c r="G96" s="300">
        <v>13</v>
      </c>
      <c r="H96" s="301">
        <v>15</v>
      </c>
      <c r="I96" s="300">
        <v>1</v>
      </c>
      <c r="J96" s="301">
        <v>0</v>
      </c>
      <c r="K96" s="300">
        <v>0</v>
      </c>
      <c r="L96" s="301">
        <v>0</v>
      </c>
      <c r="M96" s="300">
        <v>0</v>
      </c>
      <c r="N96" s="301">
        <v>1</v>
      </c>
      <c r="O96" s="300">
        <v>0</v>
      </c>
      <c r="P96" s="301">
        <v>0</v>
      </c>
      <c r="Q96" s="184">
        <v>1</v>
      </c>
      <c r="R96" s="185">
        <v>0</v>
      </c>
      <c r="S96" s="182">
        <f t="shared" si="1"/>
        <v>61</v>
      </c>
    </row>
    <row r="97" spans="1:19" ht="10" customHeight="1" x14ac:dyDescent="0.3">
      <c r="A97" s="40"/>
      <c r="B97" s="24">
        <v>98</v>
      </c>
      <c r="C97" s="24"/>
      <c r="D97" s="24"/>
      <c r="E97" s="298">
        <v>22</v>
      </c>
      <c r="F97" s="188">
        <v>13</v>
      </c>
      <c r="G97" s="298">
        <v>9</v>
      </c>
      <c r="H97" s="299">
        <v>9</v>
      </c>
      <c r="I97" s="298">
        <v>0</v>
      </c>
      <c r="J97" s="299">
        <v>0</v>
      </c>
      <c r="K97" s="298">
        <v>0</v>
      </c>
      <c r="L97" s="299">
        <v>0</v>
      </c>
      <c r="M97" s="298">
        <v>1</v>
      </c>
      <c r="N97" s="299">
        <v>1</v>
      </c>
      <c r="O97" s="298">
        <v>0</v>
      </c>
      <c r="P97" s="299">
        <v>0</v>
      </c>
      <c r="Q97" s="188">
        <v>1</v>
      </c>
      <c r="R97" s="189">
        <v>0</v>
      </c>
      <c r="S97" s="186">
        <f t="shared" si="1"/>
        <v>56</v>
      </c>
    </row>
    <row r="98" spans="1:19" ht="10" customHeight="1" x14ac:dyDescent="0.3">
      <c r="A98" s="37"/>
      <c r="B98" s="38">
        <v>99</v>
      </c>
      <c r="C98" s="38"/>
      <c r="D98" s="38"/>
      <c r="E98" s="300">
        <v>22</v>
      </c>
      <c r="F98" s="184">
        <v>13</v>
      </c>
      <c r="G98" s="300">
        <v>1</v>
      </c>
      <c r="H98" s="301">
        <v>3</v>
      </c>
      <c r="I98" s="300">
        <v>0</v>
      </c>
      <c r="J98" s="301">
        <v>0</v>
      </c>
      <c r="K98" s="300">
        <v>0</v>
      </c>
      <c r="L98" s="301">
        <v>0</v>
      </c>
      <c r="M98" s="300">
        <v>0</v>
      </c>
      <c r="N98" s="301">
        <v>0</v>
      </c>
      <c r="O98" s="300">
        <v>0</v>
      </c>
      <c r="P98" s="301">
        <v>0</v>
      </c>
      <c r="Q98" s="184">
        <v>0</v>
      </c>
      <c r="R98" s="185">
        <v>0</v>
      </c>
      <c r="S98" s="182">
        <f t="shared" si="1"/>
        <v>39</v>
      </c>
    </row>
    <row r="99" spans="1:19" ht="11.15" customHeight="1" x14ac:dyDescent="0.3">
      <c r="A99" s="33" t="s">
        <v>53</v>
      </c>
      <c r="B99" s="24" t="s">
        <v>269</v>
      </c>
      <c r="C99" s="34" t="s">
        <v>55</v>
      </c>
      <c r="D99" s="24"/>
      <c r="E99" s="298">
        <v>14</v>
      </c>
      <c r="F99" s="192">
        <v>5</v>
      </c>
      <c r="G99" s="298">
        <v>17</v>
      </c>
      <c r="H99" s="302">
        <v>7</v>
      </c>
      <c r="I99" s="298">
        <v>1</v>
      </c>
      <c r="J99" s="302">
        <v>0</v>
      </c>
      <c r="K99" s="298">
        <v>0</v>
      </c>
      <c r="L99" s="302">
        <v>0</v>
      </c>
      <c r="M99" s="298">
        <v>0</v>
      </c>
      <c r="N99" s="302">
        <v>0</v>
      </c>
      <c r="O99" s="298">
        <v>1</v>
      </c>
      <c r="P99" s="302">
        <v>0</v>
      </c>
      <c r="Q99" s="192">
        <v>0</v>
      </c>
      <c r="R99" s="191">
        <v>1</v>
      </c>
      <c r="S99" s="186">
        <f t="shared" si="1"/>
        <v>46</v>
      </c>
    </row>
    <row r="100" spans="1:19" s="23" customFormat="1" ht="11.15" customHeight="1" thickBot="1" x14ac:dyDescent="0.35">
      <c r="A100" s="419" t="s">
        <v>8</v>
      </c>
      <c r="B100" s="381"/>
      <c r="C100" s="381"/>
      <c r="D100" s="381"/>
      <c r="E100" s="421">
        <f>SUM(E14:E99)</f>
        <v>31284</v>
      </c>
      <c r="F100" s="422">
        <f t="shared" ref="F100:R100" si="2">SUM(F14:F99)</f>
        <v>20712</v>
      </c>
      <c r="G100" s="421">
        <f t="shared" si="2"/>
        <v>43558</v>
      </c>
      <c r="H100" s="423">
        <f t="shared" si="2"/>
        <v>20434</v>
      </c>
      <c r="I100" s="421">
        <f t="shared" si="2"/>
        <v>4312</v>
      </c>
      <c r="J100" s="423">
        <f t="shared" si="2"/>
        <v>2126</v>
      </c>
      <c r="K100" s="421">
        <f t="shared" si="2"/>
        <v>758</v>
      </c>
      <c r="L100" s="423">
        <f t="shared" si="2"/>
        <v>322</v>
      </c>
      <c r="M100" s="421">
        <f t="shared" si="2"/>
        <v>320</v>
      </c>
      <c r="N100" s="423">
        <f t="shared" si="2"/>
        <v>121</v>
      </c>
      <c r="O100" s="421">
        <f t="shared" si="2"/>
        <v>117</v>
      </c>
      <c r="P100" s="423">
        <f t="shared" si="2"/>
        <v>45</v>
      </c>
      <c r="Q100" s="416">
        <f t="shared" si="2"/>
        <v>231</v>
      </c>
      <c r="R100" s="417">
        <f t="shared" si="2"/>
        <v>118</v>
      </c>
      <c r="S100" s="418">
        <f>SUM(E100:R100)</f>
        <v>124458</v>
      </c>
    </row>
    <row r="101" spans="1:19" x14ac:dyDescent="0.3">
      <c r="A101" s="44" t="s">
        <v>315</v>
      </c>
      <c r="B101" s="44"/>
      <c r="C101" s="44"/>
      <c r="D101" s="44"/>
      <c r="E101" s="47"/>
      <c r="F101" s="52"/>
      <c r="G101" s="52"/>
      <c r="H101" s="52"/>
      <c r="I101" s="52"/>
      <c r="J101" s="52"/>
      <c r="K101" s="52"/>
      <c r="L101" s="52"/>
      <c r="M101" s="52"/>
      <c r="N101" s="52"/>
      <c r="O101" s="52"/>
      <c r="P101" s="52"/>
      <c r="Q101" s="52"/>
      <c r="R101" s="52"/>
      <c r="S101" s="52"/>
    </row>
    <row r="102" spans="1:19" ht="11.15" customHeight="1" x14ac:dyDescent="0.3">
      <c r="A102" s="46"/>
      <c r="B102" s="24"/>
      <c r="C102" s="24"/>
      <c r="D102" s="24"/>
    </row>
    <row r="103" spans="1:19" ht="9" customHeight="1" x14ac:dyDescent="0.3">
      <c r="A103" s="24"/>
      <c r="B103" s="24"/>
      <c r="C103" s="24"/>
      <c r="D103" s="24"/>
    </row>
    <row r="104" spans="1:19" ht="9" customHeight="1" x14ac:dyDescent="0.3">
      <c r="A104" s="24"/>
      <c r="B104" s="24"/>
      <c r="C104" s="24"/>
      <c r="D104" s="24"/>
    </row>
    <row r="105" spans="1:19" ht="9" customHeight="1" x14ac:dyDescent="0.3">
      <c r="A105" s="24"/>
      <c r="B105" s="24"/>
      <c r="C105" s="24"/>
      <c r="D105" s="24"/>
    </row>
    <row r="106" spans="1:19" ht="9" customHeight="1" x14ac:dyDescent="0.3">
      <c r="A106" s="24"/>
      <c r="B106" s="24"/>
      <c r="C106" s="24"/>
      <c r="D106" s="24"/>
    </row>
    <row r="107" spans="1:19" ht="9" customHeight="1" x14ac:dyDescent="0.3">
      <c r="A107" s="24"/>
      <c r="B107" s="24"/>
      <c r="C107" s="24"/>
      <c r="D107" s="24"/>
    </row>
    <row r="108" spans="1:19" ht="9" customHeight="1" x14ac:dyDescent="0.3">
      <c r="A108" s="24"/>
      <c r="B108" s="24"/>
      <c r="C108" s="24"/>
      <c r="D108" s="24"/>
    </row>
    <row r="109" spans="1:19" ht="9" customHeight="1" x14ac:dyDescent="0.3">
      <c r="A109" s="24"/>
      <c r="B109" s="24"/>
      <c r="C109" s="24"/>
      <c r="D109" s="24"/>
    </row>
    <row r="110" spans="1:19" ht="11.15" customHeight="1" x14ac:dyDescent="0.3">
      <c r="A110" s="24"/>
      <c r="B110" s="24"/>
      <c r="C110" s="24"/>
      <c r="D110" s="24"/>
    </row>
    <row r="111" spans="1:19" ht="9" customHeight="1" x14ac:dyDescent="0.3">
      <c r="A111" s="24"/>
      <c r="B111" s="24"/>
      <c r="C111" s="24"/>
      <c r="D111" s="24"/>
    </row>
    <row r="112" spans="1:19" ht="9" customHeight="1" x14ac:dyDescent="0.3">
      <c r="A112" s="24"/>
      <c r="B112" s="24"/>
      <c r="C112" s="24"/>
      <c r="D112" s="24"/>
      <c r="G112" s="48"/>
      <c r="I112" s="48"/>
    </row>
    <row r="113" spans="1:19" ht="10" customHeight="1" x14ac:dyDescent="0.3">
      <c r="A113" s="49"/>
      <c r="B113" s="49"/>
      <c r="C113" s="49"/>
      <c r="D113" s="49"/>
      <c r="E113" s="49"/>
      <c r="F113" s="49"/>
      <c r="G113" s="49"/>
      <c r="H113" s="49"/>
      <c r="I113" s="26"/>
      <c r="J113" s="26"/>
      <c r="K113" s="26"/>
      <c r="L113" s="26"/>
      <c r="M113" s="26"/>
      <c r="N113" s="26"/>
      <c r="O113" s="26"/>
      <c r="P113" s="26"/>
      <c r="Q113" s="26"/>
      <c r="R113" s="26"/>
      <c r="S113" s="26"/>
    </row>
    <row r="114" spans="1:19" ht="9" customHeight="1" x14ac:dyDescent="0.3">
      <c r="A114" s="49"/>
      <c r="B114" s="49"/>
      <c r="C114" s="49"/>
      <c r="D114" s="49"/>
      <c r="E114" s="49"/>
      <c r="F114" s="49"/>
      <c r="G114" s="49"/>
      <c r="H114" s="49"/>
      <c r="I114" s="26"/>
      <c r="J114" s="26"/>
      <c r="K114" s="26"/>
      <c r="L114" s="26"/>
      <c r="M114" s="26"/>
      <c r="N114" s="26"/>
      <c r="O114" s="26"/>
      <c r="P114" s="26"/>
      <c r="Q114" s="26"/>
      <c r="R114" s="26"/>
      <c r="S114" s="26"/>
    </row>
    <row r="115" spans="1:19" ht="9" customHeight="1" x14ac:dyDescent="0.3">
      <c r="A115" s="49"/>
      <c r="B115" s="49"/>
      <c r="C115" s="49"/>
      <c r="D115" s="49"/>
      <c r="E115" s="49"/>
      <c r="F115" s="49"/>
      <c r="G115" s="49"/>
      <c r="H115" s="49"/>
      <c r="I115" s="26"/>
      <c r="J115" s="26"/>
      <c r="K115" s="26"/>
      <c r="L115" s="26"/>
      <c r="M115" s="26"/>
      <c r="N115" s="26"/>
      <c r="O115" s="26"/>
      <c r="P115" s="26"/>
      <c r="Q115" s="26"/>
      <c r="R115" s="26"/>
      <c r="S115" s="26"/>
    </row>
    <row r="116" spans="1:19" x14ac:dyDescent="0.3">
      <c r="A116" s="49"/>
      <c r="B116" s="49"/>
      <c r="C116" s="49"/>
      <c r="D116" s="49"/>
      <c r="E116" s="49"/>
      <c r="F116" s="49"/>
      <c r="G116" s="49"/>
      <c r="H116" s="49"/>
      <c r="I116" s="26"/>
      <c r="J116" s="26"/>
      <c r="K116" s="26"/>
      <c r="L116" s="26"/>
      <c r="M116" s="26"/>
      <c r="N116" s="26"/>
      <c r="O116" s="26"/>
      <c r="P116" s="26"/>
      <c r="Q116" s="26"/>
      <c r="R116" s="26"/>
      <c r="S116" s="26"/>
    </row>
    <row r="117" spans="1:19" ht="9" customHeight="1" x14ac:dyDescent="0.3">
      <c r="A117" s="24"/>
      <c r="B117" s="24"/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</row>
    <row r="118" spans="1:19" ht="9" customHeight="1" x14ac:dyDescent="0.3">
      <c r="A118" s="24"/>
      <c r="B118" s="24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</row>
    <row r="119" spans="1:19" ht="9" customHeight="1" x14ac:dyDescent="0.3">
      <c r="A119" s="24"/>
      <c r="B119" s="24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</row>
    <row r="120" spans="1:19" ht="9" customHeight="1" x14ac:dyDescent="0.3">
      <c r="A120" s="24"/>
      <c r="B120" s="24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</row>
    <row r="121" spans="1:19" ht="9" customHeight="1" x14ac:dyDescent="0.3">
      <c r="A121" s="24"/>
      <c r="B121" s="24"/>
      <c r="C121" s="24"/>
      <c r="D121" s="24"/>
      <c r="E121" s="24"/>
      <c r="F121" s="24"/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</row>
    <row r="122" spans="1:19" ht="9" customHeight="1" x14ac:dyDescent="0.3">
      <c r="A122" s="24"/>
      <c r="B122" s="24"/>
      <c r="C122" s="24"/>
      <c r="D122" s="24"/>
      <c r="E122" s="24"/>
      <c r="F122" s="24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</row>
    <row r="123" spans="1:19" ht="9" customHeight="1" x14ac:dyDescent="0.3">
      <c r="A123" s="24"/>
      <c r="B123" s="24"/>
      <c r="C123" s="24"/>
      <c r="D123" s="24"/>
    </row>
    <row r="124" spans="1:19" ht="9" customHeight="1" x14ac:dyDescent="0.3">
      <c r="A124" s="24"/>
      <c r="B124" s="24"/>
      <c r="C124" s="24"/>
      <c r="D124" s="24"/>
    </row>
    <row r="125" spans="1:19" ht="9" customHeight="1" x14ac:dyDescent="0.3">
      <c r="A125" s="24"/>
      <c r="B125" s="24"/>
      <c r="C125" s="24"/>
      <c r="D125" s="24"/>
    </row>
    <row r="126" spans="1:19" ht="9" customHeight="1" x14ac:dyDescent="0.3">
      <c r="A126" s="24"/>
      <c r="B126" s="24"/>
      <c r="C126" s="24"/>
      <c r="D126" s="24"/>
    </row>
    <row r="127" spans="1:19" ht="9" customHeight="1" x14ac:dyDescent="0.3">
      <c r="A127" s="24"/>
      <c r="B127" s="24"/>
      <c r="C127" s="24"/>
      <c r="D127" s="24"/>
    </row>
    <row r="128" spans="1:19" ht="9" customHeight="1" x14ac:dyDescent="0.3">
      <c r="A128" s="24"/>
      <c r="B128" s="24"/>
      <c r="C128" s="24"/>
      <c r="D128" s="24"/>
    </row>
    <row r="129" spans="1:4" ht="9" customHeight="1" x14ac:dyDescent="0.3">
      <c r="A129" s="24"/>
      <c r="B129" s="24"/>
      <c r="C129" s="24"/>
      <c r="D129" s="24"/>
    </row>
    <row r="130" spans="1:4" ht="9" customHeight="1" x14ac:dyDescent="0.3">
      <c r="A130" s="24"/>
      <c r="B130" s="24"/>
      <c r="C130" s="24"/>
      <c r="D130" s="24"/>
    </row>
    <row r="131" spans="1:4" ht="9" customHeight="1" x14ac:dyDescent="0.3">
      <c r="A131" s="24"/>
      <c r="B131" s="24"/>
      <c r="C131" s="24"/>
      <c r="D131" s="24"/>
    </row>
    <row r="132" spans="1:4" ht="9" customHeight="1" x14ac:dyDescent="0.3">
      <c r="A132" s="24"/>
      <c r="B132" s="24"/>
      <c r="C132" s="24"/>
      <c r="D132" s="24"/>
    </row>
    <row r="133" spans="1:4" ht="9" customHeight="1" x14ac:dyDescent="0.3">
      <c r="A133" s="24"/>
      <c r="B133" s="24"/>
      <c r="C133" s="24"/>
      <c r="D133" s="24"/>
    </row>
    <row r="134" spans="1:4" ht="9" customHeight="1" x14ac:dyDescent="0.3">
      <c r="A134" s="24"/>
      <c r="B134" s="24"/>
      <c r="C134" s="24"/>
      <c r="D134" s="24"/>
    </row>
    <row r="135" spans="1:4" ht="9" customHeight="1" x14ac:dyDescent="0.3">
      <c r="A135" s="24"/>
      <c r="B135" s="24"/>
      <c r="C135" s="24"/>
      <c r="D135" s="24"/>
    </row>
    <row r="136" spans="1:4" ht="9" customHeight="1" x14ac:dyDescent="0.3">
      <c r="A136" s="24"/>
      <c r="B136" s="24"/>
      <c r="C136" s="24"/>
      <c r="D136" s="24"/>
    </row>
    <row r="137" spans="1:4" ht="9" customHeight="1" x14ac:dyDescent="0.3">
      <c r="A137" s="24"/>
      <c r="B137" s="24"/>
      <c r="C137" s="24"/>
      <c r="D137" s="24"/>
    </row>
    <row r="138" spans="1:4" ht="9" customHeight="1" x14ac:dyDescent="0.3">
      <c r="A138" s="24"/>
      <c r="B138" s="24"/>
      <c r="C138" s="24"/>
      <c r="D138" s="24"/>
    </row>
    <row r="139" spans="1:4" ht="9" customHeight="1" x14ac:dyDescent="0.3">
      <c r="A139" s="24"/>
      <c r="B139" s="24"/>
      <c r="C139" s="24"/>
      <c r="D139" s="24"/>
    </row>
    <row r="140" spans="1:4" ht="9" customHeight="1" x14ac:dyDescent="0.3">
      <c r="A140" s="24"/>
      <c r="B140" s="24"/>
      <c r="C140" s="24"/>
      <c r="D140" s="24"/>
    </row>
    <row r="141" spans="1:4" ht="9" customHeight="1" x14ac:dyDescent="0.3">
      <c r="A141" s="24"/>
      <c r="B141" s="24"/>
      <c r="C141" s="24"/>
      <c r="D141" s="24"/>
    </row>
    <row r="142" spans="1:4" ht="9" customHeight="1" x14ac:dyDescent="0.3">
      <c r="A142" s="24"/>
      <c r="B142" s="24"/>
      <c r="C142" s="24"/>
      <c r="D142" s="24"/>
    </row>
    <row r="143" spans="1:4" ht="9" customHeight="1" x14ac:dyDescent="0.3">
      <c r="A143" s="24"/>
      <c r="B143" s="24"/>
      <c r="C143" s="24"/>
      <c r="D143" s="24"/>
    </row>
    <row r="144" spans="1:4" ht="9" customHeight="1" x14ac:dyDescent="0.3">
      <c r="A144" s="24"/>
      <c r="B144" s="24"/>
      <c r="C144" s="24"/>
      <c r="D144" s="24"/>
    </row>
    <row r="145" spans="1:4" ht="9" customHeight="1" x14ac:dyDescent="0.3">
      <c r="A145" s="24"/>
      <c r="B145" s="24"/>
      <c r="C145" s="24"/>
      <c r="D145" s="24"/>
    </row>
    <row r="146" spans="1:4" ht="9" customHeight="1" x14ac:dyDescent="0.3">
      <c r="A146" s="24"/>
      <c r="B146" s="24"/>
      <c r="C146" s="24"/>
      <c r="D146" s="24"/>
    </row>
    <row r="147" spans="1:4" ht="9" customHeight="1" x14ac:dyDescent="0.3">
      <c r="A147" s="24"/>
      <c r="B147" s="24"/>
      <c r="C147" s="24"/>
      <c r="D147" s="24"/>
    </row>
    <row r="148" spans="1:4" ht="9" customHeight="1" x14ac:dyDescent="0.3">
      <c r="A148" s="24"/>
      <c r="B148" s="24"/>
      <c r="C148" s="24"/>
      <c r="D148" s="24"/>
    </row>
    <row r="149" spans="1:4" ht="9" customHeight="1" x14ac:dyDescent="0.3">
      <c r="A149" s="24"/>
      <c r="B149" s="24"/>
      <c r="C149" s="24"/>
      <c r="D149" s="24"/>
    </row>
    <row r="150" spans="1:4" ht="9" customHeight="1" x14ac:dyDescent="0.3">
      <c r="A150" s="24"/>
      <c r="B150" s="24"/>
      <c r="C150" s="24"/>
      <c r="D150" s="24"/>
    </row>
    <row r="151" spans="1:4" ht="9" customHeight="1" x14ac:dyDescent="0.3">
      <c r="A151" s="24"/>
      <c r="B151" s="24"/>
      <c r="C151" s="24"/>
      <c r="D151" s="24"/>
    </row>
    <row r="152" spans="1:4" ht="9" customHeight="1" x14ac:dyDescent="0.3">
      <c r="A152" s="24"/>
      <c r="B152" s="24"/>
      <c r="C152" s="24"/>
      <c r="D152" s="24"/>
    </row>
    <row r="153" spans="1:4" ht="9" customHeight="1" x14ac:dyDescent="0.3">
      <c r="A153" s="24"/>
      <c r="B153" s="24"/>
      <c r="C153" s="24"/>
      <c r="D153" s="24"/>
    </row>
    <row r="154" spans="1:4" ht="9" customHeight="1" x14ac:dyDescent="0.3">
      <c r="A154" s="24"/>
      <c r="B154" s="24"/>
      <c r="C154" s="24"/>
      <c r="D154" s="24"/>
    </row>
    <row r="155" spans="1:4" ht="9" customHeight="1" x14ac:dyDescent="0.3">
      <c r="A155" s="24"/>
      <c r="B155" s="24"/>
      <c r="C155" s="24"/>
      <c r="D155" s="24"/>
    </row>
    <row r="156" spans="1:4" ht="9" customHeight="1" x14ac:dyDescent="0.3">
      <c r="A156" s="24"/>
      <c r="B156" s="24"/>
      <c r="C156" s="24"/>
      <c r="D156" s="24"/>
    </row>
    <row r="157" spans="1:4" ht="9" customHeight="1" x14ac:dyDescent="0.3">
      <c r="A157" s="24"/>
      <c r="B157" s="24"/>
      <c r="C157" s="24"/>
      <c r="D157" s="24"/>
    </row>
    <row r="158" spans="1:4" ht="9" customHeight="1" x14ac:dyDescent="0.3">
      <c r="A158" s="24"/>
      <c r="B158" s="24"/>
      <c r="C158" s="24"/>
      <c r="D158" s="24"/>
    </row>
    <row r="159" spans="1:4" ht="9" customHeight="1" x14ac:dyDescent="0.3">
      <c r="A159" s="24"/>
      <c r="B159" s="24"/>
      <c r="C159" s="24"/>
      <c r="D159" s="24"/>
    </row>
    <row r="160" spans="1:4" ht="9" customHeight="1" x14ac:dyDescent="0.3">
      <c r="A160" s="24"/>
      <c r="B160" s="24"/>
      <c r="C160" s="24"/>
      <c r="D160" s="24"/>
    </row>
    <row r="161" spans="1:4" ht="9" customHeight="1" x14ac:dyDescent="0.3">
      <c r="A161" s="24"/>
      <c r="B161" s="24"/>
      <c r="C161" s="24"/>
      <c r="D161" s="24"/>
    </row>
    <row r="162" spans="1:4" ht="9" customHeight="1" x14ac:dyDescent="0.3">
      <c r="A162" s="24"/>
      <c r="B162" s="24"/>
      <c r="C162" s="24"/>
      <c r="D162" s="24"/>
    </row>
    <row r="163" spans="1:4" ht="9" customHeight="1" x14ac:dyDescent="0.3">
      <c r="A163" s="24"/>
      <c r="B163" s="24"/>
      <c r="C163" s="24"/>
      <c r="D163" s="24"/>
    </row>
    <row r="164" spans="1:4" ht="9" customHeight="1" x14ac:dyDescent="0.3">
      <c r="A164" s="24"/>
      <c r="B164" s="24"/>
      <c r="C164" s="24"/>
      <c r="D164" s="24"/>
    </row>
    <row r="165" spans="1:4" ht="9" customHeight="1" x14ac:dyDescent="0.3">
      <c r="A165" s="24"/>
      <c r="B165" s="24"/>
      <c r="C165" s="24"/>
      <c r="D165" s="24"/>
    </row>
    <row r="166" spans="1:4" ht="9" customHeight="1" x14ac:dyDescent="0.3">
      <c r="A166" s="24"/>
      <c r="B166" s="24"/>
      <c r="C166" s="24"/>
      <c r="D166" s="24"/>
    </row>
    <row r="167" spans="1:4" ht="9" customHeight="1" x14ac:dyDescent="0.3">
      <c r="A167" s="24"/>
      <c r="B167" s="24"/>
      <c r="C167" s="24"/>
      <c r="D167" s="24"/>
    </row>
    <row r="168" spans="1:4" ht="9" customHeight="1" x14ac:dyDescent="0.3">
      <c r="A168" s="24"/>
      <c r="B168" s="24"/>
      <c r="C168" s="24"/>
      <c r="D168" s="24"/>
    </row>
    <row r="169" spans="1:4" ht="9" customHeight="1" x14ac:dyDescent="0.3">
      <c r="A169" s="24"/>
      <c r="B169" s="24"/>
      <c r="C169" s="24"/>
      <c r="D169" s="24"/>
    </row>
    <row r="170" spans="1:4" ht="9" customHeight="1" x14ac:dyDescent="0.3">
      <c r="A170" s="24"/>
      <c r="B170" s="24"/>
      <c r="C170" s="24"/>
      <c r="D170" s="24"/>
    </row>
    <row r="171" spans="1:4" ht="9" customHeight="1" x14ac:dyDescent="0.3">
      <c r="A171" s="24"/>
      <c r="B171" s="24"/>
      <c r="C171" s="24"/>
      <c r="D171" s="24"/>
    </row>
    <row r="172" spans="1:4" ht="9" customHeight="1" x14ac:dyDescent="0.3">
      <c r="A172" s="24"/>
      <c r="B172" s="24"/>
      <c r="C172" s="24"/>
      <c r="D172" s="24"/>
    </row>
    <row r="173" spans="1:4" ht="10" customHeight="1" x14ac:dyDescent="0.3">
      <c r="A173" s="23"/>
      <c r="B173" s="24"/>
      <c r="C173" s="24"/>
    </row>
    <row r="187" ht="11.15" customHeight="1" x14ac:dyDescent="0.3"/>
  </sheetData>
  <mergeCells count="18">
    <mergeCell ref="O12:P12"/>
    <mergeCell ref="Q12:R12"/>
    <mergeCell ref="A8:S8"/>
    <mergeCell ref="A9:S9"/>
    <mergeCell ref="A11:D11"/>
    <mergeCell ref="E11:R11"/>
    <mergeCell ref="A12:D12"/>
    <mergeCell ref="E12:F12"/>
    <mergeCell ref="G12:H12"/>
    <mergeCell ref="I12:J12"/>
    <mergeCell ref="K12:L12"/>
    <mergeCell ref="M12:N12"/>
    <mergeCell ref="A7:S7"/>
    <mergeCell ref="A2:S2"/>
    <mergeCell ref="A3:S3"/>
    <mergeCell ref="A4:S4"/>
    <mergeCell ref="A5:S5"/>
    <mergeCell ref="A6:S6"/>
  </mergeCells>
  <pageMargins left="0.7" right="0.7" top="0.75" bottom="0.75" header="0.3" footer="0.3"/>
  <pageSetup scale="68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syncVertical="1" syncRef="A1" transitionEvaluation="1" codeName="Hoja40">
    <pageSetUpPr fitToPage="1"/>
  </sheetPr>
  <dimension ref="A1:U187"/>
  <sheetViews>
    <sheetView showGridLines="0" view="pageBreakPreview" zoomScale="115" zoomScaleNormal="75" zoomScaleSheetLayoutView="115" workbookViewId="0">
      <selection sqref="A1:XFD1048576"/>
    </sheetView>
  </sheetViews>
  <sheetFormatPr baseColWidth="10" defaultColWidth="6.69140625" defaultRowHeight="12.45" x14ac:dyDescent="0.3"/>
  <cols>
    <col min="1" max="1" width="2.4609375" style="25" customWidth="1"/>
    <col min="2" max="2" width="2.84375" style="25" customWidth="1"/>
    <col min="3" max="3" width="3.23046875" style="25" customWidth="1"/>
    <col min="4" max="4" width="4" style="25" customWidth="1"/>
    <col min="5" max="17" width="6.69140625" style="25" customWidth="1"/>
    <col min="18" max="18" width="6.69140625" style="25"/>
    <col min="19" max="19" width="6.69140625" style="25" customWidth="1"/>
    <col min="20" max="16384" width="6.69140625" style="25"/>
  </cols>
  <sheetData>
    <row r="1" spans="1:21" ht="12" customHeight="1" x14ac:dyDescent="0.3"/>
    <row r="2" spans="1:21" ht="12" customHeight="1" x14ac:dyDescent="0.3">
      <c r="A2" s="764" t="s">
        <v>62</v>
      </c>
      <c r="B2" s="764"/>
      <c r="C2" s="764"/>
      <c r="D2" s="764"/>
      <c r="E2" s="764"/>
      <c r="F2" s="764"/>
      <c r="G2" s="764"/>
      <c r="H2" s="764"/>
      <c r="I2" s="764"/>
      <c r="J2" s="764"/>
      <c r="K2" s="764"/>
      <c r="L2" s="764"/>
      <c r="M2" s="764"/>
      <c r="N2" s="764"/>
      <c r="O2" s="764"/>
      <c r="P2" s="764"/>
      <c r="Q2" s="764"/>
      <c r="R2" s="764"/>
      <c r="S2" s="764"/>
    </row>
    <row r="3" spans="1:21" ht="13.5" customHeight="1" x14ac:dyDescent="0.3">
      <c r="A3" s="764" t="s">
        <v>37</v>
      </c>
      <c r="B3" s="764"/>
      <c r="C3" s="764"/>
      <c r="D3" s="764"/>
      <c r="E3" s="764"/>
      <c r="F3" s="764"/>
      <c r="G3" s="764"/>
      <c r="H3" s="764"/>
      <c r="I3" s="764"/>
      <c r="J3" s="764"/>
      <c r="K3" s="764"/>
      <c r="L3" s="764"/>
      <c r="M3" s="764"/>
      <c r="N3" s="764"/>
      <c r="O3" s="764"/>
      <c r="P3" s="764"/>
      <c r="Q3" s="764"/>
      <c r="R3" s="764"/>
      <c r="S3" s="764"/>
    </row>
    <row r="4" spans="1:21" ht="12" customHeight="1" x14ac:dyDescent="0.3">
      <c r="A4" s="765"/>
      <c r="B4" s="765"/>
      <c r="C4" s="765"/>
      <c r="D4" s="765"/>
      <c r="E4" s="765"/>
      <c r="F4" s="765"/>
      <c r="G4" s="765"/>
      <c r="H4" s="765"/>
      <c r="I4" s="765"/>
      <c r="J4" s="765"/>
      <c r="K4" s="765"/>
      <c r="L4" s="765"/>
      <c r="M4" s="765"/>
      <c r="N4" s="765"/>
      <c r="O4" s="765"/>
      <c r="P4" s="765"/>
      <c r="Q4" s="765"/>
      <c r="R4" s="765"/>
      <c r="S4" s="765"/>
    </row>
    <row r="5" spans="1:21" ht="12" customHeight="1" x14ac:dyDescent="0.3">
      <c r="A5" s="766" t="s">
        <v>302</v>
      </c>
      <c r="B5" s="766"/>
      <c r="C5" s="766"/>
      <c r="D5" s="766"/>
      <c r="E5" s="766"/>
      <c r="F5" s="766"/>
      <c r="G5" s="766"/>
      <c r="H5" s="766"/>
      <c r="I5" s="766"/>
      <c r="J5" s="766"/>
      <c r="K5" s="766"/>
      <c r="L5" s="766"/>
      <c r="M5" s="766"/>
      <c r="N5" s="766"/>
      <c r="O5" s="766"/>
      <c r="P5" s="766"/>
      <c r="Q5" s="766"/>
      <c r="R5" s="766"/>
      <c r="S5" s="766"/>
    </row>
    <row r="6" spans="1:21" ht="12" customHeight="1" x14ac:dyDescent="0.3">
      <c r="A6" s="767"/>
      <c r="B6" s="767"/>
      <c r="C6" s="767"/>
      <c r="D6" s="767"/>
      <c r="E6" s="767"/>
      <c r="F6" s="767"/>
      <c r="G6" s="767"/>
      <c r="H6" s="767"/>
      <c r="I6" s="767"/>
      <c r="J6" s="767"/>
      <c r="K6" s="767"/>
      <c r="L6" s="767"/>
      <c r="M6" s="767"/>
      <c r="N6" s="767"/>
      <c r="O6" s="767"/>
      <c r="P6" s="767"/>
      <c r="Q6" s="767"/>
      <c r="R6" s="767"/>
      <c r="S6" s="767"/>
    </row>
    <row r="7" spans="1:21" ht="12" customHeight="1" x14ac:dyDescent="0.3">
      <c r="A7" s="757" t="s">
        <v>58</v>
      </c>
      <c r="B7" s="757"/>
      <c r="C7" s="757"/>
      <c r="D7" s="757"/>
      <c r="E7" s="757"/>
      <c r="F7" s="757"/>
      <c r="G7" s="757"/>
      <c r="H7" s="757"/>
      <c r="I7" s="757"/>
      <c r="J7" s="757"/>
      <c r="K7" s="757"/>
      <c r="L7" s="757"/>
      <c r="M7" s="757"/>
      <c r="N7" s="757"/>
      <c r="O7" s="757"/>
      <c r="P7" s="757"/>
      <c r="Q7" s="757"/>
      <c r="R7" s="757"/>
      <c r="S7" s="757"/>
    </row>
    <row r="8" spans="1:21" ht="12" customHeight="1" x14ac:dyDescent="0.3">
      <c r="A8" s="757"/>
      <c r="B8" s="757"/>
      <c r="C8" s="757"/>
      <c r="D8" s="757"/>
      <c r="E8" s="757"/>
      <c r="F8" s="757"/>
      <c r="G8" s="757"/>
      <c r="H8" s="757"/>
      <c r="I8" s="757"/>
      <c r="J8" s="757"/>
      <c r="K8" s="757"/>
      <c r="L8" s="757"/>
      <c r="M8" s="757"/>
      <c r="N8" s="757"/>
      <c r="O8" s="757"/>
      <c r="P8" s="757"/>
      <c r="Q8" s="757"/>
      <c r="R8" s="757"/>
      <c r="S8" s="757"/>
    </row>
    <row r="9" spans="1:21" ht="12" customHeight="1" x14ac:dyDescent="0.3">
      <c r="A9" s="757"/>
      <c r="B9" s="757"/>
      <c r="C9" s="757"/>
      <c r="D9" s="757"/>
      <c r="E9" s="757"/>
      <c r="F9" s="757"/>
      <c r="G9" s="757"/>
      <c r="H9" s="757"/>
      <c r="I9" s="757"/>
      <c r="J9" s="757"/>
      <c r="K9" s="757"/>
      <c r="L9" s="757"/>
      <c r="M9" s="757"/>
      <c r="N9" s="757"/>
      <c r="O9" s="757"/>
      <c r="P9" s="757"/>
      <c r="Q9" s="757"/>
      <c r="R9" s="757"/>
      <c r="S9" s="757"/>
    </row>
    <row r="10" spans="1:21" ht="12" customHeight="1" thickBot="1" x14ac:dyDescent="0.35">
      <c r="A10" s="241"/>
      <c r="B10" s="241"/>
      <c r="C10" s="241"/>
      <c r="D10" s="241"/>
      <c r="E10" s="242">
        <v>2</v>
      </c>
      <c r="F10" s="242">
        <v>3</v>
      </c>
      <c r="G10" s="242">
        <v>4</v>
      </c>
      <c r="H10" s="242">
        <v>5</v>
      </c>
      <c r="I10" s="242">
        <v>6</v>
      </c>
      <c r="J10" s="242">
        <v>7</v>
      </c>
      <c r="K10" s="242">
        <v>8</v>
      </c>
      <c r="L10" s="242">
        <v>9</v>
      </c>
      <c r="M10" s="242">
        <v>10</v>
      </c>
      <c r="N10" s="242">
        <v>11</v>
      </c>
      <c r="O10" s="242">
        <v>12</v>
      </c>
      <c r="P10" s="242">
        <v>13</v>
      </c>
      <c r="Q10" s="242">
        <v>14</v>
      </c>
      <c r="R10" s="242">
        <v>15</v>
      </c>
      <c r="S10" s="241"/>
    </row>
    <row r="11" spans="1:21" s="23" customFormat="1" ht="11.15" customHeight="1" thickBot="1" x14ac:dyDescent="0.35">
      <c r="A11" s="759" t="s">
        <v>39</v>
      </c>
      <c r="B11" s="760"/>
      <c r="C11" s="760"/>
      <c r="D11" s="760"/>
      <c r="E11" s="761" t="s">
        <v>61</v>
      </c>
      <c r="F11" s="763"/>
      <c r="G11" s="763"/>
      <c r="H11" s="763"/>
      <c r="I11" s="763"/>
      <c r="J11" s="763"/>
      <c r="K11" s="763"/>
      <c r="L11" s="763"/>
      <c r="M11" s="763"/>
      <c r="N11" s="763"/>
      <c r="O11" s="763"/>
      <c r="P11" s="763"/>
      <c r="Q11" s="763"/>
      <c r="R11" s="762"/>
      <c r="S11" s="27"/>
    </row>
    <row r="12" spans="1:21" s="23" customFormat="1" ht="11.15" customHeight="1" x14ac:dyDescent="0.3">
      <c r="A12" s="752" t="s">
        <v>42</v>
      </c>
      <c r="B12" s="753"/>
      <c r="C12" s="753"/>
      <c r="D12" s="753"/>
      <c r="E12" s="777" t="s">
        <v>44</v>
      </c>
      <c r="F12" s="779"/>
      <c r="G12" s="777" t="s">
        <v>45</v>
      </c>
      <c r="H12" s="778"/>
      <c r="I12" s="779" t="s">
        <v>46</v>
      </c>
      <c r="J12" s="779"/>
      <c r="K12" s="777" t="s">
        <v>47</v>
      </c>
      <c r="L12" s="778"/>
      <c r="M12" s="779" t="s">
        <v>48</v>
      </c>
      <c r="N12" s="779"/>
      <c r="O12" s="777" t="s">
        <v>49</v>
      </c>
      <c r="P12" s="778"/>
      <c r="Q12" s="779" t="s">
        <v>50</v>
      </c>
      <c r="R12" s="778"/>
      <c r="S12" s="389" t="s">
        <v>8</v>
      </c>
    </row>
    <row r="13" spans="1:21" s="23" customFormat="1" ht="11.15" customHeight="1" thickBot="1" x14ac:dyDescent="0.35">
      <c r="A13" s="28"/>
      <c r="B13" s="29"/>
      <c r="C13" s="29"/>
      <c r="D13" s="29"/>
      <c r="E13" s="542" t="s">
        <v>51</v>
      </c>
      <c r="F13" s="447" t="s">
        <v>52</v>
      </c>
      <c r="G13" s="542" t="s">
        <v>51</v>
      </c>
      <c r="H13" s="449" t="s">
        <v>52</v>
      </c>
      <c r="I13" s="446" t="s">
        <v>51</v>
      </c>
      <c r="J13" s="447" t="s">
        <v>52</v>
      </c>
      <c r="K13" s="542" t="s">
        <v>51</v>
      </c>
      <c r="L13" s="449" t="s">
        <v>52</v>
      </c>
      <c r="M13" s="446" t="s">
        <v>51</v>
      </c>
      <c r="N13" s="447" t="s">
        <v>52</v>
      </c>
      <c r="O13" s="542" t="s">
        <v>51</v>
      </c>
      <c r="P13" s="449" t="s">
        <v>52</v>
      </c>
      <c r="Q13" s="446" t="s">
        <v>51</v>
      </c>
      <c r="R13" s="449" t="s">
        <v>52</v>
      </c>
      <c r="S13" s="32"/>
    </row>
    <row r="14" spans="1:21" ht="10" customHeight="1" x14ac:dyDescent="0.3">
      <c r="A14" s="37"/>
      <c r="B14" s="38" t="s">
        <v>301</v>
      </c>
      <c r="C14" s="38"/>
      <c r="D14" s="38"/>
      <c r="E14" s="325">
        <v>101</v>
      </c>
      <c r="F14" s="216">
        <v>10</v>
      </c>
      <c r="G14" s="325">
        <v>94</v>
      </c>
      <c r="H14" s="301">
        <v>14</v>
      </c>
      <c r="I14" s="325">
        <v>4</v>
      </c>
      <c r="J14" s="301">
        <v>0</v>
      </c>
      <c r="K14" s="325">
        <v>4</v>
      </c>
      <c r="L14" s="301">
        <v>0</v>
      </c>
      <c r="M14" s="325">
        <v>0</v>
      </c>
      <c r="N14" s="301">
        <v>0</v>
      </c>
      <c r="O14" s="325">
        <v>1</v>
      </c>
      <c r="P14" s="301">
        <v>0</v>
      </c>
      <c r="Q14" s="325">
        <v>0</v>
      </c>
      <c r="R14" s="184">
        <v>0</v>
      </c>
      <c r="S14" s="182">
        <f t="shared" ref="S14:S30" si="0">SUM(E14:R14)</f>
        <v>228</v>
      </c>
    </row>
    <row r="15" spans="1:21" ht="10" customHeight="1" x14ac:dyDescent="0.3">
      <c r="A15" s="40"/>
      <c r="B15" s="24">
        <v>16</v>
      </c>
      <c r="C15" s="24"/>
      <c r="D15" s="24"/>
      <c r="E15" s="324">
        <v>0</v>
      </c>
      <c r="F15" s="215">
        <v>2</v>
      </c>
      <c r="G15" s="324">
        <v>2</v>
      </c>
      <c r="H15" s="299">
        <v>0</v>
      </c>
      <c r="I15" s="324">
        <v>5</v>
      </c>
      <c r="J15" s="299">
        <v>0</v>
      </c>
      <c r="K15" s="324">
        <v>1</v>
      </c>
      <c r="L15" s="299">
        <v>0</v>
      </c>
      <c r="M15" s="324">
        <v>0</v>
      </c>
      <c r="N15" s="299">
        <v>0</v>
      </c>
      <c r="O15" s="324">
        <v>0</v>
      </c>
      <c r="P15" s="299">
        <v>0</v>
      </c>
      <c r="Q15" s="324">
        <v>0</v>
      </c>
      <c r="R15" s="188">
        <v>0</v>
      </c>
      <c r="S15" s="186">
        <f t="shared" si="0"/>
        <v>10</v>
      </c>
      <c r="U15" s="35"/>
    </row>
    <row r="16" spans="1:21" ht="10" customHeight="1" x14ac:dyDescent="0.3">
      <c r="A16" s="37"/>
      <c r="B16" s="38">
        <v>17</v>
      </c>
      <c r="C16" s="38"/>
      <c r="D16" s="38"/>
      <c r="E16" s="325">
        <v>3</v>
      </c>
      <c r="F16" s="216">
        <v>3</v>
      </c>
      <c r="G16" s="325">
        <v>4</v>
      </c>
      <c r="H16" s="301">
        <v>0</v>
      </c>
      <c r="I16" s="325">
        <v>1</v>
      </c>
      <c r="J16" s="301">
        <v>0</v>
      </c>
      <c r="K16" s="325">
        <v>0</v>
      </c>
      <c r="L16" s="301">
        <v>0</v>
      </c>
      <c r="M16" s="325">
        <v>0</v>
      </c>
      <c r="N16" s="301">
        <v>0</v>
      </c>
      <c r="O16" s="325">
        <v>0</v>
      </c>
      <c r="P16" s="301">
        <v>0</v>
      </c>
      <c r="Q16" s="325">
        <v>0</v>
      </c>
      <c r="R16" s="184">
        <v>0</v>
      </c>
      <c r="S16" s="182">
        <f t="shared" si="0"/>
        <v>11</v>
      </c>
    </row>
    <row r="17" spans="1:19" ht="10" customHeight="1" x14ac:dyDescent="0.3">
      <c r="A17" s="40"/>
      <c r="B17" s="24">
        <v>18</v>
      </c>
      <c r="C17" s="24"/>
      <c r="D17" s="24"/>
      <c r="E17" s="324">
        <v>13</v>
      </c>
      <c r="F17" s="215">
        <v>6</v>
      </c>
      <c r="G17" s="324">
        <v>7</v>
      </c>
      <c r="H17" s="299">
        <v>2</v>
      </c>
      <c r="I17" s="324">
        <v>0</v>
      </c>
      <c r="J17" s="299">
        <v>0</v>
      </c>
      <c r="K17" s="324">
        <v>0</v>
      </c>
      <c r="L17" s="299">
        <v>0</v>
      </c>
      <c r="M17" s="324">
        <v>0</v>
      </c>
      <c r="N17" s="299">
        <v>0</v>
      </c>
      <c r="O17" s="324">
        <v>0</v>
      </c>
      <c r="P17" s="299">
        <v>0</v>
      </c>
      <c r="Q17" s="324">
        <v>0</v>
      </c>
      <c r="R17" s="188">
        <v>0</v>
      </c>
      <c r="S17" s="186">
        <f t="shared" si="0"/>
        <v>28</v>
      </c>
    </row>
    <row r="18" spans="1:19" ht="10" customHeight="1" x14ac:dyDescent="0.3">
      <c r="A18" s="37"/>
      <c r="B18" s="38">
        <v>19</v>
      </c>
      <c r="C18" s="38"/>
      <c r="D18" s="38"/>
      <c r="E18" s="300">
        <v>40</v>
      </c>
      <c r="F18" s="184">
        <v>11</v>
      </c>
      <c r="G18" s="300">
        <v>47</v>
      </c>
      <c r="H18" s="301">
        <v>15</v>
      </c>
      <c r="I18" s="300">
        <v>1</v>
      </c>
      <c r="J18" s="301">
        <v>0</v>
      </c>
      <c r="K18" s="300">
        <v>0</v>
      </c>
      <c r="L18" s="301">
        <v>0</v>
      </c>
      <c r="M18" s="300">
        <v>0</v>
      </c>
      <c r="N18" s="301">
        <v>0</v>
      </c>
      <c r="O18" s="300">
        <v>0</v>
      </c>
      <c r="P18" s="301">
        <v>0</v>
      </c>
      <c r="Q18" s="184">
        <v>0</v>
      </c>
      <c r="R18" s="185">
        <v>0</v>
      </c>
      <c r="S18" s="182">
        <f t="shared" si="0"/>
        <v>114</v>
      </c>
    </row>
    <row r="19" spans="1:19" ht="10" customHeight="1" x14ac:dyDescent="0.3">
      <c r="A19" s="40"/>
      <c r="B19" s="24">
        <v>20</v>
      </c>
      <c r="C19" s="24"/>
      <c r="D19" s="24"/>
      <c r="E19" s="298">
        <v>67</v>
      </c>
      <c r="F19" s="188">
        <v>23</v>
      </c>
      <c r="G19" s="298">
        <v>78</v>
      </c>
      <c r="H19" s="299">
        <v>25</v>
      </c>
      <c r="I19" s="298">
        <v>6</v>
      </c>
      <c r="J19" s="299">
        <v>1</v>
      </c>
      <c r="K19" s="298">
        <v>1</v>
      </c>
      <c r="L19" s="299">
        <v>0</v>
      </c>
      <c r="M19" s="298">
        <v>0</v>
      </c>
      <c r="N19" s="299">
        <v>0</v>
      </c>
      <c r="O19" s="298">
        <v>0</v>
      </c>
      <c r="P19" s="299">
        <v>0</v>
      </c>
      <c r="Q19" s="188">
        <v>0</v>
      </c>
      <c r="R19" s="189">
        <v>0</v>
      </c>
      <c r="S19" s="186">
        <f t="shared" si="0"/>
        <v>201</v>
      </c>
    </row>
    <row r="20" spans="1:19" ht="10" customHeight="1" x14ac:dyDescent="0.3">
      <c r="A20" s="37"/>
      <c r="B20" s="38">
        <v>21</v>
      </c>
      <c r="C20" s="38"/>
      <c r="D20" s="38"/>
      <c r="E20" s="300">
        <v>86</v>
      </c>
      <c r="F20" s="184">
        <v>32</v>
      </c>
      <c r="G20" s="300">
        <v>136</v>
      </c>
      <c r="H20" s="301">
        <v>45</v>
      </c>
      <c r="I20" s="300">
        <v>17</v>
      </c>
      <c r="J20" s="301">
        <v>0</v>
      </c>
      <c r="K20" s="300">
        <v>6</v>
      </c>
      <c r="L20" s="301">
        <v>0</v>
      </c>
      <c r="M20" s="300">
        <v>0</v>
      </c>
      <c r="N20" s="301">
        <v>0</v>
      </c>
      <c r="O20" s="300">
        <v>0</v>
      </c>
      <c r="P20" s="301">
        <v>0</v>
      </c>
      <c r="Q20" s="184">
        <v>0</v>
      </c>
      <c r="R20" s="185">
        <v>0</v>
      </c>
      <c r="S20" s="182">
        <f t="shared" si="0"/>
        <v>322</v>
      </c>
    </row>
    <row r="21" spans="1:19" ht="10" customHeight="1" x14ac:dyDescent="0.3">
      <c r="A21" s="40"/>
      <c r="B21" s="24">
        <v>22</v>
      </c>
      <c r="C21" s="24"/>
      <c r="D21" s="24"/>
      <c r="E21" s="298">
        <v>111</v>
      </c>
      <c r="F21" s="188">
        <v>43</v>
      </c>
      <c r="G21" s="298">
        <v>160</v>
      </c>
      <c r="H21" s="299">
        <v>52</v>
      </c>
      <c r="I21" s="298">
        <v>20</v>
      </c>
      <c r="J21" s="299">
        <v>0</v>
      </c>
      <c r="K21" s="298">
        <v>0</v>
      </c>
      <c r="L21" s="299">
        <v>0</v>
      </c>
      <c r="M21" s="298">
        <v>0</v>
      </c>
      <c r="N21" s="299">
        <v>0</v>
      </c>
      <c r="O21" s="298">
        <v>0</v>
      </c>
      <c r="P21" s="299">
        <v>0</v>
      </c>
      <c r="Q21" s="188">
        <v>1</v>
      </c>
      <c r="R21" s="189">
        <v>0</v>
      </c>
      <c r="S21" s="186">
        <f t="shared" si="0"/>
        <v>387</v>
      </c>
    </row>
    <row r="22" spans="1:19" ht="10" customHeight="1" x14ac:dyDescent="0.3">
      <c r="A22" s="37"/>
      <c r="B22" s="38">
        <v>23</v>
      </c>
      <c r="C22" s="38"/>
      <c r="D22" s="38"/>
      <c r="E22" s="300">
        <v>174</v>
      </c>
      <c r="F22" s="184">
        <v>149</v>
      </c>
      <c r="G22" s="300">
        <v>133</v>
      </c>
      <c r="H22" s="301">
        <v>55</v>
      </c>
      <c r="I22" s="300">
        <v>10</v>
      </c>
      <c r="J22" s="301">
        <v>1</v>
      </c>
      <c r="K22" s="300">
        <v>1</v>
      </c>
      <c r="L22" s="301">
        <v>0</v>
      </c>
      <c r="M22" s="300">
        <v>0</v>
      </c>
      <c r="N22" s="301">
        <v>0</v>
      </c>
      <c r="O22" s="300">
        <v>0</v>
      </c>
      <c r="P22" s="301">
        <v>0</v>
      </c>
      <c r="Q22" s="184">
        <v>2</v>
      </c>
      <c r="R22" s="185">
        <v>0</v>
      </c>
      <c r="S22" s="182">
        <f t="shared" si="0"/>
        <v>525</v>
      </c>
    </row>
    <row r="23" spans="1:19" ht="10" customHeight="1" x14ac:dyDescent="0.3">
      <c r="A23" s="40"/>
      <c r="B23" s="24">
        <v>24</v>
      </c>
      <c r="C23" s="24"/>
      <c r="D23" s="24"/>
      <c r="E23" s="298">
        <v>255</v>
      </c>
      <c r="F23" s="188">
        <v>68</v>
      </c>
      <c r="G23" s="298">
        <v>326</v>
      </c>
      <c r="H23" s="299">
        <v>67</v>
      </c>
      <c r="I23" s="298">
        <v>8</v>
      </c>
      <c r="J23" s="299">
        <v>3</v>
      </c>
      <c r="K23" s="298">
        <v>0</v>
      </c>
      <c r="L23" s="299">
        <v>0</v>
      </c>
      <c r="M23" s="298">
        <v>0</v>
      </c>
      <c r="N23" s="299">
        <v>0</v>
      </c>
      <c r="O23" s="298">
        <v>0</v>
      </c>
      <c r="P23" s="299">
        <v>0</v>
      </c>
      <c r="Q23" s="188">
        <v>0</v>
      </c>
      <c r="R23" s="189">
        <v>0</v>
      </c>
      <c r="S23" s="186">
        <f t="shared" si="0"/>
        <v>727</v>
      </c>
    </row>
    <row r="24" spans="1:19" ht="10" customHeight="1" x14ac:dyDescent="0.3">
      <c r="A24" s="37"/>
      <c r="B24" s="38">
        <v>25</v>
      </c>
      <c r="C24" s="38"/>
      <c r="D24" s="38"/>
      <c r="E24" s="300">
        <v>198</v>
      </c>
      <c r="F24" s="184">
        <v>89</v>
      </c>
      <c r="G24" s="300">
        <v>164</v>
      </c>
      <c r="H24" s="301">
        <v>64</v>
      </c>
      <c r="I24" s="300">
        <v>18</v>
      </c>
      <c r="J24" s="301">
        <v>3</v>
      </c>
      <c r="K24" s="300">
        <v>2</v>
      </c>
      <c r="L24" s="301">
        <v>0</v>
      </c>
      <c r="M24" s="300">
        <v>0</v>
      </c>
      <c r="N24" s="301">
        <v>0</v>
      </c>
      <c r="O24" s="300">
        <v>0</v>
      </c>
      <c r="P24" s="301">
        <v>0</v>
      </c>
      <c r="Q24" s="184">
        <v>0</v>
      </c>
      <c r="R24" s="185">
        <v>0</v>
      </c>
      <c r="S24" s="182">
        <f t="shared" si="0"/>
        <v>538</v>
      </c>
    </row>
    <row r="25" spans="1:19" ht="10" customHeight="1" x14ac:dyDescent="0.3">
      <c r="A25" s="40"/>
      <c r="B25" s="24">
        <v>26</v>
      </c>
      <c r="C25" s="24"/>
      <c r="D25" s="24"/>
      <c r="E25" s="298">
        <v>180</v>
      </c>
      <c r="F25" s="188">
        <v>93</v>
      </c>
      <c r="G25" s="298">
        <v>6672</v>
      </c>
      <c r="H25" s="299">
        <v>100</v>
      </c>
      <c r="I25" s="298">
        <v>21</v>
      </c>
      <c r="J25" s="299">
        <v>7</v>
      </c>
      <c r="K25" s="298">
        <v>0</v>
      </c>
      <c r="L25" s="299">
        <v>0</v>
      </c>
      <c r="M25" s="298">
        <v>0</v>
      </c>
      <c r="N25" s="299">
        <v>0</v>
      </c>
      <c r="O25" s="298">
        <v>0</v>
      </c>
      <c r="P25" s="299">
        <v>0</v>
      </c>
      <c r="Q25" s="188">
        <v>0</v>
      </c>
      <c r="R25" s="189">
        <v>0</v>
      </c>
      <c r="S25" s="186">
        <f t="shared" si="0"/>
        <v>7073</v>
      </c>
    </row>
    <row r="26" spans="1:19" ht="10" customHeight="1" x14ac:dyDescent="0.3">
      <c r="A26" s="37"/>
      <c r="B26" s="38">
        <v>27</v>
      </c>
      <c r="C26" s="38"/>
      <c r="D26" s="38"/>
      <c r="E26" s="300">
        <v>248</v>
      </c>
      <c r="F26" s="184">
        <v>107</v>
      </c>
      <c r="G26" s="300">
        <v>224</v>
      </c>
      <c r="H26" s="301">
        <v>107</v>
      </c>
      <c r="I26" s="300">
        <v>18</v>
      </c>
      <c r="J26" s="301">
        <v>5</v>
      </c>
      <c r="K26" s="300">
        <v>4</v>
      </c>
      <c r="L26" s="301">
        <v>1</v>
      </c>
      <c r="M26" s="300">
        <v>0</v>
      </c>
      <c r="N26" s="301">
        <v>0</v>
      </c>
      <c r="O26" s="300">
        <v>0</v>
      </c>
      <c r="P26" s="301">
        <v>0</v>
      </c>
      <c r="Q26" s="184">
        <v>0</v>
      </c>
      <c r="R26" s="185">
        <v>0</v>
      </c>
      <c r="S26" s="182">
        <f t="shared" si="0"/>
        <v>714</v>
      </c>
    </row>
    <row r="27" spans="1:19" ht="10" customHeight="1" x14ac:dyDescent="0.3">
      <c r="A27" s="40"/>
      <c r="B27" s="24">
        <v>28</v>
      </c>
      <c r="C27" s="24"/>
      <c r="D27" s="24"/>
      <c r="E27" s="298">
        <v>413</v>
      </c>
      <c r="F27" s="188">
        <v>110</v>
      </c>
      <c r="G27" s="298">
        <v>228</v>
      </c>
      <c r="H27" s="299">
        <v>105</v>
      </c>
      <c r="I27" s="298">
        <v>27</v>
      </c>
      <c r="J27" s="299">
        <v>4</v>
      </c>
      <c r="K27" s="298">
        <v>1</v>
      </c>
      <c r="L27" s="299">
        <v>1</v>
      </c>
      <c r="M27" s="298">
        <v>0</v>
      </c>
      <c r="N27" s="299">
        <v>0</v>
      </c>
      <c r="O27" s="298">
        <v>0</v>
      </c>
      <c r="P27" s="299">
        <v>0</v>
      </c>
      <c r="Q27" s="188">
        <v>0</v>
      </c>
      <c r="R27" s="189">
        <v>0</v>
      </c>
      <c r="S27" s="186">
        <f t="shared" si="0"/>
        <v>889</v>
      </c>
    </row>
    <row r="28" spans="1:19" ht="10" customHeight="1" x14ac:dyDescent="0.3">
      <c r="A28" s="37"/>
      <c r="B28" s="38">
        <v>29</v>
      </c>
      <c r="C28" s="38"/>
      <c r="D28" s="38"/>
      <c r="E28" s="300">
        <v>237</v>
      </c>
      <c r="F28" s="184">
        <v>113</v>
      </c>
      <c r="G28" s="300">
        <v>279</v>
      </c>
      <c r="H28" s="301">
        <v>107</v>
      </c>
      <c r="I28" s="300">
        <v>21</v>
      </c>
      <c r="J28" s="301">
        <v>2</v>
      </c>
      <c r="K28" s="300">
        <v>4</v>
      </c>
      <c r="L28" s="301">
        <v>0</v>
      </c>
      <c r="M28" s="300">
        <v>0</v>
      </c>
      <c r="N28" s="301">
        <v>0</v>
      </c>
      <c r="O28" s="300">
        <v>0</v>
      </c>
      <c r="P28" s="301">
        <v>0</v>
      </c>
      <c r="Q28" s="184">
        <v>2</v>
      </c>
      <c r="R28" s="185">
        <v>0</v>
      </c>
      <c r="S28" s="182">
        <f t="shared" si="0"/>
        <v>765</v>
      </c>
    </row>
    <row r="29" spans="1:19" ht="10" customHeight="1" x14ac:dyDescent="0.3">
      <c r="A29" s="40"/>
      <c r="B29" s="24">
        <v>30</v>
      </c>
      <c r="C29" s="24"/>
      <c r="D29" s="24"/>
      <c r="E29" s="298">
        <v>219</v>
      </c>
      <c r="F29" s="188">
        <v>109</v>
      </c>
      <c r="G29" s="298">
        <v>224</v>
      </c>
      <c r="H29" s="299">
        <v>140</v>
      </c>
      <c r="I29" s="298">
        <v>27</v>
      </c>
      <c r="J29" s="299">
        <v>3</v>
      </c>
      <c r="K29" s="298">
        <v>2</v>
      </c>
      <c r="L29" s="299">
        <v>4</v>
      </c>
      <c r="M29" s="298">
        <v>4</v>
      </c>
      <c r="N29" s="299">
        <v>0</v>
      </c>
      <c r="O29" s="298">
        <v>0</v>
      </c>
      <c r="P29" s="299">
        <v>0</v>
      </c>
      <c r="Q29" s="188">
        <v>0</v>
      </c>
      <c r="R29" s="189">
        <v>0</v>
      </c>
      <c r="S29" s="186">
        <f t="shared" si="0"/>
        <v>732</v>
      </c>
    </row>
    <row r="30" spans="1:19" ht="10" customHeight="1" x14ac:dyDescent="0.3">
      <c r="A30" s="37"/>
      <c r="B30" s="38">
        <v>31</v>
      </c>
      <c r="C30" s="38"/>
      <c r="D30" s="38"/>
      <c r="E30" s="300">
        <v>241</v>
      </c>
      <c r="F30" s="184">
        <v>123</v>
      </c>
      <c r="G30" s="300">
        <v>237</v>
      </c>
      <c r="H30" s="301">
        <v>116</v>
      </c>
      <c r="I30" s="300">
        <v>32</v>
      </c>
      <c r="J30" s="301">
        <v>4</v>
      </c>
      <c r="K30" s="300">
        <v>7</v>
      </c>
      <c r="L30" s="301">
        <v>0</v>
      </c>
      <c r="M30" s="300">
        <v>0</v>
      </c>
      <c r="N30" s="301">
        <v>0</v>
      </c>
      <c r="O30" s="300">
        <v>0</v>
      </c>
      <c r="P30" s="301">
        <v>0</v>
      </c>
      <c r="Q30" s="184">
        <v>1</v>
      </c>
      <c r="R30" s="185">
        <v>0</v>
      </c>
      <c r="S30" s="182">
        <f t="shared" si="0"/>
        <v>761</v>
      </c>
    </row>
    <row r="31" spans="1:19" ht="10" customHeight="1" x14ac:dyDescent="0.3">
      <c r="A31" s="40"/>
      <c r="B31" s="24">
        <v>32</v>
      </c>
      <c r="C31" s="24"/>
      <c r="D31" s="24"/>
      <c r="E31" s="298">
        <v>247</v>
      </c>
      <c r="F31" s="188">
        <v>137</v>
      </c>
      <c r="G31" s="298">
        <v>242</v>
      </c>
      <c r="H31" s="299">
        <v>137</v>
      </c>
      <c r="I31" s="298">
        <v>36</v>
      </c>
      <c r="J31" s="299">
        <v>8</v>
      </c>
      <c r="K31" s="298">
        <v>5</v>
      </c>
      <c r="L31" s="299">
        <v>2</v>
      </c>
      <c r="M31" s="298">
        <v>0</v>
      </c>
      <c r="N31" s="299">
        <v>0</v>
      </c>
      <c r="O31" s="298">
        <v>3</v>
      </c>
      <c r="P31" s="299">
        <v>0</v>
      </c>
      <c r="Q31" s="188">
        <v>3</v>
      </c>
      <c r="R31" s="189">
        <v>1</v>
      </c>
      <c r="S31" s="186">
        <f t="shared" ref="S31:S62" si="1">SUM(E31:R31)</f>
        <v>821</v>
      </c>
    </row>
    <row r="32" spans="1:19" ht="10" customHeight="1" thickBot="1" x14ac:dyDescent="0.35">
      <c r="A32" s="41"/>
      <c r="B32" s="42">
        <v>33</v>
      </c>
      <c r="C32" s="42"/>
      <c r="D32" s="42"/>
      <c r="E32" s="304">
        <v>277</v>
      </c>
      <c r="F32" s="222">
        <v>141</v>
      </c>
      <c r="G32" s="304">
        <v>297</v>
      </c>
      <c r="H32" s="326">
        <v>146</v>
      </c>
      <c r="I32" s="304">
        <v>28</v>
      </c>
      <c r="J32" s="326">
        <v>10</v>
      </c>
      <c r="K32" s="304">
        <v>4</v>
      </c>
      <c r="L32" s="326">
        <v>0</v>
      </c>
      <c r="M32" s="304">
        <v>2</v>
      </c>
      <c r="N32" s="326">
        <v>2</v>
      </c>
      <c r="O32" s="304">
        <v>0</v>
      </c>
      <c r="P32" s="326">
        <v>0</v>
      </c>
      <c r="Q32" s="222">
        <v>0</v>
      </c>
      <c r="R32" s="221">
        <v>1</v>
      </c>
      <c r="S32" s="224">
        <f t="shared" si="1"/>
        <v>908</v>
      </c>
    </row>
    <row r="33" spans="1:19" ht="10" customHeight="1" x14ac:dyDescent="0.3">
      <c r="A33" s="40"/>
      <c r="B33" s="24">
        <v>34</v>
      </c>
      <c r="C33" s="24"/>
      <c r="D33" s="24"/>
      <c r="E33" s="298">
        <v>250</v>
      </c>
      <c r="F33" s="188">
        <v>135</v>
      </c>
      <c r="G33" s="298">
        <v>269</v>
      </c>
      <c r="H33" s="299">
        <v>173</v>
      </c>
      <c r="I33" s="298">
        <v>41</v>
      </c>
      <c r="J33" s="299">
        <v>6</v>
      </c>
      <c r="K33" s="298">
        <v>4</v>
      </c>
      <c r="L33" s="299">
        <v>3</v>
      </c>
      <c r="M33" s="298">
        <v>1</v>
      </c>
      <c r="N33" s="299">
        <v>1</v>
      </c>
      <c r="O33" s="298">
        <v>1</v>
      </c>
      <c r="P33" s="299">
        <v>1</v>
      </c>
      <c r="Q33" s="188">
        <v>3</v>
      </c>
      <c r="R33" s="189">
        <v>2</v>
      </c>
      <c r="S33" s="186">
        <f t="shared" si="1"/>
        <v>890</v>
      </c>
    </row>
    <row r="34" spans="1:19" ht="10" customHeight="1" x14ac:dyDescent="0.3">
      <c r="A34" s="37"/>
      <c r="B34" s="38">
        <v>35</v>
      </c>
      <c r="C34" s="38"/>
      <c r="D34" s="38"/>
      <c r="E34" s="300">
        <v>231</v>
      </c>
      <c r="F34" s="184">
        <v>113</v>
      </c>
      <c r="G34" s="300">
        <v>309</v>
      </c>
      <c r="H34" s="301">
        <v>146</v>
      </c>
      <c r="I34" s="300">
        <v>36</v>
      </c>
      <c r="J34" s="301">
        <v>6</v>
      </c>
      <c r="K34" s="300">
        <v>7</v>
      </c>
      <c r="L34" s="301">
        <v>0</v>
      </c>
      <c r="M34" s="300">
        <v>2</v>
      </c>
      <c r="N34" s="301">
        <v>0</v>
      </c>
      <c r="O34" s="300">
        <v>0</v>
      </c>
      <c r="P34" s="301">
        <v>0</v>
      </c>
      <c r="Q34" s="184">
        <v>1</v>
      </c>
      <c r="R34" s="185">
        <v>2</v>
      </c>
      <c r="S34" s="182">
        <f t="shared" si="1"/>
        <v>853</v>
      </c>
    </row>
    <row r="35" spans="1:19" ht="10" customHeight="1" x14ac:dyDescent="0.3">
      <c r="A35" s="40"/>
      <c r="B35" s="24">
        <v>36</v>
      </c>
      <c r="C35" s="24"/>
      <c r="D35" s="24"/>
      <c r="E35" s="298">
        <v>260</v>
      </c>
      <c r="F35" s="188">
        <v>141</v>
      </c>
      <c r="G35" s="298">
        <v>273</v>
      </c>
      <c r="H35" s="299">
        <v>173</v>
      </c>
      <c r="I35" s="298">
        <v>27</v>
      </c>
      <c r="J35" s="299">
        <v>13</v>
      </c>
      <c r="K35" s="298">
        <v>6</v>
      </c>
      <c r="L35" s="299">
        <v>1</v>
      </c>
      <c r="M35" s="298">
        <v>0</v>
      </c>
      <c r="N35" s="299">
        <v>0</v>
      </c>
      <c r="O35" s="298">
        <v>1</v>
      </c>
      <c r="P35" s="299">
        <v>0</v>
      </c>
      <c r="Q35" s="188">
        <v>2</v>
      </c>
      <c r="R35" s="189">
        <v>1</v>
      </c>
      <c r="S35" s="186">
        <f t="shared" si="1"/>
        <v>898</v>
      </c>
    </row>
    <row r="36" spans="1:19" ht="10" customHeight="1" x14ac:dyDescent="0.3">
      <c r="A36" s="37"/>
      <c r="B36" s="38">
        <v>37</v>
      </c>
      <c r="C36" s="38"/>
      <c r="D36" s="38"/>
      <c r="E36" s="300">
        <v>476</v>
      </c>
      <c r="F36" s="184">
        <v>920</v>
      </c>
      <c r="G36" s="300">
        <v>284</v>
      </c>
      <c r="H36" s="301">
        <v>183</v>
      </c>
      <c r="I36" s="300">
        <v>31</v>
      </c>
      <c r="J36" s="301">
        <v>13</v>
      </c>
      <c r="K36" s="300">
        <v>5</v>
      </c>
      <c r="L36" s="301">
        <v>1</v>
      </c>
      <c r="M36" s="300">
        <v>2</v>
      </c>
      <c r="N36" s="301">
        <v>2</v>
      </c>
      <c r="O36" s="300">
        <v>0</v>
      </c>
      <c r="P36" s="301">
        <v>2</v>
      </c>
      <c r="Q36" s="184">
        <v>0</v>
      </c>
      <c r="R36" s="185">
        <v>1</v>
      </c>
      <c r="S36" s="182">
        <f t="shared" si="1"/>
        <v>1920</v>
      </c>
    </row>
    <row r="37" spans="1:19" ht="10" customHeight="1" x14ac:dyDescent="0.3">
      <c r="A37" s="40"/>
      <c r="B37" s="24">
        <v>38</v>
      </c>
      <c r="C37" s="24"/>
      <c r="D37" s="24"/>
      <c r="E37" s="298">
        <v>283</v>
      </c>
      <c r="F37" s="188">
        <v>1452</v>
      </c>
      <c r="G37" s="298">
        <v>312</v>
      </c>
      <c r="H37" s="299">
        <v>174</v>
      </c>
      <c r="I37" s="298">
        <v>43</v>
      </c>
      <c r="J37" s="299">
        <v>12</v>
      </c>
      <c r="K37" s="298">
        <v>6</v>
      </c>
      <c r="L37" s="299">
        <v>4</v>
      </c>
      <c r="M37" s="298">
        <v>6</v>
      </c>
      <c r="N37" s="299">
        <v>2</v>
      </c>
      <c r="O37" s="298">
        <v>0</v>
      </c>
      <c r="P37" s="299">
        <v>0</v>
      </c>
      <c r="Q37" s="188">
        <v>2</v>
      </c>
      <c r="R37" s="189">
        <v>0</v>
      </c>
      <c r="S37" s="186">
        <f t="shared" si="1"/>
        <v>2296</v>
      </c>
    </row>
    <row r="38" spans="1:19" ht="10" customHeight="1" x14ac:dyDescent="0.3">
      <c r="A38" s="37"/>
      <c r="B38" s="38">
        <v>39</v>
      </c>
      <c r="C38" s="38"/>
      <c r="D38" s="38"/>
      <c r="E38" s="300">
        <v>245</v>
      </c>
      <c r="F38" s="184">
        <v>152</v>
      </c>
      <c r="G38" s="300">
        <v>295</v>
      </c>
      <c r="H38" s="301">
        <v>192</v>
      </c>
      <c r="I38" s="300">
        <v>26</v>
      </c>
      <c r="J38" s="301">
        <v>21</v>
      </c>
      <c r="K38" s="300">
        <v>5</v>
      </c>
      <c r="L38" s="301">
        <v>5</v>
      </c>
      <c r="M38" s="300">
        <v>1</v>
      </c>
      <c r="N38" s="301">
        <v>0</v>
      </c>
      <c r="O38" s="300">
        <v>0</v>
      </c>
      <c r="P38" s="301">
        <v>0</v>
      </c>
      <c r="Q38" s="184">
        <v>1</v>
      </c>
      <c r="R38" s="185">
        <v>1</v>
      </c>
      <c r="S38" s="182">
        <f t="shared" si="1"/>
        <v>944</v>
      </c>
    </row>
    <row r="39" spans="1:19" ht="10" customHeight="1" x14ac:dyDescent="0.3">
      <c r="A39" s="40"/>
      <c r="B39" s="24">
        <v>40</v>
      </c>
      <c r="C39" s="24"/>
      <c r="D39" s="24"/>
      <c r="E39" s="298">
        <v>532</v>
      </c>
      <c r="F39" s="188">
        <v>139</v>
      </c>
      <c r="G39" s="298">
        <v>333</v>
      </c>
      <c r="H39" s="299">
        <v>201</v>
      </c>
      <c r="I39" s="298">
        <v>27</v>
      </c>
      <c r="J39" s="299">
        <v>12</v>
      </c>
      <c r="K39" s="298">
        <v>5</v>
      </c>
      <c r="L39" s="299">
        <v>5</v>
      </c>
      <c r="M39" s="298">
        <v>2</v>
      </c>
      <c r="N39" s="299">
        <v>2</v>
      </c>
      <c r="O39" s="298">
        <v>1</v>
      </c>
      <c r="P39" s="299">
        <v>1</v>
      </c>
      <c r="Q39" s="188">
        <v>2</v>
      </c>
      <c r="R39" s="189">
        <v>0</v>
      </c>
      <c r="S39" s="186">
        <f t="shared" si="1"/>
        <v>1262</v>
      </c>
    </row>
    <row r="40" spans="1:19" ht="10" customHeight="1" x14ac:dyDescent="0.3">
      <c r="A40" s="37"/>
      <c r="B40" s="38">
        <v>41</v>
      </c>
      <c r="C40" s="38"/>
      <c r="D40" s="38"/>
      <c r="E40" s="300">
        <v>1547</v>
      </c>
      <c r="F40" s="184">
        <v>159</v>
      </c>
      <c r="G40" s="300">
        <v>390</v>
      </c>
      <c r="H40" s="301">
        <v>624</v>
      </c>
      <c r="I40" s="300">
        <v>38</v>
      </c>
      <c r="J40" s="301">
        <v>14</v>
      </c>
      <c r="K40" s="300">
        <v>7</v>
      </c>
      <c r="L40" s="301">
        <v>1</v>
      </c>
      <c r="M40" s="300">
        <v>3</v>
      </c>
      <c r="N40" s="301">
        <v>2</v>
      </c>
      <c r="O40" s="300">
        <v>0</v>
      </c>
      <c r="P40" s="301">
        <v>0</v>
      </c>
      <c r="Q40" s="184">
        <v>2</v>
      </c>
      <c r="R40" s="185">
        <v>1</v>
      </c>
      <c r="S40" s="182">
        <f t="shared" si="1"/>
        <v>2788</v>
      </c>
    </row>
    <row r="41" spans="1:19" ht="10" customHeight="1" x14ac:dyDescent="0.3">
      <c r="A41" s="40"/>
      <c r="B41" s="24">
        <v>42</v>
      </c>
      <c r="C41" s="24"/>
      <c r="D41" s="24"/>
      <c r="E41" s="298">
        <v>293</v>
      </c>
      <c r="F41" s="188">
        <v>149</v>
      </c>
      <c r="G41" s="298">
        <v>375</v>
      </c>
      <c r="H41" s="299">
        <v>248</v>
      </c>
      <c r="I41" s="298">
        <v>37</v>
      </c>
      <c r="J41" s="299">
        <v>19</v>
      </c>
      <c r="K41" s="298">
        <v>7</v>
      </c>
      <c r="L41" s="299">
        <v>5</v>
      </c>
      <c r="M41" s="298">
        <v>3</v>
      </c>
      <c r="N41" s="299">
        <v>0</v>
      </c>
      <c r="O41" s="298">
        <v>1</v>
      </c>
      <c r="P41" s="299">
        <v>0</v>
      </c>
      <c r="Q41" s="188">
        <v>3</v>
      </c>
      <c r="R41" s="189">
        <v>2</v>
      </c>
      <c r="S41" s="186">
        <f t="shared" si="1"/>
        <v>1142</v>
      </c>
    </row>
    <row r="42" spans="1:19" ht="10" customHeight="1" x14ac:dyDescent="0.3">
      <c r="A42" s="37"/>
      <c r="B42" s="38">
        <v>43</v>
      </c>
      <c r="C42" s="38"/>
      <c r="D42" s="38"/>
      <c r="E42" s="300">
        <v>3147</v>
      </c>
      <c r="F42" s="184">
        <v>160</v>
      </c>
      <c r="G42" s="300">
        <v>378</v>
      </c>
      <c r="H42" s="301">
        <v>274</v>
      </c>
      <c r="I42" s="300">
        <v>54</v>
      </c>
      <c r="J42" s="301">
        <v>15</v>
      </c>
      <c r="K42" s="300">
        <v>11</v>
      </c>
      <c r="L42" s="301">
        <v>4</v>
      </c>
      <c r="M42" s="300">
        <v>2</v>
      </c>
      <c r="N42" s="301">
        <v>0</v>
      </c>
      <c r="O42" s="300">
        <v>0</v>
      </c>
      <c r="P42" s="301">
        <v>0</v>
      </c>
      <c r="Q42" s="184">
        <v>2</v>
      </c>
      <c r="R42" s="185">
        <v>0</v>
      </c>
      <c r="S42" s="182">
        <f t="shared" si="1"/>
        <v>4047</v>
      </c>
    </row>
    <row r="43" spans="1:19" ht="10" customHeight="1" x14ac:dyDescent="0.3">
      <c r="A43" s="40"/>
      <c r="B43" s="24">
        <v>44</v>
      </c>
      <c r="C43" s="24"/>
      <c r="D43" s="24"/>
      <c r="E43" s="298">
        <v>375</v>
      </c>
      <c r="F43" s="188">
        <v>170</v>
      </c>
      <c r="G43" s="298">
        <v>488</v>
      </c>
      <c r="H43" s="299">
        <v>280</v>
      </c>
      <c r="I43" s="298">
        <v>53</v>
      </c>
      <c r="J43" s="299">
        <v>24</v>
      </c>
      <c r="K43" s="298">
        <v>8</v>
      </c>
      <c r="L43" s="299">
        <v>1</v>
      </c>
      <c r="M43" s="298">
        <v>5</v>
      </c>
      <c r="N43" s="299">
        <v>2</v>
      </c>
      <c r="O43" s="298">
        <v>1</v>
      </c>
      <c r="P43" s="299">
        <v>0</v>
      </c>
      <c r="Q43" s="188">
        <v>3</v>
      </c>
      <c r="R43" s="189">
        <v>1</v>
      </c>
      <c r="S43" s="186">
        <f t="shared" si="1"/>
        <v>1411</v>
      </c>
    </row>
    <row r="44" spans="1:19" ht="10" customHeight="1" x14ac:dyDescent="0.3">
      <c r="A44" s="37"/>
      <c r="B44" s="38">
        <v>45</v>
      </c>
      <c r="C44" s="38"/>
      <c r="D44" s="38"/>
      <c r="E44" s="300">
        <v>336</v>
      </c>
      <c r="F44" s="184">
        <v>189</v>
      </c>
      <c r="G44" s="300">
        <v>423</v>
      </c>
      <c r="H44" s="301">
        <v>297</v>
      </c>
      <c r="I44" s="300">
        <v>59</v>
      </c>
      <c r="J44" s="301">
        <v>32</v>
      </c>
      <c r="K44" s="300">
        <v>7</v>
      </c>
      <c r="L44" s="301">
        <v>3</v>
      </c>
      <c r="M44" s="300">
        <v>2</v>
      </c>
      <c r="N44" s="301">
        <v>3</v>
      </c>
      <c r="O44" s="300">
        <v>0</v>
      </c>
      <c r="P44" s="301">
        <v>0</v>
      </c>
      <c r="Q44" s="184">
        <v>3</v>
      </c>
      <c r="R44" s="185">
        <v>0</v>
      </c>
      <c r="S44" s="182">
        <f t="shared" si="1"/>
        <v>1354</v>
      </c>
    </row>
    <row r="45" spans="1:19" ht="10" customHeight="1" x14ac:dyDescent="0.3">
      <c r="A45" s="40"/>
      <c r="B45" s="24">
        <v>46</v>
      </c>
      <c r="C45" s="24"/>
      <c r="D45" s="24"/>
      <c r="E45" s="298">
        <v>327</v>
      </c>
      <c r="F45" s="188">
        <v>183</v>
      </c>
      <c r="G45" s="298">
        <v>408</v>
      </c>
      <c r="H45" s="299">
        <v>257</v>
      </c>
      <c r="I45" s="298">
        <v>62</v>
      </c>
      <c r="J45" s="299">
        <v>29</v>
      </c>
      <c r="K45" s="298">
        <v>8</v>
      </c>
      <c r="L45" s="299">
        <v>3</v>
      </c>
      <c r="M45" s="298">
        <v>1</v>
      </c>
      <c r="N45" s="299">
        <v>1</v>
      </c>
      <c r="O45" s="298">
        <v>1</v>
      </c>
      <c r="P45" s="299">
        <v>2</v>
      </c>
      <c r="Q45" s="188">
        <v>2</v>
      </c>
      <c r="R45" s="189">
        <v>1</v>
      </c>
      <c r="S45" s="186">
        <f t="shared" si="1"/>
        <v>1285</v>
      </c>
    </row>
    <row r="46" spans="1:19" ht="10" customHeight="1" x14ac:dyDescent="0.3">
      <c r="A46" s="37"/>
      <c r="B46" s="38">
        <v>47</v>
      </c>
      <c r="C46" s="38"/>
      <c r="D46" s="38"/>
      <c r="E46" s="300">
        <v>386</v>
      </c>
      <c r="F46" s="184">
        <v>158</v>
      </c>
      <c r="G46" s="300">
        <v>474</v>
      </c>
      <c r="H46" s="301">
        <v>285</v>
      </c>
      <c r="I46" s="300">
        <v>66</v>
      </c>
      <c r="J46" s="301">
        <v>33</v>
      </c>
      <c r="K46" s="300">
        <v>13</v>
      </c>
      <c r="L46" s="301">
        <v>3</v>
      </c>
      <c r="M46" s="300">
        <v>0</v>
      </c>
      <c r="N46" s="301">
        <v>1</v>
      </c>
      <c r="O46" s="300">
        <v>5</v>
      </c>
      <c r="P46" s="301">
        <v>3</v>
      </c>
      <c r="Q46" s="184">
        <v>3</v>
      </c>
      <c r="R46" s="185">
        <v>2</v>
      </c>
      <c r="S46" s="182">
        <f t="shared" si="1"/>
        <v>1432</v>
      </c>
    </row>
    <row r="47" spans="1:19" ht="10" customHeight="1" x14ac:dyDescent="0.3">
      <c r="A47" s="40"/>
      <c r="B47" s="24">
        <v>48</v>
      </c>
      <c r="C47" s="24"/>
      <c r="D47" s="24"/>
      <c r="E47" s="298">
        <v>1701</v>
      </c>
      <c r="F47" s="188">
        <v>202</v>
      </c>
      <c r="G47" s="298">
        <v>2510</v>
      </c>
      <c r="H47" s="299">
        <v>331</v>
      </c>
      <c r="I47" s="298">
        <v>76</v>
      </c>
      <c r="J47" s="299">
        <v>43</v>
      </c>
      <c r="K47" s="298">
        <v>17</v>
      </c>
      <c r="L47" s="299">
        <v>4</v>
      </c>
      <c r="M47" s="298">
        <v>3</v>
      </c>
      <c r="N47" s="299">
        <v>1</v>
      </c>
      <c r="O47" s="298">
        <v>3</v>
      </c>
      <c r="P47" s="299">
        <v>0</v>
      </c>
      <c r="Q47" s="188">
        <v>3</v>
      </c>
      <c r="R47" s="189">
        <v>1</v>
      </c>
      <c r="S47" s="186">
        <f t="shared" si="1"/>
        <v>4895</v>
      </c>
    </row>
    <row r="48" spans="1:19" ht="10" customHeight="1" x14ac:dyDescent="0.3">
      <c r="A48" s="37"/>
      <c r="B48" s="38">
        <v>49</v>
      </c>
      <c r="C48" s="38"/>
      <c r="D48" s="38"/>
      <c r="E48" s="300">
        <v>360</v>
      </c>
      <c r="F48" s="184">
        <v>214</v>
      </c>
      <c r="G48" s="300">
        <v>503</v>
      </c>
      <c r="H48" s="301">
        <v>363</v>
      </c>
      <c r="I48" s="300">
        <v>62</v>
      </c>
      <c r="J48" s="301">
        <v>69</v>
      </c>
      <c r="K48" s="300">
        <v>9</v>
      </c>
      <c r="L48" s="301">
        <v>13</v>
      </c>
      <c r="M48" s="300">
        <v>3</v>
      </c>
      <c r="N48" s="301">
        <v>3</v>
      </c>
      <c r="O48" s="300">
        <v>1</v>
      </c>
      <c r="P48" s="301">
        <v>1</v>
      </c>
      <c r="Q48" s="184">
        <v>2</v>
      </c>
      <c r="R48" s="185">
        <v>2</v>
      </c>
      <c r="S48" s="182">
        <f t="shared" si="1"/>
        <v>1605</v>
      </c>
    </row>
    <row r="49" spans="1:19" ht="10" customHeight="1" x14ac:dyDescent="0.3">
      <c r="A49" s="40"/>
      <c r="B49" s="24">
        <v>50</v>
      </c>
      <c r="C49" s="24"/>
      <c r="D49" s="24"/>
      <c r="E49" s="298">
        <v>391</v>
      </c>
      <c r="F49" s="188">
        <v>193</v>
      </c>
      <c r="G49" s="298">
        <v>576</v>
      </c>
      <c r="H49" s="299">
        <v>354</v>
      </c>
      <c r="I49" s="298">
        <v>73</v>
      </c>
      <c r="J49" s="299">
        <v>40</v>
      </c>
      <c r="K49" s="298">
        <v>15</v>
      </c>
      <c r="L49" s="299">
        <v>6</v>
      </c>
      <c r="M49" s="298">
        <v>4</v>
      </c>
      <c r="N49" s="299">
        <v>3</v>
      </c>
      <c r="O49" s="298">
        <v>1</v>
      </c>
      <c r="P49" s="299">
        <v>0</v>
      </c>
      <c r="Q49" s="188">
        <v>1</v>
      </c>
      <c r="R49" s="189">
        <v>1</v>
      </c>
      <c r="S49" s="186">
        <f t="shared" si="1"/>
        <v>1658</v>
      </c>
    </row>
    <row r="50" spans="1:19" ht="10" customHeight="1" x14ac:dyDescent="0.3">
      <c r="A50" s="37"/>
      <c r="B50" s="38">
        <v>51</v>
      </c>
      <c r="C50" s="38"/>
      <c r="D50" s="38"/>
      <c r="E50" s="300">
        <v>450</v>
      </c>
      <c r="F50" s="184">
        <v>239</v>
      </c>
      <c r="G50" s="300">
        <v>656</v>
      </c>
      <c r="H50" s="301">
        <v>386</v>
      </c>
      <c r="I50" s="300">
        <v>78</v>
      </c>
      <c r="J50" s="301">
        <v>38</v>
      </c>
      <c r="K50" s="300">
        <v>14</v>
      </c>
      <c r="L50" s="301">
        <v>3</v>
      </c>
      <c r="M50" s="300">
        <v>5</v>
      </c>
      <c r="N50" s="301">
        <v>1</v>
      </c>
      <c r="O50" s="300">
        <v>4</v>
      </c>
      <c r="P50" s="301">
        <v>2</v>
      </c>
      <c r="Q50" s="184">
        <v>3</v>
      </c>
      <c r="R50" s="185">
        <v>0</v>
      </c>
      <c r="S50" s="182">
        <f t="shared" si="1"/>
        <v>1879</v>
      </c>
    </row>
    <row r="51" spans="1:19" ht="10" customHeight="1" x14ac:dyDescent="0.3">
      <c r="A51" s="40"/>
      <c r="B51" s="24">
        <v>52</v>
      </c>
      <c r="C51" s="24"/>
      <c r="D51" s="24"/>
      <c r="E51" s="298">
        <v>420</v>
      </c>
      <c r="F51" s="188">
        <v>234</v>
      </c>
      <c r="G51" s="298">
        <v>593</v>
      </c>
      <c r="H51" s="299">
        <v>359</v>
      </c>
      <c r="I51" s="298">
        <v>78</v>
      </c>
      <c r="J51" s="299">
        <v>47</v>
      </c>
      <c r="K51" s="298">
        <v>18</v>
      </c>
      <c r="L51" s="299">
        <v>3</v>
      </c>
      <c r="M51" s="298">
        <v>7</v>
      </c>
      <c r="N51" s="299">
        <v>5</v>
      </c>
      <c r="O51" s="298">
        <v>2</v>
      </c>
      <c r="P51" s="299">
        <v>1</v>
      </c>
      <c r="Q51" s="188">
        <v>3</v>
      </c>
      <c r="R51" s="189">
        <v>3</v>
      </c>
      <c r="S51" s="186">
        <f t="shared" si="1"/>
        <v>1773</v>
      </c>
    </row>
    <row r="52" spans="1:19" ht="10" customHeight="1" x14ac:dyDescent="0.3">
      <c r="A52" s="37"/>
      <c r="B52" s="38">
        <v>53</v>
      </c>
      <c r="C52" s="38"/>
      <c r="D52" s="38"/>
      <c r="E52" s="300">
        <v>495</v>
      </c>
      <c r="F52" s="184">
        <v>222</v>
      </c>
      <c r="G52" s="300">
        <v>609</v>
      </c>
      <c r="H52" s="301">
        <v>430</v>
      </c>
      <c r="I52" s="300">
        <v>84</v>
      </c>
      <c r="J52" s="301">
        <v>52</v>
      </c>
      <c r="K52" s="300">
        <v>6</v>
      </c>
      <c r="L52" s="301">
        <v>8</v>
      </c>
      <c r="M52" s="300">
        <v>5</v>
      </c>
      <c r="N52" s="301">
        <v>1</v>
      </c>
      <c r="O52" s="300">
        <v>1</v>
      </c>
      <c r="P52" s="301">
        <v>0</v>
      </c>
      <c r="Q52" s="184">
        <v>1</v>
      </c>
      <c r="R52" s="185">
        <v>3</v>
      </c>
      <c r="S52" s="182">
        <f t="shared" si="1"/>
        <v>1917</v>
      </c>
    </row>
    <row r="53" spans="1:19" ht="10" customHeight="1" x14ac:dyDescent="0.3">
      <c r="A53" s="40"/>
      <c r="B53" s="24">
        <v>54</v>
      </c>
      <c r="C53" s="24"/>
      <c r="D53" s="24"/>
      <c r="E53" s="298">
        <v>450</v>
      </c>
      <c r="F53" s="188">
        <v>250</v>
      </c>
      <c r="G53" s="298">
        <v>666</v>
      </c>
      <c r="H53" s="299">
        <v>444</v>
      </c>
      <c r="I53" s="298">
        <v>78</v>
      </c>
      <c r="J53" s="299">
        <v>48</v>
      </c>
      <c r="K53" s="298">
        <v>14</v>
      </c>
      <c r="L53" s="299">
        <v>8</v>
      </c>
      <c r="M53" s="298">
        <v>12</v>
      </c>
      <c r="N53" s="299">
        <v>4</v>
      </c>
      <c r="O53" s="298">
        <v>3</v>
      </c>
      <c r="P53" s="299">
        <v>0</v>
      </c>
      <c r="Q53" s="188">
        <v>6</v>
      </c>
      <c r="R53" s="189">
        <v>5</v>
      </c>
      <c r="S53" s="186">
        <f t="shared" si="1"/>
        <v>1988</v>
      </c>
    </row>
    <row r="54" spans="1:19" ht="10" customHeight="1" x14ac:dyDescent="0.3">
      <c r="A54" s="37"/>
      <c r="B54" s="38">
        <v>55</v>
      </c>
      <c r="C54" s="38"/>
      <c r="D54" s="38"/>
      <c r="E54" s="300">
        <v>469</v>
      </c>
      <c r="F54" s="184">
        <v>288</v>
      </c>
      <c r="G54" s="300">
        <v>703</v>
      </c>
      <c r="H54" s="301">
        <v>414</v>
      </c>
      <c r="I54" s="300">
        <v>95</v>
      </c>
      <c r="J54" s="301">
        <v>72</v>
      </c>
      <c r="K54" s="300">
        <v>23</v>
      </c>
      <c r="L54" s="301">
        <v>5</v>
      </c>
      <c r="M54" s="300">
        <v>9</v>
      </c>
      <c r="N54" s="301">
        <v>2</v>
      </c>
      <c r="O54" s="300">
        <v>2</v>
      </c>
      <c r="P54" s="301">
        <v>1</v>
      </c>
      <c r="Q54" s="184">
        <v>4</v>
      </c>
      <c r="R54" s="185">
        <v>1</v>
      </c>
      <c r="S54" s="182">
        <f t="shared" si="1"/>
        <v>2088</v>
      </c>
    </row>
    <row r="55" spans="1:19" ht="10" customHeight="1" x14ac:dyDescent="0.3">
      <c r="A55" s="40"/>
      <c r="B55" s="24">
        <v>56</v>
      </c>
      <c r="C55" s="24"/>
      <c r="D55" s="24"/>
      <c r="E55" s="298">
        <v>492</v>
      </c>
      <c r="F55" s="188">
        <v>249</v>
      </c>
      <c r="G55" s="298">
        <v>738</v>
      </c>
      <c r="H55" s="299">
        <v>450</v>
      </c>
      <c r="I55" s="298">
        <v>90</v>
      </c>
      <c r="J55" s="299">
        <v>65</v>
      </c>
      <c r="K55" s="298">
        <v>15</v>
      </c>
      <c r="L55" s="299">
        <v>9</v>
      </c>
      <c r="M55" s="298">
        <v>11</v>
      </c>
      <c r="N55" s="299">
        <v>6</v>
      </c>
      <c r="O55" s="298">
        <v>1</v>
      </c>
      <c r="P55" s="299">
        <v>0</v>
      </c>
      <c r="Q55" s="188">
        <v>4</v>
      </c>
      <c r="R55" s="189">
        <v>2</v>
      </c>
      <c r="S55" s="186">
        <f t="shared" si="1"/>
        <v>2132</v>
      </c>
    </row>
    <row r="56" spans="1:19" ht="10" customHeight="1" x14ac:dyDescent="0.3">
      <c r="A56" s="37"/>
      <c r="B56" s="38">
        <v>57</v>
      </c>
      <c r="C56" s="38"/>
      <c r="D56" s="38"/>
      <c r="E56" s="300">
        <v>501</v>
      </c>
      <c r="F56" s="184">
        <v>273</v>
      </c>
      <c r="G56" s="300">
        <v>733</v>
      </c>
      <c r="H56" s="301">
        <v>429</v>
      </c>
      <c r="I56" s="300">
        <v>109</v>
      </c>
      <c r="J56" s="301">
        <v>67</v>
      </c>
      <c r="K56" s="300">
        <v>19</v>
      </c>
      <c r="L56" s="301">
        <v>9</v>
      </c>
      <c r="M56" s="300">
        <v>7</v>
      </c>
      <c r="N56" s="301">
        <v>1</v>
      </c>
      <c r="O56" s="300">
        <v>3</v>
      </c>
      <c r="P56" s="301">
        <v>0</v>
      </c>
      <c r="Q56" s="184">
        <v>4</v>
      </c>
      <c r="R56" s="185">
        <v>0</v>
      </c>
      <c r="S56" s="182">
        <f t="shared" si="1"/>
        <v>2155</v>
      </c>
    </row>
    <row r="57" spans="1:19" ht="10" customHeight="1" x14ac:dyDescent="0.3">
      <c r="A57" s="40"/>
      <c r="B57" s="24">
        <v>58</v>
      </c>
      <c r="C57" s="24"/>
      <c r="D57" s="24"/>
      <c r="E57" s="298">
        <v>635</v>
      </c>
      <c r="F57" s="188">
        <v>297</v>
      </c>
      <c r="G57" s="298">
        <v>863</v>
      </c>
      <c r="H57" s="299">
        <v>526</v>
      </c>
      <c r="I57" s="298">
        <v>98</v>
      </c>
      <c r="J57" s="299">
        <v>57</v>
      </c>
      <c r="K57" s="298">
        <v>18</v>
      </c>
      <c r="L57" s="299">
        <v>6</v>
      </c>
      <c r="M57" s="298">
        <v>3</v>
      </c>
      <c r="N57" s="299">
        <v>3</v>
      </c>
      <c r="O57" s="298">
        <v>2</v>
      </c>
      <c r="P57" s="299">
        <v>0</v>
      </c>
      <c r="Q57" s="188">
        <v>3</v>
      </c>
      <c r="R57" s="189">
        <v>3</v>
      </c>
      <c r="S57" s="186">
        <f t="shared" si="1"/>
        <v>2514</v>
      </c>
    </row>
    <row r="58" spans="1:19" ht="10" customHeight="1" x14ac:dyDescent="0.3">
      <c r="A58" s="37"/>
      <c r="B58" s="38">
        <v>59</v>
      </c>
      <c r="C58" s="38"/>
      <c r="D58" s="38"/>
      <c r="E58" s="300">
        <v>600</v>
      </c>
      <c r="F58" s="184">
        <v>7165</v>
      </c>
      <c r="G58" s="300">
        <v>931</v>
      </c>
      <c r="H58" s="301">
        <v>1464</v>
      </c>
      <c r="I58" s="300">
        <v>136</v>
      </c>
      <c r="J58" s="301">
        <v>78</v>
      </c>
      <c r="K58" s="300">
        <v>17</v>
      </c>
      <c r="L58" s="301">
        <v>7</v>
      </c>
      <c r="M58" s="300">
        <v>15</v>
      </c>
      <c r="N58" s="301">
        <v>3</v>
      </c>
      <c r="O58" s="300">
        <v>6</v>
      </c>
      <c r="P58" s="301">
        <v>5</v>
      </c>
      <c r="Q58" s="184">
        <v>6</v>
      </c>
      <c r="R58" s="185">
        <v>4</v>
      </c>
      <c r="S58" s="182">
        <f t="shared" si="1"/>
        <v>10437</v>
      </c>
    </row>
    <row r="59" spans="1:19" ht="10" customHeight="1" x14ac:dyDescent="0.3">
      <c r="A59" s="40"/>
      <c r="B59" s="24">
        <v>60</v>
      </c>
      <c r="C59" s="24"/>
      <c r="D59" s="24"/>
      <c r="E59" s="298">
        <v>745</v>
      </c>
      <c r="F59" s="188">
        <v>344</v>
      </c>
      <c r="G59" s="298">
        <v>894</v>
      </c>
      <c r="H59" s="299">
        <v>556</v>
      </c>
      <c r="I59" s="298">
        <v>129</v>
      </c>
      <c r="J59" s="299">
        <v>58</v>
      </c>
      <c r="K59" s="298">
        <v>23</v>
      </c>
      <c r="L59" s="299">
        <v>11</v>
      </c>
      <c r="M59" s="298">
        <v>13</v>
      </c>
      <c r="N59" s="299">
        <v>3</v>
      </c>
      <c r="O59" s="298">
        <v>5</v>
      </c>
      <c r="P59" s="299">
        <v>0</v>
      </c>
      <c r="Q59" s="188">
        <v>3</v>
      </c>
      <c r="R59" s="189">
        <v>4</v>
      </c>
      <c r="S59" s="186">
        <f t="shared" si="1"/>
        <v>2788</v>
      </c>
    </row>
    <row r="60" spans="1:19" ht="10" customHeight="1" x14ac:dyDescent="0.3">
      <c r="A60" s="37"/>
      <c r="B60" s="38">
        <v>61</v>
      </c>
      <c r="C60" s="38"/>
      <c r="D60" s="38"/>
      <c r="E60" s="300">
        <v>582</v>
      </c>
      <c r="F60" s="184">
        <v>307</v>
      </c>
      <c r="G60" s="300">
        <v>932</v>
      </c>
      <c r="H60" s="301">
        <v>508</v>
      </c>
      <c r="I60" s="300">
        <v>114</v>
      </c>
      <c r="J60" s="301">
        <v>78</v>
      </c>
      <c r="K60" s="300">
        <v>24</v>
      </c>
      <c r="L60" s="301">
        <v>11</v>
      </c>
      <c r="M60" s="300">
        <v>12</v>
      </c>
      <c r="N60" s="301">
        <v>2</v>
      </c>
      <c r="O60" s="300">
        <v>5</v>
      </c>
      <c r="P60" s="301">
        <v>3</v>
      </c>
      <c r="Q60" s="184">
        <v>7</v>
      </c>
      <c r="R60" s="185">
        <v>5</v>
      </c>
      <c r="S60" s="182">
        <f t="shared" si="1"/>
        <v>2590</v>
      </c>
    </row>
    <row r="61" spans="1:19" ht="10" customHeight="1" x14ac:dyDescent="0.3">
      <c r="A61" s="40"/>
      <c r="B61" s="24">
        <v>62</v>
      </c>
      <c r="C61" s="24"/>
      <c r="D61" s="24"/>
      <c r="E61" s="298">
        <v>619</v>
      </c>
      <c r="F61" s="188">
        <v>268</v>
      </c>
      <c r="G61" s="298">
        <v>924</v>
      </c>
      <c r="H61" s="299">
        <v>533</v>
      </c>
      <c r="I61" s="298">
        <v>122</v>
      </c>
      <c r="J61" s="299">
        <v>69</v>
      </c>
      <c r="K61" s="298">
        <v>24</v>
      </c>
      <c r="L61" s="299">
        <v>11</v>
      </c>
      <c r="M61" s="298">
        <v>6</v>
      </c>
      <c r="N61" s="299">
        <v>3</v>
      </c>
      <c r="O61" s="298">
        <v>3</v>
      </c>
      <c r="P61" s="299">
        <v>1</v>
      </c>
      <c r="Q61" s="188">
        <v>1</v>
      </c>
      <c r="R61" s="189">
        <v>6</v>
      </c>
      <c r="S61" s="186">
        <f t="shared" si="1"/>
        <v>2590</v>
      </c>
    </row>
    <row r="62" spans="1:19" ht="10" customHeight="1" x14ac:dyDescent="0.3">
      <c r="A62" s="37"/>
      <c r="B62" s="38">
        <v>63</v>
      </c>
      <c r="C62" s="38"/>
      <c r="D62" s="38"/>
      <c r="E62" s="300">
        <v>600</v>
      </c>
      <c r="F62" s="184">
        <v>305</v>
      </c>
      <c r="G62" s="300">
        <v>1008</v>
      </c>
      <c r="H62" s="301">
        <v>536</v>
      </c>
      <c r="I62" s="300">
        <v>141</v>
      </c>
      <c r="J62" s="301">
        <v>95</v>
      </c>
      <c r="K62" s="300">
        <v>23</v>
      </c>
      <c r="L62" s="301">
        <v>12</v>
      </c>
      <c r="M62" s="300">
        <v>16</v>
      </c>
      <c r="N62" s="301">
        <v>4</v>
      </c>
      <c r="O62" s="300">
        <v>7</v>
      </c>
      <c r="P62" s="301">
        <v>2</v>
      </c>
      <c r="Q62" s="184">
        <v>0</v>
      </c>
      <c r="R62" s="185">
        <v>1</v>
      </c>
      <c r="S62" s="182">
        <f t="shared" si="1"/>
        <v>2750</v>
      </c>
    </row>
    <row r="63" spans="1:19" ht="10" customHeight="1" x14ac:dyDescent="0.3">
      <c r="A63" s="40"/>
      <c r="B63" s="24">
        <v>64</v>
      </c>
      <c r="C63" s="24"/>
      <c r="D63" s="24"/>
      <c r="E63" s="298">
        <v>587</v>
      </c>
      <c r="F63" s="188">
        <v>282</v>
      </c>
      <c r="G63" s="298">
        <v>992</v>
      </c>
      <c r="H63" s="299">
        <v>582</v>
      </c>
      <c r="I63" s="298">
        <v>152</v>
      </c>
      <c r="J63" s="299">
        <v>80</v>
      </c>
      <c r="K63" s="298">
        <v>20</v>
      </c>
      <c r="L63" s="299">
        <v>18</v>
      </c>
      <c r="M63" s="298">
        <v>15</v>
      </c>
      <c r="N63" s="299">
        <v>5</v>
      </c>
      <c r="O63" s="298">
        <v>4</v>
      </c>
      <c r="P63" s="299">
        <v>4</v>
      </c>
      <c r="Q63" s="188">
        <v>14</v>
      </c>
      <c r="R63" s="189">
        <v>3</v>
      </c>
      <c r="S63" s="186">
        <f t="shared" ref="S63:S99" si="2">SUM(E63:R63)</f>
        <v>2758</v>
      </c>
    </row>
    <row r="64" spans="1:19" ht="10" customHeight="1" x14ac:dyDescent="0.3">
      <c r="A64" s="37"/>
      <c r="B64" s="38">
        <v>65</v>
      </c>
      <c r="C64" s="38"/>
      <c r="D64" s="38"/>
      <c r="E64" s="300">
        <v>669</v>
      </c>
      <c r="F64" s="184">
        <v>277</v>
      </c>
      <c r="G64" s="300">
        <v>1077</v>
      </c>
      <c r="H64" s="301">
        <v>565</v>
      </c>
      <c r="I64" s="300">
        <v>111</v>
      </c>
      <c r="J64" s="301">
        <v>60</v>
      </c>
      <c r="K64" s="300">
        <v>25</v>
      </c>
      <c r="L64" s="301">
        <v>19</v>
      </c>
      <c r="M64" s="300">
        <v>18</v>
      </c>
      <c r="N64" s="301">
        <v>5</v>
      </c>
      <c r="O64" s="300">
        <v>3</v>
      </c>
      <c r="P64" s="301">
        <v>4</v>
      </c>
      <c r="Q64" s="184">
        <v>9</v>
      </c>
      <c r="R64" s="185">
        <v>1</v>
      </c>
      <c r="S64" s="182">
        <f t="shared" si="2"/>
        <v>2843</v>
      </c>
    </row>
    <row r="65" spans="1:19" ht="10" customHeight="1" x14ac:dyDescent="0.3">
      <c r="A65" s="40"/>
      <c r="B65" s="24">
        <v>66</v>
      </c>
      <c r="C65" s="24"/>
      <c r="D65" s="24"/>
      <c r="E65" s="298">
        <v>593</v>
      </c>
      <c r="F65" s="188">
        <v>252</v>
      </c>
      <c r="G65" s="298">
        <v>1028</v>
      </c>
      <c r="H65" s="299">
        <v>487</v>
      </c>
      <c r="I65" s="298">
        <v>142</v>
      </c>
      <c r="J65" s="299">
        <v>82</v>
      </c>
      <c r="K65" s="298">
        <v>30</v>
      </c>
      <c r="L65" s="299">
        <v>11</v>
      </c>
      <c r="M65" s="298">
        <v>12</v>
      </c>
      <c r="N65" s="299">
        <v>7</v>
      </c>
      <c r="O65" s="298">
        <v>3</v>
      </c>
      <c r="P65" s="299">
        <v>0</v>
      </c>
      <c r="Q65" s="188">
        <v>10</v>
      </c>
      <c r="R65" s="189">
        <v>2</v>
      </c>
      <c r="S65" s="186">
        <f t="shared" si="2"/>
        <v>2659</v>
      </c>
    </row>
    <row r="66" spans="1:19" ht="10" customHeight="1" thickBot="1" x14ac:dyDescent="0.35">
      <c r="A66" s="41"/>
      <c r="B66" s="42">
        <v>67</v>
      </c>
      <c r="C66" s="42"/>
      <c r="D66" s="42"/>
      <c r="E66" s="304">
        <v>614</v>
      </c>
      <c r="F66" s="222">
        <v>242</v>
      </c>
      <c r="G66" s="304">
        <v>984</v>
      </c>
      <c r="H66" s="326">
        <v>523</v>
      </c>
      <c r="I66" s="304">
        <v>125</v>
      </c>
      <c r="J66" s="326">
        <v>65</v>
      </c>
      <c r="K66" s="304">
        <v>25</v>
      </c>
      <c r="L66" s="326">
        <v>18</v>
      </c>
      <c r="M66" s="304">
        <v>7</v>
      </c>
      <c r="N66" s="326">
        <v>1</v>
      </c>
      <c r="O66" s="304">
        <v>10</v>
      </c>
      <c r="P66" s="326">
        <v>2</v>
      </c>
      <c r="Q66" s="222">
        <v>9</v>
      </c>
      <c r="R66" s="221">
        <v>5</v>
      </c>
      <c r="S66" s="224">
        <f t="shared" si="2"/>
        <v>2630</v>
      </c>
    </row>
    <row r="67" spans="1:19" ht="10" customHeight="1" x14ac:dyDescent="0.3">
      <c r="A67" s="40"/>
      <c r="B67" s="24">
        <v>68</v>
      </c>
      <c r="C67" s="24"/>
      <c r="D67" s="24"/>
      <c r="E67" s="298">
        <v>644</v>
      </c>
      <c r="F67" s="188">
        <v>326</v>
      </c>
      <c r="G67" s="298">
        <v>956</v>
      </c>
      <c r="H67" s="299">
        <v>576</v>
      </c>
      <c r="I67" s="298">
        <v>320</v>
      </c>
      <c r="J67" s="299">
        <v>88</v>
      </c>
      <c r="K67" s="298">
        <v>31</v>
      </c>
      <c r="L67" s="299">
        <v>8</v>
      </c>
      <c r="M67" s="298">
        <v>9</v>
      </c>
      <c r="N67" s="299">
        <v>3</v>
      </c>
      <c r="O67" s="298">
        <v>0</v>
      </c>
      <c r="P67" s="299">
        <v>0</v>
      </c>
      <c r="Q67" s="188">
        <v>6</v>
      </c>
      <c r="R67" s="189">
        <v>8</v>
      </c>
      <c r="S67" s="186">
        <f t="shared" si="2"/>
        <v>2975</v>
      </c>
    </row>
    <row r="68" spans="1:19" ht="10" customHeight="1" x14ac:dyDescent="0.3">
      <c r="A68" s="37"/>
      <c r="B68" s="38">
        <v>69</v>
      </c>
      <c r="C68" s="38"/>
      <c r="D68" s="38"/>
      <c r="E68" s="300">
        <v>497</v>
      </c>
      <c r="F68" s="184">
        <v>224</v>
      </c>
      <c r="G68" s="300">
        <v>986</v>
      </c>
      <c r="H68" s="301">
        <v>498</v>
      </c>
      <c r="I68" s="300">
        <v>143</v>
      </c>
      <c r="J68" s="301">
        <v>49</v>
      </c>
      <c r="K68" s="300">
        <v>23</v>
      </c>
      <c r="L68" s="301">
        <v>12</v>
      </c>
      <c r="M68" s="300">
        <v>19</v>
      </c>
      <c r="N68" s="301">
        <v>3</v>
      </c>
      <c r="O68" s="300">
        <v>4</v>
      </c>
      <c r="P68" s="301">
        <v>1</v>
      </c>
      <c r="Q68" s="184">
        <v>8</v>
      </c>
      <c r="R68" s="185">
        <v>2</v>
      </c>
      <c r="S68" s="182">
        <f t="shared" si="2"/>
        <v>2469</v>
      </c>
    </row>
    <row r="69" spans="1:19" ht="10" customHeight="1" x14ac:dyDescent="0.3">
      <c r="A69" s="40"/>
      <c r="B69" s="24">
        <v>70</v>
      </c>
      <c r="C69" s="24"/>
      <c r="D69" s="24"/>
      <c r="E69" s="298">
        <v>580</v>
      </c>
      <c r="F69" s="188">
        <v>236</v>
      </c>
      <c r="G69" s="298">
        <v>990</v>
      </c>
      <c r="H69" s="299">
        <v>462</v>
      </c>
      <c r="I69" s="298">
        <v>142</v>
      </c>
      <c r="J69" s="299">
        <v>70</v>
      </c>
      <c r="K69" s="298">
        <v>23</v>
      </c>
      <c r="L69" s="299">
        <v>6</v>
      </c>
      <c r="M69" s="298">
        <v>7</v>
      </c>
      <c r="N69" s="299">
        <v>5</v>
      </c>
      <c r="O69" s="298">
        <v>3</v>
      </c>
      <c r="P69" s="299">
        <v>0</v>
      </c>
      <c r="Q69" s="188">
        <v>13</v>
      </c>
      <c r="R69" s="189">
        <v>4</v>
      </c>
      <c r="S69" s="186">
        <f t="shared" si="2"/>
        <v>2541</v>
      </c>
    </row>
    <row r="70" spans="1:19" ht="10" customHeight="1" x14ac:dyDescent="0.3">
      <c r="A70" s="37"/>
      <c r="B70" s="38">
        <v>71</v>
      </c>
      <c r="C70" s="38"/>
      <c r="D70" s="38"/>
      <c r="E70" s="300">
        <v>511</v>
      </c>
      <c r="F70" s="184">
        <v>209</v>
      </c>
      <c r="G70" s="300">
        <v>988</v>
      </c>
      <c r="H70" s="301">
        <v>431</v>
      </c>
      <c r="I70" s="300">
        <v>130</v>
      </c>
      <c r="J70" s="301">
        <v>60</v>
      </c>
      <c r="K70" s="300">
        <v>30</v>
      </c>
      <c r="L70" s="301">
        <v>12</v>
      </c>
      <c r="M70" s="300">
        <v>12</v>
      </c>
      <c r="N70" s="301">
        <v>6</v>
      </c>
      <c r="O70" s="300">
        <v>2</v>
      </c>
      <c r="P70" s="301">
        <v>1</v>
      </c>
      <c r="Q70" s="184">
        <v>7</v>
      </c>
      <c r="R70" s="185">
        <v>7</v>
      </c>
      <c r="S70" s="182">
        <f t="shared" si="2"/>
        <v>2406</v>
      </c>
    </row>
    <row r="71" spans="1:19" ht="10" customHeight="1" x14ac:dyDescent="0.3">
      <c r="A71" s="40"/>
      <c r="B71" s="24">
        <v>72</v>
      </c>
      <c r="C71" s="24"/>
      <c r="D71" s="24"/>
      <c r="E71" s="298">
        <v>487</v>
      </c>
      <c r="F71" s="188">
        <v>198</v>
      </c>
      <c r="G71" s="298">
        <v>796</v>
      </c>
      <c r="H71" s="299">
        <v>358</v>
      </c>
      <c r="I71" s="298">
        <v>108</v>
      </c>
      <c r="J71" s="299">
        <v>68</v>
      </c>
      <c r="K71" s="298">
        <v>27</v>
      </c>
      <c r="L71" s="299">
        <v>14</v>
      </c>
      <c r="M71" s="298">
        <v>15</v>
      </c>
      <c r="N71" s="299">
        <v>9</v>
      </c>
      <c r="O71" s="298">
        <v>0</v>
      </c>
      <c r="P71" s="299">
        <v>2</v>
      </c>
      <c r="Q71" s="188">
        <v>7</v>
      </c>
      <c r="R71" s="189">
        <v>1</v>
      </c>
      <c r="S71" s="186">
        <f t="shared" si="2"/>
        <v>2090</v>
      </c>
    </row>
    <row r="72" spans="1:19" ht="10" customHeight="1" x14ac:dyDescent="0.3">
      <c r="A72" s="37"/>
      <c r="B72" s="38">
        <v>73</v>
      </c>
      <c r="C72" s="38"/>
      <c r="D72" s="38"/>
      <c r="E72" s="300">
        <v>493</v>
      </c>
      <c r="F72" s="184">
        <v>168</v>
      </c>
      <c r="G72" s="300">
        <v>743</v>
      </c>
      <c r="H72" s="301">
        <v>338</v>
      </c>
      <c r="I72" s="300">
        <v>95</v>
      </c>
      <c r="J72" s="301">
        <v>39</v>
      </c>
      <c r="K72" s="300">
        <v>29</v>
      </c>
      <c r="L72" s="301">
        <v>10</v>
      </c>
      <c r="M72" s="300">
        <v>6</v>
      </c>
      <c r="N72" s="301">
        <v>1</v>
      </c>
      <c r="O72" s="300">
        <v>0</v>
      </c>
      <c r="P72" s="301">
        <v>0</v>
      </c>
      <c r="Q72" s="184">
        <v>8</v>
      </c>
      <c r="R72" s="185">
        <v>1</v>
      </c>
      <c r="S72" s="182">
        <f t="shared" si="2"/>
        <v>1931</v>
      </c>
    </row>
    <row r="73" spans="1:19" ht="10" customHeight="1" x14ac:dyDescent="0.3">
      <c r="A73" s="40"/>
      <c r="B73" s="24">
        <v>74</v>
      </c>
      <c r="C73" s="24"/>
      <c r="D73" s="24"/>
      <c r="E73" s="298">
        <v>418</v>
      </c>
      <c r="F73" s="188">
        <v>165</v>
      </c>
      <c r="G73" s="298">
        <v>725</v>
      </c>
      <c r="H73" s="299">
        <v>288</v>
      </c>
      <c r="I73" s="298">
        <v>71</v>
      </c>
      <c r="J73" s="299">
        <v>42</v>
      </c>
      <c r="K73" s="298">
        <v>21</v>
      </c>
      <c r="L73" s="299">
        <v>4</v>
      </c>
      <c r="M73" s="298">
        <v>9</v>
      </c>
      <c r="N73" s="299">
        <v>1</v>
      </c>
      <c r="O73" s="298">
        <v>5</v>
      </c>
      <c r="P73" s="299">
        <v>1</v>
      </c>
      <c r="Q73" s="188">
        <v>4</v>
      </c>
      <c r="R73" s="189">
        <v>1</v>
      </c>
      <c r="S73" s="186">
        <f t="shared" si="2"/>
        <v>1755</v>
      </c>
    </row>
    <row r="74" spans="1:19" ht="10" customHeight="1" x14ac:dyDescent="0.3">
      <c r="A74" s="37"/>
      <c r="B74" s="38">
        <v>75</v>
      </c>
      <c r="C74" s="38"/>
      <c r="D74" s="38"/>
      <c r="E74" s="300">
        <v>381</v>
      </c>
      <c r="F74" s="184">
        <v>159</v>
      </c>
      <c r="G74" s="300">
        <v>701</v>
      </c>
      <c r="H74" s="301">
        <v>319</v>
      </c>
      <c r="I74" s="300">
        <v>68</v>
      </c>
      <c r="J74" s="301">
        <v>30</v>
      </c>
      <c r="K74" s="300">
        <v>12</v>
      </c>
      <c r="L74" s="301">
        <v>3</v>
      </c>
      <c r="M74" s="300">
        <v>3</v>
      </c>
      <c r="N74" s="301">
        <v>0</v>
      </c>
      <c r="O74" s="300">
        <v>1</v>
      </c>
      <c r="P74" s="301">
        <v>0</v>
      </c>
      <c r="Q74" s="184">
        <v>2</v>
      </c>
      <c r="R74" s="185">
        <v>2</v>
      </c>
      <c r="S74" s="182">
        <f t="shared" si="2"/>
        <v>1681</v>
      </c>
    </row>
    <row r="75" spans="1:19" ht="10" customHeight="1" x14ac:dyDescent="0.3">
      <c r="A75" s="40"/>
      <c r="B75" s="24">
        <v>76</v>
      </c>
      <c r="C75" s="24"/>
      <c r="D75" s="24"/>
      <c r="E75" s="298">
        <v>402</v>
      </c>
      <c r="F75" s="188">
        <v>148</v>
      </c>
      <c r="G75" s="298">
        <v>572</v>
      </c>
      <c r="H75" s="299">
        <v>294</v>
      </c>
      <c r="I75" s="298">
        <v>61</v>
      </c>
      <c r="J75" s="299">
        <v>29</v>
      </c>
      <c r="K75" s="298">
        <v>7</v>
      </c>
      <c r="L75" s="299">
        <v>1</v>
      </c>
      <c r="M75" s="298">
        <v>3</v>
      </c>
      <c r="N75" s="299">
        <v>0</v>
      </c>
      <c r="O75" s="298">
        <v>0</v>
      </c>
      <c r="P75" s="299">
        <v>1</v>
      </c>
      <c r="Q75" s="188">
        <v>5</v>
      </c>
      <c r="R75" s="189">
        <v>2</v>
      </c>
      <c r="S75" s="186">
        <f t="shared" si="2"/>
        <v>1525</v>
      </c>
    </row>
    <row r="76" spans="1:19" ht="10" customHeight="1" x14ac:dyDescent="0.3">
      <c r="A76" s="37"/>
      <c r="B76" s="38">
        <v>77</v>
      </c>
      <c r="C76" s="38"/>
      <c r="D76" s="38"/>
      <c r="E76" s="300">
        <v>304</v>
      </c>
      <c r="F76" s="184">
        <v>129</v>
      </c>
      <c r="G76" s="300">
        <v>537</v>
      </c>
      <c r="H76" s="301">
        <v>223</v>
      </c>
      <c r="I76" s="300">
        <v>48</v>
      </c>
      <c r="J76" s="301">
        <v>17</v>
      </c>
      <c r="K76" s="300">
        <v>9</v>
      </c>
      <c r="L76" s="301">
        <v>0</v>
      </c>
      <c r="M76" s="300">
        <v>2</v>
      </c>
      <c r="N76" s="301">
        <v>0</v>
      </c>
      <c r="O76" s="300">
        <v>1</v>
      </c>
      <c r="P76" s="301">
        <v>0</v>
      </c>
      <c r="Q76" s="184">
        <v>5</v>
      </c>
      <c r="R76" s="185">
        <v>2</v>
      </c>
      <c r="S76" s="182">
        <f t="shared" si="2"/>
        <v>1277</v>
      </c>
    </row>
    <row r="77" spans="1:19" ht="10" customHeight="1" x14ac:dyDescent="0.3">
      <c r="A77" s="40"/>
      <c r="B77" s="24">
        <v>78</v>
      </c>
      <c r="C77" s="24"/>
      <c r="D77" s="24"/>
      <c r="E77" s="298">
        <v>302</v>
      </c>
      <c r="F77" s="188">
        <v>112</v>
      </c>
      <c r="G77" s="298">
        <v>509</v>
      </c>
      <c r="H77" s="299">
        <v>206</v>
      </c>
      <c r="I77" s="298">
        <v>20</v>
      </c>
      <c r="J77" s="299">
        <v>3</v>
      </c>
      <c r="K77" s="298">
        <v>3</v>
      </c>
      <c r="L77" s="299">
        <v>2</v>
      </c>
      <c r="M77" s="298">
        <v>1</v>
      </c>
      <c r="N77" s="299">
        <v>1</v>
      </c>
      <c r="O77" s="298">
        <v>1</v>
      </c>
      <c r="P77" s="299">
        <v>0</v>
      </c>
      <c r="Q77" s="188">
        <v>0</v>
      </c>
      <c r="R77" s="189">
        <v>0</v>
      </c>
      <c r="S77" s="186">
        <f t="shared" si="2"/>
        <v>1160</v>
      </c>
    </row>
    <row r="78" spans="1:19" ht="10" customHeight="1" x14ac:dyDescent="0.3">
      <c r="A78" s="37"/>
      <c r="B78" s="38">
        <v>79</v>
      </c>
      <c r="C78" s="38"/>
      <c r="D78" s="38"/>
      <c r="E78" s="300">
        <v>217</v>
      </c>
      <c r="F78" s="184">
        <v>97</v>
      </c>
      <c r="G78" s="300">
        <v>417</v>
      </c>
      <c r="H78" s="301">
        <v>177</v>
      </c>
      <c r="I78" s="300">
        <v>20</v>
      </c>
      <c r="J78" s="301">
        <v>6</v>
      </c>
      <c r="K78" s="300">
        <v>3</v>
      </c>
      <c r="L78" s="301">
        <v>0</v>
      </c>
      <c r="M78" s="300">
        <v>2</v>
      </c>
      <c r="N78" s="301">
        <v>1</v>
      </c>
      <c r="O78" s="300">
        <v>2</v>
      </c>
      <c r="P78" s="301">
        <v>0</v>
      </c>
      <c r="Q78" s="184">
        <v>3</v>
      </c>
      <c r="R78" s="185">
        <v>2</v>
      </c>
      <c r="S78" s="182">
        <f t="shared" si="2"/>
        <v>947</v>
      </c>
    </row>
    <row r="79" spans="1:19" ht="10" customHeight="1" x14ac:dyDescent="0.3">
      <c r="A79" s="40"/>
      <c r="B79" s="24">
        <v>80</v>
      </c>
      <c r="C79" s="24"/>
      <c r="D79" s="24"/>
      <c r="E79" s="298">
        <v>237</v>
      </c>
      <c r="F79" s="188">
        <v>77</v>
      </c>
      <c r="G79" s="298">
        <v>337</v>
      </c>
      <c r="H79" s="299">
        <v>191</v>
      </c>
      <c r="I79" s="298">
        <v>15</v>
      </c>
      <c r="J79" s="299">
        <v>8</v>
      </c>
      <c r="K79" s="298">
        <v>2</v>
      </c>
      <c r="L79" s="299">
        <v>3</v>
      </c>
      <c r="M79" s="298">
        <v>0</v>
      </c>
      <c r="N79" s="299">
        <v>2</v>
      </c>
      <c r="O79" s="298">
        <v>0</v>
      </c>
      <c r="P79" s="299">
        <v>1</v>
      </c>
      <c r="Q79" s="188">
        <v>1</v>
      </c>
      <c r="R79" s="189">
        <v>1</v>
      </c>
      <c r="S79" s="186">
        <f t="shared" si="2"/>
        <v>875</v>
      </c>
    </row>
    <row r="80" spans="1:19" ht="10" customHeight="1" x14ac:dyDescent="0.3">
      <c r="A80" s="37"/>
      <c r="B80" s="38">
        <v>81</v>
      </c>
      <c r="C80" s="38"/>
      <c r="D80" s="38"/>
      <c r="E80" s="300">
        <v>229</v>
      </c>
      <c r="F80" s="184">
        <v>93</v>
      </c>
      <c r="G80" s="300">
        <v>310</v>
      </c>
      <c r="H80" s="301">
        <v>155</v>
      </c>
      <c r="I80" s="300">
        <v>12</v>
      </c>
      <c r="J80" s="301">
        <v>12</v>
      </c>
      <c r="K80" s="300">
        <v>2</v>
      </c>
      <c r="L80" s="301">
        <v>1</v>
      </c>
      <c r="M80" s="300">
        <v>1</v>
      </c>
      <c r="N80" s="301">
        <v>1</v>
      </c>
      <c r="O80" s="300">
        <v>1</v>
      </c>
      <c r="P80" s="301">
        <v>0</v>
      </c>
      <c r="Q80" s="184">
        <v>3</v>
      </c>
      <c r="R80" s="185">
        <v>0</v>
      </c>
      <c r="S80" s="182">
        <f t="shared" si="2"/>
        <v>820</v>
      </c>
    </row>
    <row r="81" spans="1:19" ht="10" customHeight="1" x14ac:dyDescent="0.3">
      <c r="A81" s="40"/>
      <c r="B81" s="24">
        <v>82</v>
      </c>
      <c r="C81" s="24"/>
      <c r="D81" s="24"/>
      <c r="E81" s="298">
        <v>192</v>
      </c>
      <c r="F81" s="188">
        <v>73</v>
      </c>
      <c r="G81" s="298">
        <v>276</v>
      </c>
      <c r="H81" s="299">
        <v>157</v>
      </c>
      <c r="I81" s="298">
        <v>12</v>
      </c>
      <c r="J81" s="299">
        <v>11</v>
      </c>
      <c r="K81" s="298">
        <v>4</v>
      </c>
      <c r="L81" s="299">
        <v>1</v>
      </c>
      <c r="M81" s="298">
        <v>0</v>
      </c>
      <c r="N81" s="299">
        <v>1</v>
      </c>
      <c r="O81" s="298">
        <v>1</v>
      </c>
      <c r="P81" s="299">
        <v>0</v>
      </c>
      <c r="Q81" s="188">
        <v>2</v>
      </c>
      <c r="R81" s="189">
        <v>2</v>
      </c>
      <c r="S81" s="186">
        <f t="shared" si="2"/>
        <v>732</v>
      </c>
    </row>
    <row r="82" spans="1:19" ht="10" customHeight="1" x14ac:dyDescent="0.3">
      <c r="A82" s="37"/>
      <c r="B82" s="38">
        <v>83</v>
      </c>
      <c r="C82" s="38"/>
      <c r="D82" s="38"/>
      <c r="E82" s="300">
        <v>204</v>
      </c>
      <c r="F82" s="184">
        <v>66</v>
      </c>
      <c r="G82" s="300">
        <v>240</v>
      </c>
      <c r="H82" s="301">
        <v>148</v>
      </c>
      <c r="I82" s="300">
        <v>7</v>
      </c>
      <c r="J82" s="301">
        <v>3</v>
      </c>
      <c r="K82" s="300">
        <v>4</v>
      </c>
      <c r="L82" s="301">
        <v>2</v>
      </c>
      <c r="M82" s="300">
        <v>1</v>
      </c>
      <c r="N82" s="301">
        <v>3</v>
      </c>
      <c r="O82" s="300">
        <v>2</v>
      </c>
      <c r="P82" s="301">
        <v>0</v>
      </c>
      <c r="Q82" s="184">
        <v>1</v>
      </c>
      <c r="R82" s="185">
        <v>2</v>
      </c>
      <c r="S82" s="182">
        <f t="shared" si="2"/>
        <v>683</v>
      </c>
    </row>
    <row r="83" spans="1:19" ht="10" customHeight="1" x14ac:dyDescent="0.3">
      <c r="A83" s="40"/>
      <c r="B83" s="24">
        <v>84</v>
      </c>
      <c r="C83" s="24"/>
      <c r="D83" s="24"/>
      <c r="E83" s="298">
        <v>181</v>
      </c>
      <c r="F83" s="188">
        <v>61</v>
      </c>
      <c r="G83" s="298">
        <v>169</v>
      </c>
      <c r="H83" s="299">
        <v>91</v>
      </c>
      <c r="I83" s="298">
        <v>8</v>
      </c>
      <c r="J83" s="299">
        <v>1</v>
      </c>
      <c r="K83" s="298">
        <v>4</v>
      </c>
      <c r="L83" s="299">
        <v>0</v>
      </c>
      <c r="M83" s="298">
        <v>1</v>
      </c>
      <c r="N83" s="299">
        <v>1</v>
      </c>
      <c r="O83" s="298">
        <v>1</v>
      </c>
      <c r="P83" s="299">
        <v>0</v>
      </c>
      <c r="Q83" s="188">
        <v>4</v>
      </c>
      <c r="R83" s="189">
        <v>1</v>
      </c>
      <c r="S83" s="186">
        <f t="shared" si="2"/>
        <v>523</v>
      </c>
    </row>
    <row r="84" spans="1:19" ht="10" customHeight="1" x14ac:dyDescent="0.3">
      <c r="A84" s="37"/>
      <c r="B84" s="38">
        <v>85</v>
      </c>
      <c r="C84" s="38"/>
      <c r="D84" s="38"/>
      <c r="E84" s="300">
        <v>194</v>
      </c>
      <c r="F84" s="184">
        <v>57</v>
      </c>
      <c r="G84" s="300">
        <v>110</v>
      </c>
      <c r="H84" s="301">
        <v>64</v>
      </c>
      <c r="I84" s="300">
        <v>6</v>
      </c>
      <c r="J84" s="301">
        <v>5</v>
      </c>
      <c r="K84" s="300">
        <v>1</v>
      </c>
      <c r="L84" s="301">
        <v>0</v>
      </c>
      <c r="M84" s="300">
        <v>0</v>
      </c>
      <c r="N84" s="301">
        <v>0</v>
      </c>
      <c r="O84" s="300">
        <v>0</v>
      </c>
      <c r="P84" s="301">
        <v>0</v>
      </c>
      <c r="Q84" s="184">
        <v>2</v>
      </c>
      <c r="R84" s="185">
        <v>2</v>
      </c>
      <c r="S84" s="182">
        <f t="shared" si="2"/>
        <v>441</v>
      </c>
    </row>
    <row r="85" spans="1:19" ht="10" customHeight="1" x14ac:dyDescent="0.3">
      <c r="A85" s="40"/>
      <c r="B85" s="24">
        <v>86</v>
      </c>
      <c r="C85" s="24"/>
      <c r="D85" s="24"/>
      <c r="E85" s="298">
        <v>151</v>
      </c>
      <c r="F85" s="188">
        <v>54</v>
      </c>
      <c r="G85" s="298">
        <v>117</v>
      </c>
      <c r="H85" s="299">
        <v>57</v>
      </c>
      <c r="I85" s="298">
        <v>4</v>
      </c>
      <c r="J85" s="299">
        <v>4</v>
      </c>
      <c r="K85" s="298">
        <v>1</v>
      </c>
      <c r="L85" s="299">
        <v>0</v>
      </c>
      <c r="M85" s="298">
        <v>0</v>
      </c>
      <c r="N85" s="299">
        <v>0</v>
      </c>
      <c r="O85" s="298">
        <v>1</v>
      </c>
      <c r="P85" s="299">
        <v>0</v>
      </c>
      <c r="Q85" s="188">
        <v>3</v>
      </c>
      <c r="R85" s="189">
        <v>3</v>
      </c>
      <c r="S85" s="186">
        <f t="shared" si="2"/>
        <v>395</v>
      </c>
    </row>
    <row r="86" spans="1:19" ht="10" customHeight="1" x14ac:dyDescent="0.3">
      <c r="A86" s="37"/>
      <c r="B86" s="38">
        <v>87</v>
      </c>
      <c r="C86" s="38"/>
      <c r="D86" s="38"/>
      <c r="E86" s="300">
        <v>134</v>
      </c>
      <c r="F86" s="184">
        <v>42</v>
      </c>
      <c r="G86" s="300">
        <v>85</v>
      </c>
      <c r="H86" s="301">
        <v>51</v>
      </c>
      <c r="I86" s="300">
        <v>9</v>
      </c>
      <c r="J86" s="301">
        <v>4</v>
      </c>
      <c r="K86" s="300">
        <v>1</v>
      </c>
      <c r="L86" s="301">
        <v>1</v>
      </c>
      <c r="M86" s="300">
        <v>1</v>
      </c>
      <c r="N86" s="301">
        <v>0</v>
      </c>
      <c r="O86" s="300">
        <v>1</v>
      </c>
      <c r="P86" s="301">
        <v>1</v>
      </c>
      <c r="Q86" s="184">
        <v>2</v>
      </c>
      <c r="R86" s="185">
        <v>0</v>
      </c>
      <c r="S86" s="182">
        <f t="shared" si="2"/>
        <v>332</v>
      </c>
    </row>
    <row r="87" spans="1:19" ht="10" customHeight="1" x14ac:dyDescent="0.3">
      <c r="A87" s="40"/>
      <c r="B87" s="24">
        <v>88</v>
      </c>
      <c r="C87" s="24"/>
      <c r="D87" s="24"/>
      <c r="E87" s="298">
        <v>137</v>
      </c>
      <c r="F87" s="188">
        <v>48</v>
      </c>
      <c r="G87" s="298">
        <v>102</v>
      </c>
      <c r="H87" s="299">
        <v>50</v>
      </c>
      <c r="I87" s="298">
        <v>3</v>
      </c>
      <c r="J87" s="299">
        <v>5</v>
      </c>
      <c r="K87" s="298">
        <v>0</v>
      </c>
      <c r="L87" s="299">
        <v>0</v>
      </c>
      <c r="M87" s="298">
        <v>3</v>
      </c>
      <c r="N87" s="299">
        <v>0</v>
      </c>
      <c r="O87" s="298">
        <v>1</v>
      </c>
      <c r="P87" s="299">
        <v>0</v>
      </c>
      <c r="Q87" s="188">
        <v>2</v>
      </c>
      <c r="R87" s="189">
        <v>1</v>
      </c>
      <c r="S87" s="186">
        <f t="shared" si="2"/>
        <v>352</v>
      </c>
    </row>
    <row r="88" spans="1:19" ht="10" customHeight="1" x14ac:dyDescent="0.3">
      <c r="A88" s="37"/>
      <c r="B88" s="38">
        <v>89</v>
      </c>
      <c r="C88" s="38"/>
      <c r="D88" s="38"/>
      <c r="E88" s="300">
        <v>108</v>
      </c>
      <c r="F88" s="184">
        <v>40</v>
      </c>
      <c r="G88" s="300">
        <v>81</v>
      </c>
      <c r="H88" s="301">
        <v>38</v>
      </c>
      <c r="I88" s="300">
        <v>3</v>
      </c>
      <c r="J88" s="301">
        <v>2</v>
      </c>
      <c r="K88" s="300">
        <v>0</v>
      </c>
      <c r="L88" s="301">
        <v>1</v>
      </c>
      <c r="M88" s="300">
        <v>1</v>
      </c>
      <c r="N88" s="301">
        <v>0</v>
      </c>
      <c r="O88" s="300">
        <v>0</v>
      </c>
      <c r="P88" s="301">
        <v>0</v>
      </c>
      <c r="Q88" s="184">
        <v>0</v>
      </c>
      <c r="R88" s="185">
        <v>2</v>
      </c>
      <c r="S88" s="182">
        <f t="shared" si="2"/>
        <v>276</v>
      </c>
    </row>
    <row r="89" spans="1:19" ht="10" customHeight="1" x14ac:dyDescent="0.3">
      <c r="A89" s="40"/>
      <c r="B89" s="24">
        <v>90</v>
      </c>
      <c r="C89" s="24"/>
      <c r="D89" s="24"/>
      <c r="E89" s="298">
        <v>96</v>
      </c>
      <c r="F89" s="188">
        <v>41</v>
      </c>
      <c r="G89" s="298">
        <v>72</v>
      </c>
      <c r="H89" s="299">
        <v>42</v>
      </c>
      <c r="I89" s="298">
        <v>3</v>
      </c>
      <c r="J89" s="299">
        <v>0</v>
      </c>
      <c r="K89" s="298">
        <v>0</v>
      </c>
      <c r="L89" s="299">
        <v>0</v>
      </c>
      <c r="M89" s="298">
        <v>0</v>
      </c>
      <c r="N89" s="299">
        <v>0</v>
      </c>
      <c r="O89" s="298">
        <v>1</v>
      </c>
      <c r="P89" s="299">
        <v>2</v>
      </c>
      <c r="Q89" s="188">
        <v>1</v>
      </c>
      <c r="R89" s="189">
        <v>0</v>
      </c>
      <c r="S89" s="186">
        <f t="shared" si="2"/>
        <v>258</v>
      </c>
    </row>
    <row r="90" spans="1:19" ht="10" customHeight="1" x14ac:dyDescent="0.3">
      <c r="A90" s="37"/>
      <c r="B90" s="38">
        <v>91</v>
      </c>
      <c r="C90" s="38"/>
      <c r="D90" s="38"/>
      <c r="E90" s="300">
        <v>80</v>
      </c>
      <c r="F90" s="184">
        <v>35</v>
      </c>
      <c r="G90" s="300">
        <v>48</v>
      </c>
      <c r="H90" s="301">
        <v>32</v>
      </c>
      <c r="I90" s="300">
        <v>2</v>
      </c>
      <c r="J90" s="301">
        <v>3</v>
      </c>
      <c r="K90" s="300">
        <v>1</v>
      </c>
      <c r="L90" s="301">
        <v>0</v>
      </c>
      <c r="M90" s="300">
        <v>1</v>
      </c>
      <c r="N90" s="301">
        <v>0</v>
      </c>
      <c r="O90" s="300">
        <v>1</v>
      </c>
      <c r="P90" s="301">
        <v>0</v>
      </c>
      <c r="Q90" s="184">
        <v>1</v>
      </c>
      <c r="R90" s="185">
        <v>0</v>
      </c>
      <c r="S90" s="182">
        <f t="shared" si="2"/>
        <v>204</v>
      </c>
    </row>
    <row r="91" spans="1:19" ht="10" customHeight="1" x14ac:dyDescent="0.3">
      <c r="A91" s="40"/>
      <c r="B91" s="24">
        <v>92</v>
      </c>
      <c r="C91" s="24"/>
      <c r="D91" s="24"/>
      <c r="E91" s="298">
        <v>83</v>
      </c>
      <c r="F91" s="188">
        <v>48</v>
      </c>
      <c r="G91" s="298">
        <v>38</v>
      </c>
      <c r="H91" s="299">
        <v>31</v>
      </c>
      <c r="I91" s="298">
        <v>1</v>
      </c>
      <c r="J91" s="299">
        <v>0</v>
      </c>
      <c r="K91" s="298">
        <v>0</v>
      </c>
      <c r="L91" s="299">
        <v>2</v>
      </c>
      <c r="M91" s="298">
        <v>1</v>
      </c>
      <c r="N91" s="299">
        <v>0</v>
      </c>
      <c r="O91" s="298">
        <v>1</v>
      </c>
      <c r="P91" s="299">
        <v>0</v>
      </c>
      <c r="Q91" s="188">
        <v>1</v>
      </c>
      <c r="R91" s="189">
        <v>0</v>
      </c>
      <c r="S91" s="186">
        <f t="shared" si="2"/>
        <v>206</v>
      </c>
    </row>
    <row r="92" spans="1:19" ht="10" customHeight="1" x14ac:dyDescent="0.3">
      <c r="A92" s="37"/>
      <c r="B92" s="38">
        <v>93</v>
      </c>
      <c r="C92" s="38"/>
      <c r="D92" s="38"/>
      <c r="E92" s="300">
        <v>47</v>
      </c>
      <c r="F92" s="184">
        <v>29</v>
      </c>
      <c r="G92" s="300">
        <v>38</v>
      </c>
      <c r="H92" s="301">
        <v>22</v>
      </c>
      <c r="I92" s="300">
        <v>2</v>
      </c>
      <c r="J92" s="301">
        <v>1</v>
      </c>
      <c r="K92" s="300">
        <v>0</v>
      </c>
      <c r="L92" s="301">
        <v>0</v>
      </c>
      <c r="M92" s="300">
        <v>0</v>
      </c>
      <c r="N92" s="301">
        <v>0</v>
      </c>
      <c r="O92" s="300">
        <v>1</v>
      </c>
      <c r="P92" s="301">
        <v>0</v>
      </c>
      <c r="Q92" s="184">
        <v>5</v>
      </c>
      <c r="R92" s="185">
        <v>1</v>
      </c>
      <c r="S92" s="182">
        <f t="shared" si="2"/>
        <v>146</v>
      </c>
    </row>
    <row r="93" spans="1:19" ht="10" customHeight="1" x14ac:dyDescent="0.3">
      <c r="A93" s="40"/>
      <c r="B93" s="24">
        <v>94</v>
      </c>
      <c r="C93" s="24"/>
      <c r="D93" s="24"/>
      <c r="E93" s="298">
        <v>41</v>
      </c>
      <c r="F93" s="188">
        <v>17</v>
      </c>
      <c r="G93" s="298">
        <v>37</v>
      </c>
      <c r="H93" s="299">
        <v>24</v>
      </c>
      <c r="I93" s="298">
        <v>3</v>
      </c>
      <c r="J93" s="299">
        <v>3</v>
      </c>
      <c r="K93" s="298">
        <v>0</v>
      </c>
      <c r="L93" s="299">
        <v>0</v>
      </c>
      <c r="M93" s="298">
        <v>1</v>
      </c>
      <c r="N93" s="299">
        <v>0</v>
      </c>
      <c r="O93" s="298">
        <v>0</v>
      </c>
      <c r="P93" s="299">
        <v>0</v>
      </c>
      <c r="Q93" s="188">
        <v>1</v>
      </c>
      <c r="R93" s="189">
        <v>0</v>
      </c>
      <c r="S93" s="186">
        <f t="shared" si="2"/>
        <v>127</v>
      </c>
    </row>
    <row r="94" spans="1:19" ht="10" customHeight="1" x14ac:dyDescent="0.3">
      <c r="A94" s="37"/>
      <c r="B94" s="38">
        <v>95</v>
      </c>
      <c r="C94" s="38"/>
      <c r="D94" s="38"/>
      <c r="E94" s="300">
        <v>52</v>
      </c>
      <c r="F94" s="184">
        <v>15</v>
      </c>
      <c r="G94" s="300">
        <v>30</v>
      </c>
      <c r="H94" s="301">
        <v>14</v>
      </c>
      <c r="I94" s="300">
        <v>0</v>
      </c>
      <c r="J94" s="301">
        <v>0</v>
      </c>
      <c r="K94" s="300">
        <v>0</v>
      </c>
      <c r="L94" s="301">
        <v>0</v>
      </c>
      <c r="M94" s="300">
        <v>0</v>
      </c>
      <c r="N94" s="301">
        <v>0</v>
      </c>
      <c r="O94" s="300">
        <v>1</v>
      </c>
      <c r="P94" s="301">
        <v>0</v>
      </c>
      <c r="Q94" s="184">
        <v>1</v>
      </c>
      <c r="R94" s="185">
        <v>0</v>
      </c>
      <c r="S94" s="182">
        <f t="shared" si="2"/>
        <v>113</v>
      </c>
    </row>
    <row r="95" spans="1:19" ht="10" customHeight="1" x14ac:dyDescent="0.3">
      <c r="A95" s="40"/>
      <c r="B95" s="24">
        <v>96</v>
      </c>
      <c r="C95" s="24"/>
      <c r="D95" s="24"/>
      <c r="E95" s="298">
        <v>34</v>
      </c>
      <c r="F95" s="188">
        <v>11</v>
      </c>
      <c r="G95" s="298">
        <v>23</v>
      </c>
      <c r="H95" s="299">
        <v>19</v>
      </c>
      <c r="I95" s="298">
        <v>1</v>
      </c>
      <c r="J95" s="299">
        <v>0</v>
      </c>
      <c r="K95" s="298">
        <v>0</v>
      </c>
      <c r="L95" s="299">
        <v>0</v>
      </c>
      <c r="M95" s="298">
        <v>1</v>
      </c>
      <c r="N95" s="299">
        <v>0</v>
      </c>
      <c r="O95" s="298">
        <v>0</v>
      </c>
      <c r="P95" s="299">
        <v>0</v>
      </c>
      <c r="Q95" s="188">
        <v>0</v>
      </c>
      <c r="R95" s="189">
        <v>2</v>
      </c>
      <c r="S95" s="186">
        <f t="shared" si="2"/>
        <v>91</v>
      </c>
    </row>
    <row r="96" spans="1:19" ht="10" customHeight="1" x14ac:dyDescent="0.3">
      <c r="A96" s="37"/>
      <c r="B96" s="38">
        <v>97</v>
      </c>
      <c r="C96" s="38"/>
      <c r="D96" s="38"/>
      <c r="E96" s="300">
        <v>19</v>
      </c>
      <c r="F96" s="184">
        <v>11</v>
      </c>
      <c r="G96" s="300">
        <v>13</v>
      </c>
      <c r="H96" s="301">
        <v>15</v>
      </c>
      <c r="I96" s="300">
        <v>1</v>
      </c>
      <c r="J96" s="301">
        <v>0</v>
      </c>
      <c r="K96" s="300">
        <v>0</v>
      </c>
      <c r="L96" s="301">
        <v>0</v>
      </c>
      <c r="M96" s="300">
        <v>0</v>
      </c>
      <c r="N96" s="301">
        <v>1</v>
      </c>
      <c r="O96" s="300">
        <v>0</v>
      </c>
      <c r="P96" s="301">
        <v>0</v>
      </c>
      <c r="Q96" s="184">
        <v>1</v>
      </c>
      <c r="R96" s="185">
        <v>0</v>
      </c>
      <c r="S96" s="182">
        <f t="shared" si="2"/>
        <v>61</v>
      </c>
    </row>
    <row r="97" spans="1:19" ht="10" customHeight="1" x14ac:dyDescent="0.3">
      <c r="A97" s="40"/>
      <c r="B97" s="24">
        <v>98</v>
      </c>
      <c r="C97" s="24"/>
      <c r="D97" s="24"/>
      <c r="E97" s="298">
        <v>22</v>
      </c>
      <c r="F97" s="188">
        <v>13</v>
      </c>
      <c r="G97" s="298">
        <v>9</v>
      </c>
      <c r="H97" s="299">
        <v>9</v>
      </c>
      <c r="I97" s="298">
        <v>0</v>
      </c>
      <c r="J97" s="299">
        <v>0</v>
      </c>
      <c r="K97" s="298">
        <v>0</v>
      </c>
      <c r="L97" s="299">
        <v>0</v>
      </c>
      <c r="M97" s="298">
        <v>1</v>
      </c>
      <c r="N97" s="299">
        <v>1</v>
      </c>
      <c r="O97" s="298">
        <v>0</v>
      </c>
      <c r="P97" s="299">
        <v>0</v>
      </c>
      <c r="Q97" s="188">
        <v>1</v>
      </c>
      <c r="R97" s="189">
        <v>0</v>
      </c>
      <c r="S97" s="186">
        <f t="shared" si="2"/>
        <v>56</v>
      </c>
    </row>
    <row r="98" spans="1:19" ht="10" customHeight="1" x14ac:dyDescent="0.3">
      <c r="A98" s="37"/>
      <c r="B98" s="38">
        <v>99</v>
      </c>
      <c r="C98" s="38"/>
      <c r="D98" s="38"/>
      <c r="E98" s="300">
        <v>22</v>
      </c>
      <c r="F98" s="184">
        <v>13</v>
      </c>
      <c r="G98" s="300">
        <v>1</v>
      </c>
      <c r="H98" s="301">
        <v>3</v>
      </c>
      <c r="I98" s="300">
        <v>0</v>
      </c>
      <c r="J98" s="301">
        <v>0</v>
      </c>
      <c r="K98" s="300">
        <v>0</v>
      </c>
      <c r="L98" s="301">
        <v>0</v>
      </c>
      <c r="M98" s="300">
        <v>0</v>
      </c>
      <c r="N98" s="301">
        <v>0</v>
      </c>
      <c r="O98" s="300">
        <v>0</v>
      </c>
      <c r="P98" s="301">
        <v>0</v>
      </c>
      <c r="Q98" s="184">
        <v>0</v>
      </c>
      <c r="R98" s="185">
        <v>0</v>
      </c>
      <c r="S98" s="182">
        <f t="shared" si="2"/>
        <v>39</v>
      </c>
    </row>
    <row r="99" spans="1:19" ht="11.15" customHeight="1" x14ac:dyDescent="0.3">
      <c r="A99" s="33" t="s">
        <v>53</v>
      </c>
      <c r="B99" s="24" t="s">
        <v>269</v>
      </c>
      <c r="C99" s="34" t="s">
        <v>55</v>
      </c>
      <c r="D99" s="24"/>
      <c r="E99" s="298">
        <v>14</v>
      </c>
      <c r="F99" s="192">
        <v>5</v>
      </c>
      <c r="G99" s="298">
        <v>17</v>
      </c>
      <c r="H99" s="302">
        <v>7</v>
      </c>
      <c r="I99" s="298">
        <v>1</v>
      </c>
      <c r="J99" s="302">
        <v>0</v>
      </c>
      <c r="K99" s="298">
        <v>0</v>
      </c>
      <c r="L99" s="302">
        <v>0</v>
      </c>
      <c r="M99" s="298">
        <v>0</v>
      </c>
      <c r="N99" s="302">
        <v>0</v>
      </c>
      <c r="O99" s="298">
        <v>1</v>
      </c>
      <c r="P99" s="302">
        <v>0</v>
      </c>
      <c r="Q99" s="192">
        <v>0</v>
      </c>
      <c r="R99" s="191">
        <v>1</v>
      </c>
      <c r="S99" s="186">
        <f t="shared" si="2"/>
        <v>46</v>
      </c>
    </row>
    <row r="100" spans="1:19" s="23" customFormat="1" ht="11.15" customHeight="1" thickBot="1" x14ac:dyDescent="0.35">
      <c r="A100" s="419" t="s">
        <v>8</v>
      </c>
      <c r="B100" s="381"/>
      <c r="C100" s="381"/>
      <c r="D100" s="381"/>
      <c r="E100" s="421">
        <f>SUM(E14:E99)</f>
        <v>31284</v>
      </c>
      <c r="F100" s="422">
        <f t="shared" ref="F100:R100" si="3">SUM(F14:F99)</f>
        <v>20712</v>
      </c>
      <c r="G100" s="421">
        <f t="shared" si="3"/>
        <v>43558</v>
      </c>
      <c r="H100" s="423">
        <f t="shared" si="3"/>
        <v>20434</v>
      </c>
      <c r="I100" s="421">
        <f t="shared" si="3"/>
        <v>4312</v>
      </c>
      <c r="J100" s="423">
        <f t="shared" si="3"/>
        <v>2126</v>
      </c>
      <c r="K100" s="421">
        <f t="shared" si="3"/>
        <v>758</v>
      </c>
      <c r="L100" s="423">
        <f t="shared" si="3"/>
        <v>322</v>
      </c>
      <c r="M100" s="421">
        <f t="shared" si="3"/>
        <v>320</v>
      </c>
      <c r="N100" s="423">
        <f t="shared" si="3"/>
        <v>121</v>
      </c>
      <c r="O100" s="421">
        <f t="shared" si="3"/>
        <v>117</v>
      </c>
      <c r="P100" s="423">
        <f t="shared" si="3"/>
        <v>45</v>
      </c>
      <c r="Q100" s="416">
        <f t="shared" si="3"/>
        <v>231</v>
      </c>
      <c r="R100" s="417">
        <f t="shared" si="3"/>
        <v>118</v>
      </c>
      <c r="S100" s="418">
        <f>SUM(E100:R100)</f>
        <v>124458</v>
      </c>
    </row>
    <row r="101" spans="1:19" ht="5.25" customHeight="1" x14ac:dyDescent="0.3">
      <c r="A101" s="44"/>
      <c r="B101" s="44"/>
      <c r="C101" s="44"/>
      <c r="D101" s="44"/>
      <c r="E101" s="47"/>
      <c r="F101" s="52"/>
      <c r="G101" s="52"/>
      <c r="H101" s="52"/>
      <c r="I101" s="52"/>
      <c r="J101" s="52"/>
      <c r="K101" s="52"/>
      <c r="L101" s="52"/>
      <c r="M101" s="52"/>
      <c r="N101" s="52"/>
      <c r="O101" s="52"/>
      <c r="P101" s="52"/>
      <c r="Q101" s="52"/>
      <c r="R101" s="52"/>
      <c r="S101" s="52"/>
    </row>
    <row r="102" spans="1:19" ht="11.15" customHeight="1" x14ac:dyDescent="0.3">
      <c r="A102" s="46" t="s">
        <v>310</v>
      </c>
      <c r="B102" s="24"/>
      <c r="C102" s="24"/>
      <c r="D102" s="24"/>
    </row>
    <row r="103" spans="1:19" ht="9" customHeight="1" x14ac:dyDescent="0.3">
      <c r="A103" s="24"/>
      <c r="B103" s="24"/>
      <c r="C103" s="24"/>
      <c r="D103" s="24"/>
    </row>
    <row r="104" spans="1:19" ht="9" customHeight="1" x14ac:dyDescent="0.3">
      <c r="A104" s="24"/>
      <c r="B104" s="24"/>
      <c r="C104" s="24"/>
      <c r="D104" s="24"/>
    </row>
    <row r="105" spans="1:19" ht="9" customHeight="1" x14ac:dyDescent="0.3">
      <c r="A105" s="24"/>
      <c r="B105" s="24"/>
      <c r="C105" s="24"/>
      <c r="D105" s="24"/>
    </row>
    <row r="106" spans="1:19" ht="9" customHeight="1" x14ac:dyDescent="0.3">
      <c r="A106" s="24"/>
      <c r="B106" s="24"/>
      <c r="C106" s="24"/>
      <c r="D106" s="24"/>
    </row>
    <row r="107" spans="1:19" ht="9" customHeight="1" x14ac:dyDescent="0.3">
      <c r="A107" s="24"/>
      <c r="B107" s="24"/>
      <c r="C107" s="24"/>
      <c r="D107" s="24"/>
    </row>
    <row r="108" spans="1:19" ht="9" customHeight="1" x14ac:dyDescent="0.3">
      <c r="A108" s="24"/>
      <c r="B108" s="24"/>
      <c r="C108" s="24"/>
      <c r="D108" s="24"/>
    </row>
    <row r="109" spans="1:19" ht="9" customHeight="1" x14ac:dyDescent="0.3">
      <c r="A109" s="24"/>
      <c r="B109" s="24"/>
      <c r="C109" s="24"/>
      <c r="D109" s="24"/>
    </row>
    <row r="110" spans="1:19" ht="11.15" customHeight="1" x14ac:dyDescent="0.3">
      <c r="A110" s="24"/>
      <c r="B110" s="24"/>
      <c r="C110" s="24"/>
      <c r="D110" s="24"/>
    </row>
    <row r="111" spans="1:19" ht="9" customHeight="1" x14ac:dyDescent="0.3">
      <c r="A111" s="24"/>
      <c r="B111" s="24"/>
      <c r="C111" s="24"/>
      <c r="D111" s="24"/>
    </row>
    <row r="112" spans="1:19" ht="9" customHeight="1" x14ac:dyDescent="0.3">
      <c r="A112" s="24"/>
      <c r="B112" s="24"/>
      <c r="C112" s="24"/>
      <c r="D112" s="24"/>
      <c r="G112" s="48"/>
      <c r="I112" s="48"/>
    </row>
    <row r="113" spans="1:19" ht="10" customHeight="1" x14ac:dyDescent="0.3">
      <c r="A113" s="49"/>
      <c r="B113" s="49"/>
      <c r="C113" s="49"/>
      <c r="D113" s="49"/>
      <c r="E113" s="49"/>
      <c r="F113" s="49"/>
      <c r="G113" s="49"/>
      <c r="H113" s="49"/>
      <c r="I113" s="26"/>
      <c r="J113" s="26"/>
      <c r="K113" s="26"/>
      <c r="L113" s="26"/>
      <c r="M113" s="26"/>
      <c r="N113" s="26"/>
      <c r="O113" s="26"/>
      <c r="P113" s="26"/>
      <c r="Q113" s="26"/>
      <c r="R113" s="26"/>
      <c r="S113" s="26"/>
    </row>
    <row r="114" spans="1:19" ht="9" customHeight="1" x14ac:dyDescent="0.3">
      <c r="A114" s="49"/>
      <c r="B114" s="49"/>
      <c r="C114" s="49"/>
      <c r="D114" s="49"/>
      <c r="E114" s="49"/>
      <c r="F114" s="49"/>
      <c r="G114" s="49"/>
      <c r="H114" s="49"/>
      <c r="I114" s="26"/>
      <c r="J114" s="26"/>
      <c r="K114" s="26"/>
      <c r="L114" s="26"/>
      <c r="M114" s="26"/>
      <c r="N114" s="26"/>
      <c r="O114" s="26"/>
      <c r="P114" s="26"/>
      <c r="Q114" s="26"/>
      <c r="R114" s="26"/>
      <c r="S114" s="26"/>
    </row>
    <row r="115" spans="1:19" ht="9" customHeight="1" x14ac:dyDescent="0.3">
      <c r="A115" s="49"/>
      <c r="B115" s="49"/>
      <c r="C115" s="49"/>
      <c r="D115" s="49"/>
      <c r="E115" s="49"/>
      <c r="F115" s="49"/>
      <c r="G115" s="49"/>
      <c r="H115" s="49"/>
      <c r="I115" s="26"/>
      <c r="J115" s="26"/>
      <c r="K115" s="26"/>
      <c r="L115" s="26"/>
      <c r="M115" s="26"/>
      <c r="N115" s="26"/>
      <c r="O115" s="26"/>
      <c r="P115" s="26"/>
      <c r="Q115" s="26"/>
      <c r="R115" s="26"/>
      <c r="S115" s="26"/>
    </row>
    <row r="116" spans="1:19" x14ac:dyDescent="0.3">
      <c r="A116" s="49"/>
      <c r="B116" s="49"/>
      <c r="C116" s="49"/>
      <c r="D116" s="49"/>
      <c r="E116" s="49"/>
      <c r="F116" s="49"/>
      <c r="G116" s="49"/>
      <c r="H116" s="49"/>
      <c r="I116" s="26"/>
      <c r="J116" s="26"/>
      <c r="K116" s="26"/>
      <c r="L116" s="26"/>
      <c r="M116" s="26"/>
      <c r="N116" s="26"/>
      <c r="O116" s="26"/>
      <c r="P116" s="26"/>
      <c r="Q116" s="26"/>
      <c r="R116" s="26"/>
      <c r="S116" s="26"/>
    </row>
    <row r="117" spans="1:19" ht="9" customHeight="1" x14ac:dyDescent="0.3">
      <c r="A117" s="24"/>
      <c r="B117" s="24"/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</row>
    <row r="118" spans="1:19" ht="9" customHeight="1" x14ac:dyDescent="0.3">
      <c r="A118" s="24"/>
      <c r="B118" s="24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</row>
    <row r="119" spans="1:19" ht="9" customHeight="1" x14ac:dyDescent="0.3">
      <c r="A119" s="24"/>
      <c r="B119" s="24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</row>
    <row r="120" spans="1:19" ht="9" customHeight="1" x14ac:dyDescent="0.3">
      <c r="A120" s="24"/>
      <c r="B120" s="24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</row>
    <row r="121" spans="1:19" ht="9" customHeight="1" x14ac:dyDescent="0.3">
      <c r="A121" s="24"/>
      <c r="B121" s="24"/>
      <c r="C121" s="24"/>
      <c r="D121" s="24"/>
      <c r="E121" s="24"/>
      <c r="F121" s="24"/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</row>
    <row r="122" spans="1:19" ht="9" customHeight="1" x14ac:dyDescent="0.3">
      <c r="A122" s="24"/>
      <c r="B122" s="24"/>
      <c r="C122" s="24"/>
      <c r="D122" s="24"/>
      <c r="E122" s="24"/>
      <c r="F122" s="24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</row>
    <row r="123" spans="1:19" ht="9" customHeight="1" x14ac:dyDescent="0.3">
      <c r="A123" s="24"/>
      <c r="B123" s="24"/>
      <c r="C123" s="24"/>
      <c r="D123" s="24"/>
    </row>
    <row r="124" spans="1:19" ht="9" customHeight="1" x14ac:dyDescent="0.3">
      <c r="A124" s="24"/>
      <c r="B124" s="24"/>
      <c r="C124" s="24"/>
      <c r="D124" s="24"/>
    </row>
    <row r="125" spans="1:19" ht="9" customHeight="1" x14ac:dyDescent="0.3">
      <c r="A125" s="24"/>
      <c r="B125" s="24"/>
      <c r="C125" s="24"/>
      <c r="D125" s="24"/>
    </row>
    <row r="126" spans="1:19" ht="9" customHeight="1" x14ac:dyDescent="0.3">
      <c r="A126" s="24"/>
      <c r="B126" s="24"/>
      <c r="C126" s="24"/>
      <c r="D126" s="24"/>
    </row>
    <row r="127" spans="1:19" ht="9" customHeight="1" x14ac:dyDescent="0.3">
      <c r="A127" s="24"/>
      <c r="B127" s="24"/>
      <c r="C127" s="24"/>
      <c r="D127" s="24"/>
    </row>
    <row r="128" spans="1:19" ht="9" customHeight="1" x14ac:dyDescent="0.3">
      <c r="A128" s="24"/>
      <c r="B128" s="24"/>
      <c r="C128" s="24"/>
      <c r="D128" s="24"/>
    </row>
    <row r="129" spans="1:4" ht="9" customHeight="1" x14ac:dyDescent="0.3">
      <c r="A129" s="24"/>
      <c r="B129" s="24"/>
      <c r="C129" s="24"/>
      <c r="D129" s="24"/>
    </row>
    <row r="130" spans="1:4" ht="9" customHeight="1" x14ac:dyDescent="0.3">
      <c r="A130" s="24"/>
      <c r="B130" s="24"/>
      <c r="C130" s="24"/>
      <c r="D130" s="24"/>
    </row>
    <row r="131" spans="1:4" ht="9" customHeight="1" x14ac:dyDescent="0.3">
      <c r="A131" s="24"/>
      <c r="B131" s="24"/>
      <c r="C131" s="24"/>
      <c r="D131" s="24"/>
    </row>
    <row r="132" spans="1:4" ht="9" customHeight="1" x14ac:dyDescent="0.3">
      <c r="A132" s="24"/>
      <c r="B132" s="24"/>
      <c r="C132" s="24"/>
      <c r="D132" s="24"/>
    </row>
    <row r="133" spans="1:4" ht="9" customHeight="1" x14ac:dyDescent="0.3">
      <c r="A133" s="24"/>
      <c r="B133" s="24"/>
      <c r="C133" s="24"/>
      <c r="D133" s="24"/>
    </row>
    <row r="134" spans="1:4" ht="9" customHeight="1" x14ac:dyDescent="0.3">
      <c r="A134" s="24"/>
      <c r="B134" s="24"/>
      <c r="C134" s="24"/>
      <c r="D134" s="24"/>
    </row>
    <row r="135" spans="1:4" ht="9" customHeight="1" x14ac:dyDescent="0.3">
      <c r="A135" s="24"/>
      <c r="B135" s="24"/>
      <c r="C135" s="24"/>
      <c r="D135" s="24"/>
    </row>
    <row r="136" spans="1:4" ht="9" customHeight="1" x14ac:dyDescent="0.3">
      <c r="A136" s="24"/>
      <c r="B136" s="24"/>
      <c r="C136" s="24"/>
      <c r="D136" s="24"/>
    </row>
    <row r="137" spans="1:4" ht="9" customHeight="1" x14ac:dyDescent="0.3">
      <c r="A137" s="24"/>
      <c r="B137" s="24"/>
      <c r="C137" s="24"/>
      <c r="D137" s="24"/>
    </row>
    <row r="138" spans="1:4" ht="9" customHeight="1" x14ac:dyDescent="0.3">
      <c r="A138" s="24"/>
      <c r="B138" s="24"/>
      <c r="C138" s="24"/>
      <c r="D138" s="24"/>
    </row>
    <row r="139" spans="1:4" ht="9" customHeight="1" x14ac:dyDescent="0.3">
      <c r="A139" s="24"/>
      <c r="B139" s="24"/>
      <c r="C139" s="24"/>
      <c r="D139" s="24"/>
    </row>
    <row r="140" spans="1:4" ht="9" customHeight="1" x14ac:dyDescent="0.3">
      <c r="A140" s="24"/>
      <c r="B140" s="24"/>
      <c r="C140" s="24"/>
      <c r="D140" s="24"/>
    </row>
    <row r="141" spans="1:4" ht="9" customHeight="1" x14ac:dyDescent="0.3">
      <c r="A141" s="24"/>
      <c r="B141" s="24"/>
      <c r="C141" s="24"/>
      <c r="D141" s="24"/>
    </row>
    <row r="142" spans="1:4" ht="9" customHeight="1" x14ac:dyDescent="0.3">
      <c r="A142" s="24"/>
      <c r="B142" s="24"/>
      <c r="C142" s="24"/>
      <c r="D142" s="24"/>
    </row>
    <row r="143" spans="1:4" ht="9" customHeight="1" x14ac:dyDescent="0.3">
      <c r="A143" s="24"/>
      <c r="B143" s="24"/>
      <c r="C143" s="24"/>
      <c r="D143" s="24"/>
    </row>
    <row r="144" spans="1:4" ht="9" customHeight="1" x14ac:dyDescent="0.3">
      <c r="A144" s="24"/>
      <c r="B144" s="24"/>
      <c r="C144" s="24"/>
      <c r="D144" s="24"/>
    </row>
    <row r="145" spans="1:4" ht="9" customHeight="1" x14ac:dyDescent="0.3">
      <c r="A145" s="24"/>
      <c r="B145" s="24"/>
      <c r="C145" s="24"/>
      <c r="D145" s="24"/>
    </row>
    <row r="146" spans="1:4" ht="9" customHeight="1" x14ac:dyDescent="0.3">
      <c r="A146" s="24"/>
      <c r="B146" s="24"/>
      <c r="C146" s="24"/>
      <c r="D146" s="24"/>
    </row>
    <row r="147" spans="1:4" ht="9" customHeight="1" x14ac:dyDescent="0.3">
      <c r="A147" s="24"/>
      <c r="B147" s="24"/>
      <c r="C147" s="24"/>
      <c r="D147" s="24"/>
    </row>
    <row r="148" spans="1:4" ht="9" customHeight="1" x14ac:dyDescent="0.3">
      <c r="A148" s="24"/>
      <c r="B148" s="24"/>
      <c r="C148" s="24"/>
      <c r="D148" s="24"/>
    </row>
    <row r="149" spans="1:4" ht="9" customHeight="1" x14ac:dyDescent="0.3">
      <c r="A149" s="24"/>
      <c r="B149" s="24"/>
      <c r="C149" s="24"/>
      <c r="D149" s="24"/>
    </row>
    <row r="150" spans="1:4" ht="9" customHeight="1" x14ac:dyDescent="0.3">
      <c r="A150" s="24"/>
      <c r="B150" s="24"/>
      <c r="C150" s="24"/>
      <c r="D150" s="24"/>
    </row>
    <row r="151" spans="1:4" ht="9" customHeight="1" x14ac:dyDescent="0.3">
      <c r="A151" s="24"/>
      <c r="B151" s="24"/>
      <c r="C151" s="24"/>
      <c r="D151" s="24"/>
    </row>
    <row r="152" spans="1:4" ht="9" customHeight="1" x14ac:dyDescent="0.3">
      <c r="A152" s="24"/>
      <c r="B152" s="24"/>
      <c r="C152" s="24"/>
      <c r="D152" s="24"/>
    </row>
    <row r="153" spans="1:4" ht="9" customHeight="1" x14ac:dyDescent="0.3">
      <c r="A153" s="24"/>
      <c r="B153" s="24"/>
      <c r="C153" s="24"/>
      <c r="D153" s="24"/>
    </row>
    <row r="154" spans="1:4" ht="9" customHeight="1" x14ac:dyDescent="0.3">
      <c r="A154" s="24"/>
      <c r="B154" s="24"/>
      <c r="C154" s="24"/>
      <c r="D154" s="24"/>
    </row>
    <row r="155" spans="1:4" ht="9" customHeight="1" x14ac:dyDescent="0.3">
      <c r="A155" s="24"/>
      <c r="B155" s="24"/>
      <c r="C155" s="24"/>
      <c r="D155" s="24"/>
    </row>
    <row r="156" spans="1:4" ht="9" customHeight="1" x14ac:dyDescent="0.3">
      <c r="A156" s="24"/>
      <c r="B156" s="24"/>
      <c r="C156" s="24"/>
      <c r="D156" s="24"/>
    </row>
    <row r="157" spans="1:4" ht="9" customHeight="1" x14ac:dyDescent="0.3">
      <c r="A157" s="24"/>
      <c r="B157" s="24"/>
      <c r="C157" s="24"/>
      <c r="D157" s="24"/>
    </row>
    <row r="158" spans="1:4" ht="9" customHeight="1" x14ac:dyDescent="0.3">
      <c r="A158" s="24"/>
      <c r="B158" s="24"/>
      <c r="C158" s="24"/>
      <c r="D158" s="24"/>
    </row>
    <row r="159" spans="1:4" ht="9" customHeight="1" x14ac:dyDescent="0.3">
      <c r="A159" s="24"/>
      <c r="B159" s="24"/>
      <c r="C159" s="24"/>
      <c r="D159" s="24"/>
    </row>
    <row r="160" spans="1:4" ht="9" customHeight="1" x14ac:dyDescent="0.3">
      <c r="A160" s="24"/>
      <c r="B160" s="24"/>
      <c r="C160" s="24"/>
      <c r="D160" s="24"/>
    </row>
    <row r="161" spans="1:4" ht="9" customHeight="1" x14ac:dyDescent="0.3">
      <c r="A161" s="24"/>
      <c r="B161" s="24"/>
      <c r="C161" s="24"/>
      <c r="D161" s="24"/>
    </row>
    <row r="162" spans="1:4" ht="9" customHeight="1" x14ac:dyDescent="0.3">
      <c r="A162" s="24"/>
      <c r="B162" s="24"/>
      <c r="C162" s="24"/>
      <c r="D162" s="24"/>
    </row>
    <row r="163" spans="1:4" ht="9" customHeight="1" x14ac:dyDescent="0.3">
      <c r="A163" s="24"/>
      <c r="B163" s="24"/>
      <c r="C163" s="24"/>
      <c r="D163" s="24"/>
    </row>
    <row r="164" spans="1:4" ht="9" customHeight="1" x14ac:dyDescent="0.3">
      <c r="A164" s="24"/>
      <c r="B164" s="24"/>
      <c r="C164" s="24"/>
      <c r="D164" s="24"/>
    </row>
    <row r="165" spans="1:4" ht="9" customHeight="1" x14ac:dyDescent="0.3">
      <c r="A165" s="24"/>
      <c r="B165" s="24"/>
      <c r="C165" s="24"/>
      <c r="D165" s="24"/>
    </row>
    <row r="166" spans="1:4" ht="9" customHeight="1" x14ac:dyDescent="0.3">
      <c r="A166" s="24"/>
      <c r="B166" s="24"/>
      <c r="C166" s="24"/>
      <c r="D166" s="24"/>
    </row>
    <row r="167" spans="1:4" ht="9" customHeight="1" x14ac:dyDescent="0.3">
      <c r="A167" s="24"/>
      <c r="B167" s="24"/>
      <c r="C167" s="24"/>
      <c r="D167" s="24"/>
    </row>
    <row r="168" spans="1:4" ht="9" customHeight="1" x14ac:dyDescent="0.3">
      <c r="A168" s="24"/>
      <c r="B168" s="24"/>
      <c r="C168" s="24"/>
      <c r="D168" s="24"/>
    </row>
    <row r="169" spans="1:4" ht="9" customHeight="1" x14ac:dyDescent="0.3">
      <c r="A169" s="24"/>
      <c r="B169" s="24"/>
      <c r="C169" s="24"/>
      <c r="D169" s="24"/>
    </row>
    <row r="170" spans="1:4" ht="9" customHeight="1" x14ac:dyDescent="0.3">
      <c r="A170" s="24"/>
      <c r="B170" s="24"/>
      <c r="C170" s="24"/>
      <c r="D170" s="24"/>
    </row>
    <row r="171" spans="1:4" ht="9" customHeight="1" x14ac:dyDescent="0.3">
      <c r="A171" s="24"/>
      <c r="B171" s="24"/>
      <c r="C171" s="24"/>
      <c r="D171" s="24"/>
    </row>
    <row r="172" spans="1:4" ht="9" customHeight="1" x14ac:dyDescent="0.3">
      <c r="A172" s="24"/>
      <c r="B172" s="24"/>
      <c r="C172" s="24"/>
      <c r="D172" s="24"/>
    </row>
    <row r="173" spans="1:4" ht="10" customHeight="1" x14ac:dyDescent="0.3">
      <c r="A173" s="23"/>
      <c r="B173" s="24"/>
      <c r="C173" s="24"/>
    </row>
    <row r="187" ht="11.15" customHeight="1" x14ac:dyDescent="0.3"/>
  </sheetData>
  <mergeCells count="18">
    <mergeCell ref="O12:P12"/>
    <mergeCell ref="Q12:R12"/>
    <mergeCell ref="A8:S8"/>
    <mergeCell ref="A9:S9"/>
    <mergeCell ref="A11:D11"/>
    <mergeCell ref="E11:R11"/>
    <mergeCell ref="A12:D12"/>
    <mergeCell ref="E12:F12"/>
    <mergeCell ref="G12:H12"/>
    <mergeCell ref="I12:J12"/>
    <mergeCell ref="K12:L12"/>
    <mergeCell ref="M12:N12"/>
    <mergeCell ref="A7:S7"/>
    <mergeCell ref="A2:S2"/>
    <mergeCell ref="A3:S3"/>
    <mergeCell ref="A4:S4"/>
    <mergeCell ref="A5:S5"/>
    <mergeCell ref="A6:S6"/>
  </mergeCells>
  <printOptions horizontalCentered="1"/>
  <pageMargins left="0.31496062992125984" right="0.19685039370078741" top="0.39370078740157483" bottom="0.23622047244094491" header="0" footer="0.23622047244094491"/>
  <pageSetup firstPageNumber="19" fitToHeight="0" orientation="landscape" useFirstPageNumber="1" r:id="rId1"/>
  <headerFooter>
    <oddFooter>&amp;R&amp;P</oddFooter>
  </headerFooter>
  <rowBreaks count="2" manualBreakCount="2">
    <brk id="32" max="20" man="1"/>
    <brk id="66" max="20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3">
    <pageSetUpPr fitToPage="1"/>
  </sheetPr>
  <dimension ref="A1"/>
  <sheetViews>
    <sheetView view="pageBreakPreview" zoomScale="55" zoomScaleNormal="40" zoomScaleSheetLayoutView="55" workbookViewId="0"/>
  </sheetViews>
  <sheetFormatPr baseColWidth="10" defaultRowHeight="12.9" x14ac:dyDescent="0.35"/>
  <sheetData/>
  <pageMargins left="0" right="0" top="0" bottom="0" header="0.31496062992125984" footer="0.31496062992125984"/>
  <pageSetup scale="88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syncVertical="1" syncRef="A1" transitionEvaluation="1" codeName="Hoja41">
    <pageSetUpPr fitToPage="1"/>
  </sheetPr>
  <dimension ref="A2:U187"/>
  <sheetViews>
    <sheetView showGridLines="0" view="pageBreakPreview" zoomScaleNormal="98" zoomScaleSheetLayoutView="100" workbookViewId="0">
      <selection sqref="A1:XFD1048576"/>
    </sheetView>
  </sheetViews>
  <sheetFormatPr baseColWidth="10" defaultColWidth="6.69140625" defaultRowHeight="12.45" x14ac:dyDescent="0.3"/>
  <cols>
    <col min="1" max="1" width="2.4609375" style="25" customWidth="1"/>
    <col min="2" max="2" width="2.53515625" style="25" customWidth="1"/>
    <col min="3" max="3" width="3.23046875" style="25" customWidth="1"/>
    <col min="4" max="4" width="4" style="25" customWidth="1"/>
    <col min="5" max="17" width="6.69140625" style="25" customWidth="1"/>
    <col min="18" max="18" width="6.69140625" style="25"/>
    <col min="19" max="19" width="6.69140625" style="25" customWidth="1"/>
    <col min="20" max="16384" width="6.69140625" style="25"/>
  </cols>
  <sheetData>
    <row r="2" spans="1:19" ht="12.9" x14ac:dyDescent="0.3">
      <c r="A2" s="764" t="s">
        <v>63</v>
      </c>
      <c r="B2" s="764"/>
      <c r="C2" s="764"/>
      <c r="D2" s="764"/>
      <c r="E2" s="764"/>
      <c r="F2" s="764"/>
      <c r="G2" s="764"/>
      <c r="H2" s="764"/>
      <c r="I2" s="764"/>
      <c r="J2" s="764"/>
      <c r="K2" s="764"/>
      <c r="L2" s="764"/>
      <c r="M2" s="764"/>
      <c r="N2" s="764"/>
      <c r="O2" s="764"/>
      <c r="P2" s="764"/>
      <c r="Q2" s="764"/>
      <c r="R2" s="764"/>
      <c r="S2" s="764"/>
    </row>
    <row r="3" spans="1:19" ht="12.9" x14ac:dyDescent="0.3">
      <c r="A3" s="764" t="s">
        <v>37</v>
      </c>
      <c r="B3" s="764"/>
      <c r="C3" s="764"/>
      <c r="D3" s="764"/>
      <c r="E3" s="764"/>
      <c r="F3" s="764"/>
      <c r="G3" s="764"/>
      <c r="H3" s="764"/>
      <c r="I3" s="764"/>
      <c r="J3" s="764"/>
      <c r="K3" s="764"/>
      <c r="L3" s="764"/>
      <c r="M3" s="764"/>
      <c r="N3" s="764"/>
      <c r="O3" s="764"/>
      <c r="P3" s="764"/>
      <c r="Q3" s="764"/>
      <c r="R3" s="764"/>
      <c r="S3" s="764"/>
    </row>
    <row r="5" spans="1:19" x14ac:dyDescent="0.3">
      <c r="A5" s="766" t="s">
        <v>302</v>
      </c>
      <c r="B5" s="766"/>
      <c r="C5" s="766"/>
      <c r="D5" s="766"/>
      <c r="E5" s="766"/>
      <c r="F5" s="766"/>
      <c r="G5" s="766"/>
      <c r="H5" s="766"/>
      <c r="I5" s="766"/>
      <c r="J5" s="766"/>
      <c r="K5" s="766"/>
      <c r="L5" s="766"/>
      <c r="M5" s="766"/>
      <c r="N5" s="766"/>
      <c r="O5" s="766"/>
      <c r="P5" s="766"/>
      <c r="Q5" s="766"/>
      <c r="R5" s="766"/>
      <c r="S5" s="766"/>
    </row>
    <row r="7" spans="1:19" x14ac:dyDescent="0.3">
      <c r="A7" s="767"/>
      <c r="B7" s="767"/>
      <c r="C7" s="767"/>
      <c r="D7" s="767"/>
      <c r="E7" s="767"/>
      <c r="F7" s="767"/>
      <c r="G7" s="767"/>
      <c r="H7" s="767"/>
      <c r="I7" s="767"/>
      <c r="J7" s="767"/>
      <c r="K7" s="767"/>
      <c r="L7" s="767"/>
      <c r="M7" s="767"/>
      <c r="N7" s="767"/>
      <c r="O7" s="767"/>
      <c r="P7" s="767"/>
      <c r="Q7" s="767"/>
      <c r="R7" s="767"/>
      <c r="S7" s="767"/>
    </row>
    <row r="8" spans="1:19" x14ac:dyDescent="0.3">
      <c r="A8" s="757" t="s">
        <v>38</v>
      </c>
      <c r="B8" s="757"/>
      <c r="C8" s="757"/>
      <c r="D8" s="757"/>
      <c r="E8" s="757"/>
      <c r="F8" s="757"/>
      <c r="G8" s="757"/>
      <c r="H8" s="757"/>
      <c r="I8" s="757"/>
      <c r="J8" s="757"/>
      <c r="K8" s="757"/>
      <c r="L8" s="757"/>
      <c r="M8" s="757"/>
      <c r="N8" s="757"/>
      <c r="O8" s="757"/>
      <c r="P8" s="757"/>
      <c r="Q8" s="757"/>
      <c r="R8" s="757"/>
      <c r="S8" s="757"/>
    </row>
    <row r="9" spans="1:19" ht="10.5" customHeight="1" x14ac:dyDescent="0.3">
      <c r="A9" s="757"/>
      <c r="B9" s="757"/>
      <c r="C9" s="757"/>
      <c r="D9" s="757"/>
      <c r="E9" s="757"/>
      <c r="F9" s="757"/>
      <c r="G9" s="757"/>
      <c r="H9" s="757"/>
      <c r="I9" s="757"/>
      <c r="J9" s="757"/>
      <c r="K9" s="757"/>
      <c r="L9" s="757"/>
      <c r="M9" s="757"/>
      <c r="N9" s="757"/>
      <c r="O9" s="757"/>
      <c r="P9" s="757"/>
      <c r="Q9" s="757"/>
      <c r="R9" s="757"/>
      <c r="S9" s="757"/>
    </row>
    <row r="10" spans="1:19" ht="10.5" customHeight="1" thickBot="1" x14ac:dyDescent="0.35">
      <c r="A10" s="241"/>
      <c r="B10" s="241"/>
      <c r="C10" s="241"/>
      <c r="D10" s="241"/>
      <c r="E10" s="242">
        <v>2</v>
      </c>
      <c r="F10" s="242">
        <v>3</v>
      </c>
      <c r="G10" s="242">
        <v>4</v>
      </c>
      <c r="H10" s="242">
        <v>5</v>
      </c>
      <c r="I10" s="242">
        <v>6</v>
      </c>
      <c r="J10" s="242">
        <v>7</v>
      </c>
      <c r="K10" s="242">
        <v>8</v>
      </c>
      <c r="L10" s="242">
        <v>9</v>
      </c>
      <c r="M10" s="242">
        <v>10</v>
      </c>
      <c r="N10" s="242">
        <v>11</v>
      </c>
      <c r="O10" s="242">
        <v>12</v>
      </c>
      <c r="P10" s="242">
        <v>13</v>
      </c>
      <c r="Q10" s="242">
        <v>14</v>
      </c>
      <c r="R10" s="242">
        <v>15</v>
      </c>
      <c r="S10" s="241"/>
    </row>
    <row r="11" spans="1:19" s="23" customFormat="1" ht="11.15" customHeight="1" thickBot="1" x14ac:dyDescent="0.35">
      <c r="A11" s="759" t="s">
        <v>39</v>
      </c>
      <c r="B11" s="760"/>
      <c r="C11" s="760"/>
      <c r="D11" s="760"/>
      <c r="E11" s="761" t="s">
        <v>61</v>
      </c>
      <c r="F11" s="763"/>
      <c r="G11" s="763"/>
      <c r="H11" s="763"/>
      <c r="I11" s="763"/>
      <c r="J11" s="763"/>
      <c r="K11" s="763"/>
      <c r="L11" s="763"/>
      <c r="M11" s="763"/>
      <c r="N11" s="763"/>
      <c r="O11" s="763"/>
      <c r="P11" s="763"/>
      <c r="Q11" s="763"/>
      <c r="R11" s="763"/>
      <c r="S11" s="27"/>
    </row>
    <row r="12" spans="1:19" s="23" customFormat="1" ht="11.15" customHeight="1" x14ac:dyDescent="0.3">
      <c r="A12" s="752" t="s">
        <v>42</v>
      </c>
      <c r="B12" s="753"/>
      <c r="C12" s="753"/>
      <c r="D12" s="753"/>
      <c r="E12" s="777" t="s">
        <v>44</v>
      </c>
      <c r="F12" s="779"/>
      <c r="G12" s="777" t="s">
        <v>45</v>
      </c>
      <c r="H12" s="778"/>
      <c r="I12" s="779" t="s">
        <v>46</v>
      </c>
      <c r="J12" s="779"/>
      <c r="K12" s="777" t="s">
        <v>47</v>
      </c>
      <c r="L12" s="778"/>
      <c r="M12" s="779" t="s">
        <v>48</v>
      </c>
      <c r="N12" s="779"/>
      <c r="O12" s="777" t="s">
        <v>49</v>
      </c>
      <c r="P12" s="778"/>
      <c r="Q12" s="779" t="s">
        <v>50</v>
      </c>
      <c r="R12" s="778"/>
      <c r="S12" s="428" t="s">
        <v>8</v>
      </c>
    </row>
    <row r="13" spans="1:19" s="23" customFormat="1" ht="11.15" customHeight="1" thickBot="1" x14ac:dyDescent="0.35">
      <c r="A13" s="28"/>
      <c r="B13" s="29"/>
      <c r="C13" s="29"/>
      <c r="D13" s="29"/>
      <c r="E13" s="542" t="s">
        <v>51</v>
      </c>
      <c r="F13" s="447" t="s">
        <v>52</v>
      </c>
      <c r="G13" s="542" t="s">
        <v>51</v>
      </c>
      <c r="H13" s="449" t="s">
        <v>52</v>
      </c>
      <c r="I13" s="446" t="s">
        <v>51</v>
      </c>
      <c r="J13" s="447" t="s">
        <v>52</v>
      </c>
      <c r="K13" s="542" t="s">
        <v>51</v>
      </c>
      <c r="L13" s="449" t="s">
        <v>52</v>
      </c>
      <c r="M13" s="446" t="s">
        <v>51</v>
      </c>
      <c r="N13" s="447" t="s">
        <v>52</v>
      </c>
      <c r="O13" s="542" t="s">
        <v>51</v>
      </c>
      <c r="P13" s="449" t="s">
        <v>52</v>
      </c>
      <c r="Q13" s="446" t="s">
        <v>51</v>
      </c>
      <c r="R13" s="449" t="s">
        <v>52</v>
      </c>
      <c r="S13" s="541"/>
    </row>
    <row r="14" spans="1:19" ht="10.5" customHeight="1" x14ac:dyDescent="0.3">
      <c r="A14" s="37"/>
      <c r="B14" s="38" t="s">
        <v>301</v>
      </c>
      <c r="C14" s="38"/>
      <c r="D14" s="38"/>
      <c r="E14" s="325">
        <v>0</v>
      </c>
      <c r="F14" s="216">
        <v>0</v>
      </c>
      <c r="G14" s="325">
        <v>0</v>
      </c>
      <c r="H14" s="301">
        <v>0</v>
      </c>
      <c r="I14" s="325">
        <v>0</v>
      </c>
      <c r="J14" s="301">
        <v>0</v>
      </c>
      <c r="K14" s="325">
        <v>0</v>
      </c>
      <c r="L14" s="301">
        <v>0</v>
      </c>
      <c r="M14" s="325">
        <v>0</v>
      </c>
      <c r="N14" s="301">
        <v>0</v>
      </c>
      <c r="O14" s="325">
        <v>0</v>
      </c>
      <c r="P14" s="301">
        <v>0</v>
      </c>
      <c r="Q14" s="325">
        <v>62</v>
      </c>
      <c r="R14" s="184">
        <v>32</v>
      </c>
      <c r="S14" s="182">
        <f t="shared" ref="S14:S30" si="0">SUM(E14:R14)</f>
        <v>94</v>
      </c>
    </row>
    <row r="15" spans="1:19" ht="10.5" customHeight="1" x14ac:dyDescent="0.3">
      <c r="A15" s="40"/>
      <c r="B15" s="24">
        <v>16</v>
      </c>
      <c r="C15" s="24"/>
      <c r="D15" s="24"/>
      <c r="E15" s="324">
        <v>0</v>
      </c>
      <c r="F15" s="215">
        <v>0</v>
      </c>
      <c r="G15" s="324">
        <v>0</v>
      </c>
      <c r="H15" s="299">
        <v>0</v>
      </c>
      <c r="I15" s="324">
        <v>0</v>
      </c>
      <c r="J15" s="299">
        <v>0</v>
      </c>
      <c r="K15" s="324">
        <v>0</v>
      </c>
      <c r="L15" s="299">
        <v>0</v>
      </c>
      <c r="M15" s="324">
        <v>0</v>
      </c>
      <c r="N15" s="299">
        <v>0</v>
      </c>
      <c r="O15" s="324">
        <v>0</v>
      </c>
      <c r="P15" s="299">
        <v>0</v>
      </c>
      <c r="Q15" s="324">
        <v>12</v>
      </c>
      <c r="R15" s="188">
        <v>3</v>
      </c>
      <c r="S15" s="186">
        <f t="shared" si="0"/>
        <v>15</v>
      </c>
    </row>
    <row r="16" spans="1:19" ht="10.5" customHeight="1" x14ac:dyDescent="0.3">
      <c r="A16" s="37"/>
      <c r="B16" s="38">
        <v>17</v>
      </c>
      <c r="C16" s="38"/>
      <c r="D16" s="38"/>
      <c r="E16" s="325">
        <v>0</v>
      </c>
      <c r="F16" s="216">
        <v>0</v>
      </c>
      <c r="G16" s="325">
        <v>0</v>
      </c>
      <c r="H16" s="301">
        <v>0</v>
      </c>
      <c r="I16" s="325">
        <v>0</v>
      </c>
      <c r="J16" s="301">
        <v>0</v>
      </c>
      <c r="K16" s="325">
        <v>0</v>
      </c>
      <c r="L16" s="301">
        <v>0</v>
      </c>
      <c r="M16" s="325">
        <v>0</v>
      </c>
      <c r="N16" s="301">
        <v>0</v>
      </c>
      <c r="O16" s="325">
        <v>0</v>
      </c>
      <c r="P16" s="301">
        <v>0</v>
      </c>
      <c r="Q16" s="325">
        <v>17</v>
      </c>
      <c r="R16" s="184">
        <v>7</v>
      </c>
      <c r="S16" s="182">
        <f t="shared" si="0"/>
        <v>24</v>
      </c>
    </row>
    <row r="17" spans="1:19" ht="10.5" customHeight="1" x14ac:dyDescent="0.3">
      <c r="A17" s="40"/>
      <c r="B17" s="24">
        <v>18</v>
      </c>
      <c r="C17" s="24"/>
      <c r="D17" s="24"/>
      <c r="E17" s="324">
        <v>0</v>
      </c>
      <c r="F17" s="215">
        <v>0</v>
      </c>
      <c r="G17" s="324">
        <v>0</v>
      </c>
      <c r="H17" s="299">
        <v>0</v>
      </c>
      <c r="I17" s="324">
        <v>0</v>
      </c>
      <c r="J17" s="299">
        <v>0</v>
      </c>
      <c r="K17" s="324">
        <v>0</v>
      </c>
      <c r="L17" s="299">
        <v>0</v>
      </c>
      <c r="M17" s="324">
        <v>0</v>
      </c>
      <c r="N17" s="299">
        <v>0</v>
      </c>
      <c r="O17" s="324">
        <v>0</v>
      </c>
      <c r="P17" s="299">
        <v>0</v>
      </c>
      <c r="Q17" s="324">
        <v>33</v>
      </c>
      <c r="R17" s="188">
        <v>34</v>
      </c>
      <c r="S17" s="186">
        <f t="shared" si="0"/>
        <v>67</v>
      </c>
    </row>
    <row r="18" spans="1:19" ht="10.5" customHeight="1" x14ac:dyDescent="0.3">
      <c r="A18" s="37"/>
      <c r="B18" s="38">
        <v>19</v>
      </c>
      <c r="C18" s="38"/>
      <c r="D18" s="38"/>
      <c r="E18" s="300">
        <v>0</v>
      </c>
      <c r="F18" s="184">
        <v>0</v>
      </c>
      <c r="G18" s="300">
        <v>0</v>
      </c>
      <c r="H18" s="301">
        <v>0</v>
      </c>
      <c r="I18" s="300">
        <v>0</v>
      </c>
      <c r="J18" s="301">
        <v>0</v>
      </c>
      <c r="K18" s="300">
        <v>0</v>
      </c>
      <c r="L18" s="301">
        <v>0</v>
      </c>
      <c r="M18" s="300">
        <v>0</v>
      </c>
      <c r="N18" s="301">
        <v>0</v>
      </c>
      <c r="O18" s="300">
        <v>0</v>
      </c>
      <c r="P18" s="301">
        <v>0</v>
      </c>
      <c r="Q18" s="184">
        <v>52</v>
      </c>
      <c r="R18" s="185">
        <v>46</v>
      </c>
      <c r="S18" s="182">
        <f t="shared" si="0"/>
        <v>98</v>
      </c>
    </row>
    <row r="19" spans="1:19" ht="10.5" customHeight="1" x14ac:dyDescent="0.3">
      <c r="A19" s="40"/>
      <c r="B19" s="24">
        <v>20</v>
      </c>
      <c r="C19" s="24"/>
      <c r="D19" s="24"/>
      <c r="E19" s="298">
        <v>0</v>
      </c>
      <c r="F19" s="188">
        <v>0</v>
      </c>
      <c r="G19" s="298">
        <v>0</v>
      </c>
      <c r="H19" s="299">
        <v>0</v>
      </c>
      <c r="I19" s="298">
        <v>0</v>
      </c>
      <c r="J19" s="299">
        <v>0</v>
      </c>
      <c r="K19" s="298">
        <v>0</v>
      </c>
      <c r="L19" s="299">
        <v>0</v>
      </c>
      <c r="M19" s="298">
        <v>0</v>
      </c>
      <c r="N19" s="299">
        <v>0</v>
      </c>
      <c r="O19" s="298">
        <v>0</v>
      </c>
      <c r="P19" s="299">
        <v>0</v>
      </c>
      <c r="Q19" s="188">
        <v>75</v>
      </c>
      <c r="R19" s="189">
        <v>55</v>
      </c>
      <c r="S19" s="186">
        <f t="shared" si="0"/>
        <v>130</v>
      </c>
    </row>
    <row r="20" spans="1:19" ht="10.5" customHeight="1" x14ac:dyDescent="0.3">
      <c r="A20" s="37"/>
      <c r="B20" s="38">
        <v>21</v>
      </c>
      <c r="C20" s="38"/>
      <c r="D20" s="38"/>
      <c r="E20" s="300">
        <v>0</v>
      </c>
      <c r="F20" s="184">
        <v>0</v>
      </c>
      <c r="G20" s="300">
        <v>0</v>
      </c>
      <c r="H20" s="301">
        <v>0</v>
      </c>
      <c r="I20" s="300">
        <v>0</v>
      </c>
      <c r="J20" s="301">
        <v>0</v>
      </c>
      <c r="K20" s="300">
        <v>0</v>
      </c>
      <c r="L20" s="301">
        <v>0</v>
      </c>
      <c r="M20" s="300">
        <v>0</v>
      </c>
      <c r="N20" s="301">
        <v>0</v>
      </c>
      <c r="O20" s="300">
        <v>0</v>
      </c>
      <c r="P20" s="301">
        <v>0</v>
      </c>
      <c r="Q20" s="184">
        <v>93</v>
      </c>
      <c r="R20" s="185">
        <v>90</v>
      </c>
      <c r="S20" s="182">
        <f t="shared" si="0"/>
        <v>183</v>
      </c>
    </row>
    <row r="21" spans="1:19" ht="10.5" customHeight="1" x14ac:dyDescent="0.3">
      <c r="A21" s="40"/>
      <c r="B21" s="24">
        <v>22</v>
      </c>
      <c r="C21" s="24"/>
      <c r="D21" s="24"/>
      <c r="E21" s="298">
        <v>0</v>
      </c>
      <c r="F21" s="188">
        <v>0</v>
      </c>
      <c r="G21" s="298">
        <v>0</v>
      </c>
      <c r="H21" s="299">
        <v>0</v>
      </c>
      <c r="I21" s="298">
        <v>0</v>
      </c>
      <c r="J21" s="299">
        <v>0</v>
      </c>
      <c r="K21" s="298">
        <v>0</v>
      </c>
      <c r="L21" s="299">
        <v>0</v>
      </c>
      <c r="M21" s="298">
        <v>0</v>
      </c>
      <c r="N21" s="299">
        <v>0</v>
      </c>
      <c r="O21" s="298">
        <v>0</v>
      </c>
      <c r="P21" s="299">
        <v>0</v>
      </c>
      <c r="Q21" s="188">
        <v>102</v>
      </c>
      <c r="R21" s="189">
        <v>98</v>
      </c>
      <c r="S21" s="186">
        <f t="shared" si="0"/>
        <v>200</v>
      </c>
    </row>
    <row r="22" spans="1:19" ht="10.5" customHeight="1" x14ac:dyDescent="0.3">
      <c r="A22" s="37"/>
      <c r="B22" s="38">
        <v>23</v>
      </c>
      <c r="C22" s="38"/>
      <c r="D22" s="38"/>
      <c r="E22" s="300">
        <v>0</v>
      </c>
      <c r="F22" s="184">
        <v>0</v>
      </c>
      <c r="G22" s="300">
        <v>0</v>
      </c>
      <c r="H22" s="301">
        <v>0</v>
      </c>
      <c r="I22" s="300">
        <v>0</v>
      </c>
      <c r="J22" s="301">
        <v>0</v>
      </c>
      <c r="K22" s="300">
        <v>0</v>
      </c>
      <c r="L22" s="301">
        <v>0</v>
      </c>
      <c r="M22" s="300">
        <v>0</v>
      </c>
      <c r="N22" s="301">
        <v>0</v>
      </c>
      <c r="O22" s="300">
        <v>0</v>
      </c>
      <c r="P22" s="301">
        <v>0</v>
      </c>
      <c r="Q22" s="184">
        <v>111</v>
      </c>
      <c r="R22" s="185">
        <v>103</v>
      </c>
      <c r="S22" s="182">
        <f t="shared" si="0"/>
        <v>214</v>
      </c>
    </row>
    <row r="23" spans="1:19" ht="10.5" customHeight="1" x14ac:dyDescent="0.3">
      <c r="A23" s="40"/>
      <c r="B23" s="24">
        <v>24</v>
      </c>
      <c r="C23" s="24"/>
      <c r="D23" s="24"/>
      <c r="E23" s="298">
        <v>0</v>
      </c>
      <c r="F23" s="188">
        <v>0</v>
      </c>
      <c r="G23" s="298">
        <v>0</v>
      </c>
      <c r="H23" s="299">
        <v>0</v>
      </c>
      <c r="I23" s="298">
        <v>0</v>
      </c>
      <c r="J23" s="299">
        <v>0</v>
      </c>
      <c r="K23" s="298">
        <v>0</v>
      </c>
      <c r="L23" s="299">
        <v>0</v>
      </c>
      <c r="M23" s="298">
        <v>0</v>
      </c>
      <c r="N23" s="299">
        <v>0</v>
      </c>
      <c r="O23" s="298">
        <v>0</v>
      </c>
      <c r="P23" s="299">
        <v>0</v>
      </c>
      <c r="Q23" s="188">
        <v>130</v>
      </c>
      <c r="R23" s="189">
        <v>96</v>
      </c>
      <c r="S23" s="186">
        <f t="shared" si="0"/>
        <v>226</v>
      </c>
    </row>
    <row r="24" spans="1:19" ht="10.5" customHeight="1" x14ac:dyDescent="0.3">
      <c r="A24" s="37"/>
      <c r="B24" s="38">
        <v>25</v>
      </c>
      <c r="C24" s="38"/>
      <c r="D24" s="38"/>
      <c r="E24" s="300">
        <v>0</v>
      </c>
      <c r="F24" s="184">
        <v>0</v>
      </c>
      <c r="G24" s="300">
        <v>0</v>
      </c>
      <c r="H24" s="301">
        <v>0</v>
      </c>
      <c r="I24" s="300">
        <v>0</v>
      </c>
      <c r="J24" s="301">
        <v>0</v>
      </c>
      <c r="K24" s="300">
        <v>0</v>
      </c>
      <c r="L24" s="301">
        <v>0</v>
      </c>
      <c r="M24" s="300">
        <v>0</v>
      </c>
      <c r="N24" s="301">
        <v>0</v>
      </c>
      <c r="O24" s="300">
        <v>0</v>
      </c>
      <c r="P24" s="301">
        <v>0</v>
      </c>
      <c r="Q24" s="184">
        <v>116</v>
      </c>
      <c r="R24" s="185">
        <v>113</v>
      </c>
      <c r="S24" s="182">
        <f t="shared" si="0"/>
        <v>229</v>
      </c>
    </row>
    <row r="25" spans="1:19" ht="10.5" customHeight="1" x14ac:dyDescent="0.3">
      <c r="A25" s="40"/>
      <c r="B25" s="24">
        <v>26</v>
      </c>
      <c r="C25" s="24"/>
      <c r="D25" s="24"/>
      <c r="E25" s="298">
        <v>0</v>
      </c>
      <c r="F25" s="188">
        <v>0</v>
      </c>
      <c r="G25" s="298">
        <v>0</v>
      </c>
      <c r="H25" s="299">
        <v>0</v>
      </c>
      <c r="I25" s="298">
        <v>0</v>
      </c>
      <c r="J25" s="299">
        <v>0</v>
      </c>
      <c r="K25" s="298">
        <v>0</v>
      </c>
      <c r="L25" s="299">
        <v>0</v>
      </c>
      <c r="M25" s="298">
        <v>0</v>
      </c>
      <c r="N25" s="299">
        <v>0</v>
      </c>
      <c r="O25" s="298">
        <v>0</v>
      </c>
      <c r="P25" s="299">
        <v>0</v>
      </c>
      <c r="Q25" s="188">
        <v>241</v>
      </c>
      <c r="R25" s="189">
        <v>126</v>
      </c>
      <c r="S25" s="186">
        <f t="shared" si="0"/>
        <v>367</v>
      </c>
    </row>
    <row r="26" spans="1:19" ht="10.5" customHeight="1" x14ac:dyDescent="0.3">
      <c r="A26" s="37"/>
      <c r="B26" s="38">
        <v>27</v>
      </c>
      <c r="C26" s="38"/>
      <c r="D26" s="38"/>
      <c r="E26" s="300">
        <v>0</v>
      </c>
      <c r="F26" s="184">
        <v>0</v>
      </c>
      <c r="G26" s="300">
        <v>0</v>
      </c>
      <c r="H26" s="301">
        <v>0</v>
      </c>
      <c r="I26" s="300">
        <v>0</v>
      </c>
      <c r="J26" s="301">
        <v>0</v>
      </c>
      <c r="K26" s="300">
        <v>0</v>
      </c>
      <c r="L26" s="301">
        <v>0</v>
      </c>
      <c r="M26" s="300">
        <v>0</v>
      </c>
      <c r="N26" s="301">
        <v>0</v>
      </c>
      <c r="O26" s="300">
        <v>0</v>
      </c>
      <c r="P26" s="301">
        <v>0</v>
      </c>
      <c r="Q26" s="184">
        <v>142</v>
      </c>
      <c r="R26" s="185">
        <v>119</v>
      </c>
      <c r="S26" s="182">
        <f t="shared" si="0"/>
        <v>261</v>
      </c>
    </row>
    <row r="27" spans="1:19" ht="10.5" customHeight="1" x14ac:dyDescent="0.3">
      <c r="A27" s="40"/>
      <c r="B27" s="24">
        <v>28</v>
      </c>
      <c r="C27" s="24"/>
      <c r="D27" s="24"/>
      <c r="E27" s="298">
        <v>0</v>
      </c>
      <c r="F27" s="188">
        <v>0</v>
      </c>
      <c r="G27" s="298">
        <v>0</v>
      </c>
      <c r="H27" s="299">
        <v>0</v>
      </c>
      <c r="I27" s="298">
        <v>0</v>
      </c>
      <c r="J27" s="299">
        <v>0</v>
      </c>
      <c r="K27" s="298">
        <v>0</v>
      </c>
      <c r="L27" s="299">
        <v>0</v>
      </c>
      <c r="M27" s="298">
        <v>0</v>
      </c>
      <c r="N27" s="299">
        <v>0</v>
      </c>
      <c r="O27" s="298">
        <v>0</v>
      </c>
      <c r="P27" s="299">
        <v>0</v>
      </c>
      <c r="Q27" s="188">
        <v>144</v>
      </c>
      <c r="R27" s="189">
        <v>115</v>
      </c>
      <c r="S27" s="186">
        <f t="shared" si="0"/>
        <v>259</v>
      </c>
    </row>
    <row r="28" spans="1:19" ht="10.5" customHeight="1" x14ac:dyDescent="0.3">
      <c r="A28" s="37"/>
      <c r="B28" s="38">
        <v>29</v>
      </c>
      <c r="C28" s="38"/>
      <c r="D28" s="38"/>
      <c r="E28" s="300">
        <v>0</v>
      </c>
      <c r="F28" s="184">
        <v>0</v>
      </c>
      <c r="G28" s="300">
        <v>0</v>
      </c>
      <c r="H28" s="301">
        <v>0</v>
      </c>
      <c r="I28" s="300">
        <v>0</v>
      </c>
      <c r="J28" s="301">
        <v>0</v>
      </c>
      <c r="K28" s="300">
        <v>0</v>
      </c>
      <c r="L28" s="301">
        <v>0</v>
      </c>
      <c r="M28" s="300">
        <v>0</v>
      </c>
      <c r="N28" s="301">
        <v>0</v>
      </c>
      <c r="O28" s="300">
        <v>0</v>
      </c>
      <c r="P28" s="301">
        <v>0</v>
      </c>
      <c r="Q28" s="184">
        <v>231</v>
      </c>
      <c r="R28" s="185">
        <v>132</v>
      </c>
      <c r="S28" s="182">
        <f t="shared" si="0"/>
        <v>363</v>
      </c>
    </row>
    <row r="29" spans="1:19" ht="10.5" customHeight="1" x14ac:dyDescent="0.3">
      <c r="A29" s="40"/>
      <c r="B29" s="24">
        <v>30</v>
      </c>
      <c r="C29" s="24"/>
      <c r="D29" s="24"/>
      <c r="E29" s="298">
        <v>0</v>
      </c>
      <c r="F29" s="188">
        <v>0</v>
      </c>
      <c r="G29" s="298">
        <v>0</v>
      </c>
      <c r="H29" s="299">
        <v>0</v>
      </c>
      <c r="I29" s="298">
        <v>0</v>
      </c>
      <c r="J29" s="299">
        <v>0</v>
      </c>
      <c r="K29" s="298">
        <v>0</v>
      </c>
      <c r="L29" s="299">
        <v>0</v>
      </c>
      <c r="M29" s="298">
        <v>0</v>
      </c>
      <c r="N29" s="299">
        <v>0</v>
      </c>
      <c r="O29" s="298">
        <v>0</v>
      </c>
      <c r="P29" s="299">
        <v>0</v>
      </c>
      <c r="Q29" s="188">
        <v>164</v>
      </c>
      <c r="R29" s="189">
        <v>110</v>
      </c>
      <c r="S29" s="186">
        <f t="shared" si="0"/>
        <v>274</v>
      </c>
    </row>
    <row r="30" spans="1:19" ht="10.5" customHeight="1" x14ac:dyDescent="0.3">
      <c r="A30" s="37"/>
      <c r="B30" s="38">
        <v>31</v>
      </c>
      <c r="C30" s="38"/>
      <c r="D30" s="38"/>
      <c r="E30" s="300">
        <v>0</v>
      </c>
      <c r="F30" s="184">
        <v>0</v>
      </c>
      <c r="G30" s="300">
        <v>0</v>
      </c>
      <c r="H30" s="301">
        <v>0</v>
      </c>
      <c r="I30" s="300">
        <v>0</v>
      </c>
      <c r="J30" s="301">
        <v>0</v>
      </c>
      <c r="K30" s="300">
        <v>0</v>
      </c>
      <c r="L30" s="301">
        <v>0</v>
      </c>
      <c r="M30" s="300">
        <v>0</v>
      </c>
      <c r="N30" s="301">
        <v>0</v>
      </c>
      <c r="O30" s="300">
        <v>0</v>
      </c>
      <c r="P30" s="301">
        <v>0</v>
      </c>
      <c r="Q30" s="184">
        <v>191</v>
      </c>
      <c r="R30" s="185">
        <v>179</v>
      </c>
      <c r="S30" s="182">
        <f t="shared" si="0"/>
        <v>370</v>
      </c>
    </row>
    <row r="31" spans="1:19" ht="10.5" customHeight="1" x14ac:dyDescent="0.3">
      <c r="A31" s="40"/>
      <c r="B31" s="24">
        <v>32</v>
      </c>
      <c r="C31" s="24"/>
      <c r="D31" s="24"/>
      <c r="E31" s="298">
        <v>0</v>
      </c>
      <c r="F31" s="188">
        <v>0</v>
      </c>
      <c r="G31" s="298">
        <v>0</v>
      </c>
      <c r="H31" s="299">
        <v>0</v>
      </c>
      <c r="I31" s="298">
        <v>0</v>
      </c>
      <c r="J31" s="299">
        <v>0</v>
      </c>
      <c r="K31" s="298">
        <v>0</v>
      </c>
      <c r="L31" s="299">
        <v>0</v>
      </c>
      <c r="M31" s="298">
        <v>0</v>
      </c>
      <c r="N31" s="299">
        <v>0</v>
      </c>
      <c r="O31" s="298">
        <v>0</v>
      </c>
      <c r="P31" s="299">
        <v>0</v>
      </c>
      <c r="Q31" s="188">
        <v>170</v>
      </c>
      <c r="R31" s="189">
        <v>164</v>
      </c>
      <c r="S31" s="186">
        <f t="shared" ref="S31:S62" si="1">SUM(E31:R31)</f>
        <v>334</v>
      </c>
    </row>
    <row r="32" spans="1:19" ht="10.5" customHeight="1" thickBot="1" x14ac:dyDescent="0.35">
      <c r="A32" s="41"/>
      <c r="B32" s="42">
        <v>33</v>
      </c>
      <c r="C32" s="42"/>
      <c r="D32" s="42"/>
      <c r="E32" s="304">
        <v>0</v>
      </c>
      <c r="F32" s="222">
        <v>0</v>
      </c>
      <c r="G32" s="304">
        <v>0</v>
      </c>
      <c r="H32" s="326">
        <v>0</v>
      </c>
      <c r="I32" s="304">
        <v>0</v>
      </c>
      <c r="J32" s="326">
        <v>0</v>
      </c>
      <c r="K32" s="304">
        <v>0</v>
      </c>
      <c r="L32" s="326">
        <v>0</v>
      </c>
      <c r="M32" s="304">
        <v>0</v>
      </c>
      <c r="N32" s="326">
        <v>0</v>
      </c>
      <c r="O32" s="304">
        <v>0</v>
      </c>
      <c r="P32" s="326">
        <v>0</v>
      </c>
      <c r="Q32" s="222">
        <v>176</v>
      </c>
      <c r="R32" s="221">
        <v>132</v>
      </c>
      <c r="S32" s="224">
        <f t="shared" si="1"/>
        <v>308</v>
      </c>
    </row>
    <row r="33" spans="1:19" ht="10.5" customHeight="1" x14ac:dyDescent="0.3">
      <c r="A33" s="40"/>
      <c r="B33" s="24">
        <v>34</v>
      </c>
      <c r="C33" s="24"/>
      <c r="D33" s="24"/>
      <c r="E33" s="298">
        <v>0</v>
      </c>
      <c r="F33" s="188">
        <v>0</v>
      </c>
      <c r="G33" s="298">
        <v>0</v>
      </c>
      <c r="H33" s="299">
        <v>0</v>
      </c>
      <c r="I33" s="298">
        <v>0</v>
      </c>
      <c r="J33" s="299">
        <v>0</v>
      </c>
      <c r="K33" s="298">
        <v>0</v>
      </c>
      <c r="L33" s="299">
        <v>0</v>
      </c>
      <c r="M33" s="298">
        <v>0</v>
      </c>
      <c r="N33" s="299">
        <v>0</v>
      </c>
      <c r="O33" s="298">
        <v>0</v>
      </c>
      <c r="P33" s="299">
        <v>0</v>
      </c>
      <c r="Q33" s="188">
        <v>198</v>
      </c>
      <c r="R33" s="189">
        <v>273</v>
      </c>
      <c r="S33" s="186">
        <f t="shared" si="1"/>
        <v>471</v>
      </c>
    </row>
    <row r="34" spans="1:19" ht="10.5" customHeight="1" x14ac:dyDescent="0.3">
      <c r="A34" s="37"/>
      <c r="B34" s="38">
        <v>35</v>
      </c>
      <c r="C34" s="38"/>
      <c r="D34" s="38"/>
      <c r="E34" s="300">
        <v>0</v>
      </c>
      <c r="F34" s="184">
        <v>0</v>
      </c>
      <c r="G34" s="300">
        <v>0</v>
      </c>
      <c r="H34" s="301">
        <v>0</v>
      </c>
      <c r="I34" s="300">
        <v>0</v>
      </c>
      <c r="J34" s="301">
        <v>0</v>
      </c>
      <c r="K34" s="300">
        <v>0</v>
      </c>
      <c r="L34" s="301">
        <v>0</v>
      </c>
      <c r="M34" s="300">
        <v>0</v>
      </c>
      <c r="N34" s="301">
        <v>0</v>
      </c>
      <c r="O34" s="300">
        <v>0</v>
      </c>
      <c r="P34" s="301">
        <v>0</v>
      </c>
      <c r="Q34" s="184">
        <v>189</v>
      </c>
      <c r="R34" s="185">
        <v>194</v>
      </c>
      <c r="S34" s="182">
        <f t="shared" si="1"/>
        <v>383</v>
      </c>
    </row>
    <row r="35" spans="1:19" ht="10.5" customHeight="1" x14ac:dyDescent="0.3">
      <c r="A35" s="40"/>
      <c r="B35" s="24">
        <v>36</v>
      </c>
      <c r="C35" s="24"/>
      <c r="D35" s="24"/>
      <c r="E35" s="298">
        <v>0</v>
      </c>
      <c r="F35" s="188">
        <v>0</v>
      </c>
      <c r="G35" s="298">
        <v>0</v>
      </c>
      <c r="H35" s="299">
        <v>0</v>
      </c>
      <c r="I35" s="298">
        <v>0</v>
      </c>
      <c r="J35" s="299">
        <v>0</v>
      </c>
      <c r="K35" s="298">
        <v>0</v>
      </c>
      <c r="L35" s="299">
        <v>0</v>
      </c>
      <c r="M35" s="298">
        <v>0</v>
      </c>
      <c r="N35" s="299">
        <v>0</v>
      </c>
      <c r="O35" s="298">
        <v>0</v>
      </c>
      <c r="P35" s="299">
        <v>0</v>
      </c>
      <c r="Q35" s="188">
        <v>297</v>
      </c>
      <c r="R35" s="189">
        <v>469</v>
      </c>
      <c r="S35" s="186">
        <f t="shared" si="1"/>
        <v>766</v>
      </c>
    </row>
    <row r="36" spans="1:19" ht="10.5" customHeight="1" x14ac:dyDescent="0.3">
      <c r="A36" s="37"/>
      <c r="B36" s="38">
        <v>37</v>
      </c>
      <c r="C36" s="38"/>
      <c r="D36" s="38"/>
      <c r="E36" s="300">
        <v>0</v>
      </c>
      <c r="F36" s="184">
        <v>0</v>
      </c>
      <c r="G36" s="300">
        <v>0</v>
      </c>
      <c r="H36" s="301">
        <v>0</v>
      </c>
      <c r="I36" s="300">
        <v>0</v>
      </c>
      <c r="J36" s="301">
        <v>0</v>
      </c>
      <c r="K36" s="300">
        <v>0</v>
      </c>
      <c r="L36" s="301">
        <v>0</v>
      </c>
      <c r="M36" s="300">
        <v>0</v>
      </c>
      <c r="N36" s="301">
        <v>0</v>
      </c>
      <c r="O36" s="300">
        <v>0</v>
      </c>
      <c r="P36" s="301">
        <v>0</v>
      </c>
      <c r="Q36" s="184">
        <v>266</v>
      </c>
      <c r="R36" s="185">
        <v>192</v>
      </c>
      <c r="S36" s="182">
        <f t="shared" si="1"/>
        <v>458</v>
      </c>
    </row>
    <row r="37" spans="1:19" ht="10.5" customHeight="1" x14ac:dyDescent="0.3">
      <c r="A37" s="40"/>
      <c r="B37" s="24">
        <v>38</v>
      </c>
      <c r="C37" s="24"/>
      <c r="D37" s="24"/>
      <c r="E37" s="298">
        <v>0</v>
      </c>
      <c r="F37" s="188">
        <v>0</v>
      </c>
      <c r="G37" s="298">
        <v>0</v>
      </c>
      <c r="H37" s="299">
        <v>0</v>
      </c>
      <c r="I37" s="298">
        <v>0</v>
      </c>
      <c r="J37" s="299">
        <v>0</v>
      </c>
      <c r="K37" s="298">
        <v>0</v>
      </c>
      <c r="L37" s="299">
        <v>0</v>
      </c>
      <c r="M37" s="298">
        <v>0</v>
      </c>
      <c r="N37" s="299">
        <v>0</v>
      </c>
      <c r="O37" s="298">
        <v>0</v>
      </c>
      <c r="P37" s="299">
        <v>0</v>
      </c>
      <c r="Q37" s="188">
        <v>406</v>
      </c>
      <c r="R37" s="189">
        <v>232</v>
      </c>
      <c r="S37" s="186">
        <f t="shared" si="1"/>
        <v>638</v>
      </c>
    </row>
    <row r="38" spans="1:19" ht="10.5" customHeight="1" x14ac:dyDescent="0.3">
      <c r="A38" s="37"/>
      <c r="B38" s="38">
        <v>39</v>
      </c>
      <c r="C38" s="38"/>
      <c r="D38" s="38"/>
      <c r="E38" s="300">
        <v>0</v>
      </c>
      <c r="F38" s="184">
        <v>0</v>
      </c>
      <c r="G38" s="300">
        <v>0</v>
      </c>
      <c r="H38" s="301">
        <v>0</v>
      </c>
      <c r="I38" s="300">
        <v>0</v>
      </c>
      <c r="J38" s="301">
        <v>0</v>
      </c>
      <c r="K38" s="300">
        <v>0</v>
      </c>
      <c r="L38" s="301">
        <v>0</v>
      </c>
      <c r="M38" s="300">
        <v>0</v>
      </c>
      <c r="N38" s="301">
        <v>0</v>
      </c>
      <c r="O38" s="300">
        <v>0</v>
      </c>
      <c r="P38" s="301">
        <v>0</v>
      </c>
      <c r="Q38" s="184">
        <v>880</v>
      </c>
      <c r="R38" s="185">
        <v>220</v>
      </c>
      <c r="S38" s="182">
        <f t="shared" si="1"/>
        <v>1100</v>
      </c>
    </row>
    <row r="39" spans="1:19" ht="10.5" customHeight="1" x14ac:dyDescent="0.3">
      <c r="A39" s="40"/>
      <c r="B39" s="24">
        <v>40</v>
      </c>
      <c r="C39" s="24"/>
      <c r="D39" s="24"/>
      <c r="E39" s="298">
        <v>0</v>
      </c>
      <c r="F39" s="188">
        <v>0</v>
      </c>
      <c r="G39" s="298">
        <v>0</v>
      </c>
      <c r="H39" s="299">
        <v>0</v>
      </c>
      <c r="I39" s="298">
        <v>0</v>
      </c>
      <c r="J39" s="299">
        <v>0</v>
      </c>
      <c r="K39" s="298">
        <v>0</v>
      </c>
      <c r="L39" s="299">
        <v>0</v>
      </c>
      <c r="M39" s="298">
        <v>0</v>
      </c>
      <c r="N39" s="299">
        <v>0</v>
      </c>
      <c r="O39" s="298">
        <v>0</v>
      </c>
      <c r="P39" s="299">
        <v>0</v>
      </c>
      <c r="Q39" s="188">
        <v>359</v>
      </c>
      <c r="R39" s="189">
        <v>279</v>
      </c>
      <c r="S39" s="186">
        <f t="shared" si="1"/>
        <v>638</v>
      </c>
    </row>
    <row r="40" spans="1:19" ht="10.5" customHeight="1" x14ac:dyDescent="0.3">
      <c r="A40" s="37"/>
      <c r="B40" s="38">
        <v>41</v>
      </c>
      <c r="C40" s="38"/>
      <c r="D40" s="38"/>
      <c r="E40" s="300">
        <v>0</v>
      </c>
      <c r="F40" s="184">
        <v>0</v>
      </c>
      <c r="G40" s="300">
        <v>0</v>
      </c>
      <c r="H40" s="301">
        <v>0</v>
      </c>
      <c r="I40" s="300">
        <v>0</v>
      </c>
      <c r="J40" s="301">
        <v>0</v>
      </c>
      <c r="K40" s="300">
        <v>0</v>
      </c>
      <c r="L40" s="301">
        <v>0</v>
      </c>
      <c r="M40" s="300">
        <v>0</v>
      </c>
      <c r="N40" s="301">
        <v>0</v>
      </c>
      <c r="O40" s="300">
        <v>0</v>
      </c>
      <c r="P40" s="301">
        <v>0</v>
      </c>
      <c r="Q40" s="184">
        <v>1320</v>
      </c>
      <c r="R40" s="185">
        <v>264</v>
      </c>
      <c r="S40" s="182">
        <f t="shared" si="1"/>
        <v>1584</v>
      </c>
    </row>
    <row r="41" spans="1:19" ht="10.5" customHeight="1" x14ac:dyDescent="0.3">
      <c r="A41" s="40"/>
      <c r="B41" s="24">
        <v>42</v>
      </c>
      <c r="C41" s="24"/>
      <c r="D41" s="24"/>
      <c r="E41" s="298">
        <v>0</v>
      </c>
      <c r="F41" s="188">
        <v>0</v>
      </c>
      <c r="G41" s="298">
        <v>0</v>
      </c>
      <c r="H41" s="299">
        <v>0</v>
      </c>
      <c r="I41" s="298">
        <v>0</v>
      </c>
      <c r="J41" s="299">
        <v>0</v>
      </c>
      <c r="K41" s="298">
        <v>0</v>
      </c>
      <c r="L41" s="299">
        <v>0</v>
      </c>
      <c r="M41" s="298">
        <v>0</v>
      </c>
      <c r="N41" s="299">
        <v>0</v>
      </c>
      <c r="O41" s="298">
        <v>0</v>
      </c>
      <c r="P41" s="299">
        <v>0</v>
      </c>
      <c r="Q41" s="188">
        <v>297</v>
      </c>
      <c r="R41" s="189">
        <v>262</v>
      </c>
      <c r="S41" s="186">
        <f t="shared" si="1"/>
        <v>559</v>
      </c>
    </row>
    <row r="42" spans="1:19" ht="10.5" customHeight="1" x14ac:dyDescent="0.3">
      <c r="A42" s="37"/>
      <c r="B42" s="38">
        <v>43</v>
      </c>
      <c r="C42" s="38"/>
      <c r="D42" s="38"/>
      <c r="E42" s="300">
        <v>0</v>
      </c>
      <c r="F42" s="184">
        <v>0</v>
      </c>
      <c r="G42" s="300">
        <v>0</v>
      </c>
      <c r="H42" s="301">
        <v>0</v>
      </c>
      <c r="I42" s="300">
        <v>0</v>
      </c>
      <c r="J42" s="301">
        <v>0</v>
      </c>
      <c r="K42" s="300">
        <v>0</v>
      </c>
      <c r="L42" s="301">
        <v>0</v>
      </c>
      <c r="M42" s="300">
        <v>0</v>
      </c>
      <c r="N42" s="301">
        <v>0</v>
      </c>
      <c r="O42" s="300">
        <v>0</v>
      </c>
      <c r="P42" s="301">
        <v>0</v>
      </c>
      <c r="Q42" s="184">
        <v>368</v>
      </c>
      <c r="R42" s="185">
        <v>307</v>
      </c>
      <c r="S42" s="182">
        <f t="shared" si="1"/>
        <v>675</v>
      </c>
    </row>
    <row r="43" spans="1:19" ht="10.5" customHeight="1" x14ac:dyDescent="0.3">
      <c r="A43" s="40"/>
      <c r="B43" s="24">
        <v>44</v>
      </c>
      <c r="C43" s="24"/>
      <c r="D43" s="24"/>
      <c r="E43" s="298">
        <v>0</v>
      </c>
      <c r="F43" s="188">
        <v>0</v>
      </c>
      <c r="G43" s="298">
        <v>0</v>
      </c>
      <c r="H43" s="299">
        <v>0</v>
      </c>
      <c r="I43" s="298">
        <v>0</v>
      </c>
      <c r="J43" s="299">
        <v>0</v>
      </c>
      <c r="K43" s="298">
        <v>0</v>
      </c>
      <c r="L43" s="299">
        <v>0</v>
      </c>
      <c r="M43" s="298">
        <v>0</v>
      </c>
      <c r="N43" s="299">
        <v>0</v>
      </c>
      <c r="O43" s="298">
        <v>0</v>
      </c>
      <c r="P43" s="299">
        <v>0</v>
      </c>
      <c r="Q43" s="188">
        <v>462</v>
      </c>
      <c r="R43" s="189">
        <v>318</v>
      </c>
      <c r="S43" s="186">
        <f t="shared" si="1"/>
        <v>780</v>
      </c>
    </row>
    <row r="44" spans="1:19" ht="10.5" customHeight="1" x14ac:dyDescent="0.3">
      <c r="A44" s="37"/>
      <c r="B44" s="38">
        <v>45</v>
      </c>
      <c r="C44" s="38"/>
      <c r="D44" s="38"/>
      <c r="E44" s="300">
        <v>0</v>
      </c>
      <c r="F44" s="184">
        <v>0</v>
      </c>
      <c r="G44" s="300">
        <v>0</v>
      </c>
      <c r="H44" s="301">
        <v>0</v>
      </c>
      <c r="I44" s="300">
        <v>0</v>
      </c>
      <c r="J44" s="301">
        <v>0</v>
      </c>
      <c r="K44" s="300">
        <v>0</v>
      </c>
      <c r="L44" s="301">
        <v>0</v>
      </c>
      <c r="M44" s="300">
        <v>0</v>
      </c>
      <c r="N44" s="301">
        <v>0</v>
      </c>
      <c r="O44" s="300">
        <v>0</v>
      </c>
      <c r="P44" s="301">
        <v>0</v>
      </c>
      <c r="Q44" s="184">
        <v>603</v>
      </c>
      <c r="R44" s="185">
        <v>385</v>
      </c>
      <c r="S44" s="182">
        <f t="shared" si="1"/>
        <v>988</v>
      </c>
    </row>
    <row r="45" spans="1:19" ht="10.5" customHeight="1" x14ac:dyDescent="0.3">
      <c r="A45" s="40"/>
      <c r="B45" s="24">
        <v>46</v>
      </c>
      <c r="C45" s="24"/>
      <c r="D45" s="24"/>
      <c r="E45" s="298">
        <v>0</v>
      </c>
      <c r="F45" s="188">
        <v>0</v>
      </c>
      <c r="G45" s="298">
        <v>0</v>
      </c>
      <c r="H45" s="299">
        <v>0</v>
      </c>
      <c r="I45" s="298">
        <v>0</v>
      </c>
      <c r="J45" s="299">
        <v>0</v>
      </c>
      <c r="K45" s="298">
        <v>0</v>
      </c>
      <c r="L45" s="299">
        <v>0</v>
      </c>
      <c r="M45" s="298">
        <v>0</v>
      </c>
      <c r="N45" s="299">
        <v>0</v>
      </c>
      <c r="O45" s="298">
        <v>0</v>
      </c>
      <c r="P45" s="299">
        <v>0</v>
      </c>
      <c r="Q45" s="188">
        <v>380</v>
      </c>
      <c r="R45" s="189">
        <v>345</v>
      </c>
      <c r="S45" s="186">
        <f t="shared" si="1"/>
        <v>725</v>
      </c>
    </row>
    <row r="46" spans="1:19" ht="10.5" customHeight="1" x14ac:dyDescent="0.3">
      <c r="A46" s="37"/>
      <c r="B46" s="38">
        <v>47</v>
      </c>
      <c r="C46" s="38"/>
      <c r="D46" s="38"/>
      <c r="E46" s="300">
        <v>0</v>
      </c>
      <c r="F46" s="184">
        <v>0</v>
      </c>
      <c r="G46" s="300">
        <v>0</v>
      </c>
      <c r="H46" s="301">
        <v>0</v>
      </c>
      <c r="I46" s="300">
        <v>0</v>
      </c>
      <c r="J46" s="301">
        <v>0</v>
      </c>
      <c r="K46" s="300">
        <v>0</v>
      </c>
      <c r="L46" s="301">
        <v>0</v>
      </c>
      <c r="M46" s="300">
        <v>0</v>
      </c>
      <c r="N46" s="301">
        <v>0</v>
      </c>
      <c r="O46" s="300">
        <v>0</v>
      </c>
      <c r="P46" s="301">
        <v>0</v>
      </c>
      <c r="Q46" s="184">
        <v>362</v>
      </c>
      <c r="R46" s="185">
        <v>319</v>
      </c>
      <c r="S46" s="182">
        <f t="shared" si="1"/>
        <v>681</v>
      </c>
    </row>
    <row r="47" spans="1:19" ht="10.5" customHeight="1" x14ac:dyDescent="0.3">
      <c r="A47" s="40"/>
      <c r="B47" s="24">
        <v>48</v>
      </c>
      <c r="C47" s="24"/>
      <c r="D47" s="24"/>
      <c r="E47" s="298">
        <v>0</v>
      </c>
      <c r="F47" s="188">
        <v>0</v>
      </c>
      <c r="G47" s="298">
        <v>0</v>
      </c>
      <c r="H47" s="299">
        <v>0</v>
      </c>
      <c r="I47" s="298">
        <v>0</v>
      </c>
      <c r="J47" s="299">
        <v>0</v>
      </c>
      <c r="K47" s="298">
        <v>0</v>
      </c>
      <c r="L47" s="299">
        <v>0</v>
      </c>
      <c r="M47" s="298">
        <v>0</v>
      </c>
      <c r="N47" s="299">
        <v>0</v>
      </c>
      <c r="O47" s="298">
        <v>0</v>
      </c>
      <c r="P47" s="299">
        <v>0</v>
      </c>
      <c r="Q47" s="188">
        <v>388</v>
      </c>
      <c r="R47" s="189">
        <v>394</v>
      </c>
      <c r="S47" s="186">
        <f t="shared" si="1"/>
        <v>782</v>
      </c>
    </row>
    <row r="48" spans="1:19" ht="10.5" customHeight="1" x14ac:dyDescent="0.3">
      <c r="A48" s="37"/>
      <c r="B48" s="38">
        <v>49</v>
      </c>
      <c r="C48" s="38"/>
      <c r="D48" s="38"/>
      <c r="E48" s="300">
        <v>0</v>
      </c>
      <c r="F48" s="184">
        <v>0</v>
      </c>
      <c r="G48" s="300">
        <v>0</v>
      </c>
      <c r="H48" s="301">
        <v>0</v>
      </c>
      <c r="I48" s="300">
        <v>0</v>
      </c>
      <c r="J48" s="301">
        <v>0</v>
      </c>
      <c r="K48" s="300">
        <v>0</v>
      </c>
      <c r="L48" s="301">
        <v>0</v>
      </c>
      <c r="M48" s="300">
        <v>0</v>
      </c>
      <c r="N48" s="301">
        <v>0</v>
      </c>
      <c r="O48" s="300">
        <v>0</v>
      </c>
      <c r="P48" s="301">
        <v>0</v>
      </c>
      <c r="Q48" s="184">
        <v>402</v>
      </c>
      <c r="R48" s="185">
        <v>412</v>
      </c>
      <c r="S48" s="182">
        <f t="shared" si="1"/>
        <v>814</v>
      </c>
    </row>
    <row r="49" spans="1:19" ht="10.5" customHeight="1" x14ac:dyDescent="0.3">
      <c r="A49" s="40"/>
      <c r="B49" s="24">
        <v>50</v>
      </c>
      <c r="C49" s="24"/>
      <c r="D49" s="24"/>
      <c r="E49" s="298">
        <v>0</v>
      </c>
      <c r="F49" s="188">
        <v>0</v>
      </c>
      <c r="G49" s="298">
        <v>0</v>
      </c>
      <c r="H49" s="299">
        <v>0</v>
      </c>
      <c r="I49" s="298">
        <v>0</v>
      </c>
      <c r="J49" s="299">
        <v>0</v>
      </c>
      <c r="K49" s="298">
        <v>0</v>
      </c>
      <c r="L49" s="299">
        <v>0</v>
      </c>
      <c r="M49" s="298">
        <v>0</v>
      </c>
      <c r="N49" s="299">
        <v>0</v>
      </c>
      <c r="O49" s="298">
        <v>0</v>
      </c>
      <c r="P49" s="299">
        <v>0</v>
      </c>
      <c r="Q49" s="188">
        <v>398</v>
      </c>
      <c r="R49" s="189">
        <v>405</v>
      </c>
      <c r="S49" s="186">
        <f t="shared" si="1"/>
        <v>803</v>
      </c>
    </row>
    <row r="50" spans="1:19" ht="10.5" customHeight="1" x14ac:dyDescent="0.3">
      <c r="A50" s="37"/>
      <c r="B50" s="38">
        <v>51</v>
      </c>
      <c r="C50" s="38"/>
      <c r="D50" s="38"/>
      <c r="E50" s="300">
        <v>0</v>
      </c>
      <c r="F50" s="184">
        <v>0</v>
      </c>
      <c r="G50" s="300">
        <v>0</v>
      </c>
      <c r="H50" s="301">
        <v>0</v>
      </c>
      <c r="I50" s="300">
        <v>0</v>
      </c>
      <c r="J50" s="301">
        <v>0</v>
      </c>
      <c r="K50" s="300">
        <v>0</v>
      </c>
      <c r="L50" s="301">
        <v>0</v>
      </c>
      <c r="M50" s="300">
        <v>0</v>
      </c>
      <c r="N50" s="301">
        <v>0</v>
      </c>
      <c r="O50" s="300">
        <v>0</v>
      </c>
      <c r="P50" s="301">
        <v>0</v>
      </c>
      <c r="Q50" s="184">
        <v>438</v>
      </c>
      <c r="R50" s="185">
        <v>462</v>
      </c>
      <c r="S50" s="182">
        <f t="shared" si="1"/>
        <v>900</v>
      </c>
    </row>
    <row r="51" spans="1:19" ht="10.5" customHeight="1" x14ac:dyDescent="0.3">
      <c r="A51" s="40"/>
      <c r="B51" s="24">
        <v>52</v>
      </c>
      <c r="C51" s="24"/>
      <c r="D51" s="24"/>
      <c r="E51" s="298">
        <v>0</v>
      </c>
      <c r="F51" s="188">
        <v>0</v>
      </c>
      <c r="G51" s="298">
        <v>0</v>
      </c>
      <c r="H51" s="299">
        <v>0</v>
      </c>
      <c r="I51" s="298">
        <v>0</v>
      </c>
      <c r="J51" s="299">
        <v>0</v>
      </c>
      <c r="K51" s="298">
        <v>0</v>
      </c>
      <c r="L51" s="299">
        <v>0</v>
      </c>
      <c r="M51" s="298">
        <v>0</v>
      </c>
      <c r="N51" s="299">
        <v>0</v>
      </c>
      <c r="O51" s="298">
        <v>0</v>
      </c>
      <c r="P51" s="299">
        <v>0</v>
      </c>
      <c r="Q51" s="188">
        <v>452</v>
      </c>
      <c r="R51" s="189">
        <v>540</v>
      </c>
      <c r="S51" s="186">
        <f t="shared" si="1"/>
        <v>992</v>
      </c>
    </row>
    <row r="52" spans="1:19" ht="10.5" customHeight="1" x14ac:dyDescent="0.3">
      <c r="A52" s="37"/>
      <c r="B52" s="38">
        <v>53</v>
      </c>
      <c r="C52" s="38"/>
      <c r="D52" s="38"/>
      <c r="E52" s="300">
        <v>0</v>
      </c>
      <c r="F52" s="184">
        <v>0</v>
      </c>
      <c r="G52" s="300">
        <v>0</v>
      </c>
      <c r="H52" s="301">
        <v>0</v>
      </c>
      <c r="I52" s="300">
        <v>0</v>
      </c>
      <c r="J52" s="301">
        <v>0</v>
      </c>
      <c r="K52" s="300">
        <v>0</v>
      </c>
      <c r="L52" s="301">
        <v>0</v>
      </c>
      <c r="M52" s="300">
        <v>0</v>
      </c>
      <c r="N52" s="301">
        <v>0</v>
      </c>
      <c r="O52" s="300">
        <v>0</v>
      </c>
      <c r="P52" s="301">
        <v>0</v>
      </c>
      <c r="Q52" s="184">
        <v>503</v>
      </c>
      <c r="R52" s="185">
        <v>547</v>
      </c>
      <c r="S52" s="182">
        <f t="shared" si="1"/>
        <v>1050</v>
      </c>
    </row>
    <row r="53" spans="1:19" ht="10.5" customHeight="1" x14ac:dyDescent="0.3">
      <c r="A53" s="40"/>
      <c r="B53" s="24">
        <v>54</v>
      </c>
      <c r="C53" s="24"/>
      <c r="D53" s="24"/>
      <c r="E53" s="298">
        <v>0</v>
      </c>
      <c r="F53" s="188">
        <v>0</v>
      </c>
      <c r="G53" s="298">
        <v>0</v>
      </c>
      <c r="H53" s="299">
        <v>0</v>
      </c>
      <c r="I53" s="298">
        <v>0</v>
      </c>
      <c r="J53" s="299">
        <v>0</v>
      </c>
      <c r="K53" s="298">
        <v>0</v>
      </c>
      <c r="L53" s="299">
        <v>0</v>
      </c>
      <c r="M53" s="298">
        <v>0</v>
      </c>
      <c r="N53" s="299">
        <v>0</v>
      </c>
      <c r="O53" s="298">
        <v>0</v>
      </c>
      <c r="P53" s="299">
        <v>0</v>
      </c>
      <c r="Q53" s="188">
        <v>580</v>
      </c>
      <c r="R53" s="189">
        <v>575</v>
      </c>
      <c r="S53" s="186">
        <f t="shared" si="1"/>
        <v>1155</v>
      </c>
    </row>
    <row r="54" spans="1:19" ht="10.5" customHeight="1" x14ac:dyDescent="0.3">
      <c r="A54" s="37"/>
      <c r="B54" s="38">
        <v>55</v>
      </c>
      <c r="C54" s="38"/>
      <c r="D54" s="38"/>
      <c r="E54" s="300">
        <v>0</v>
      </c>
      <c r="F54" s="184">
        <v>0</v>
      </c>
      <c r="G54" s="300">
        <v>0</v>
      </c>
      <c r="H54" s="301">
        <v>0</v>
      </c>
      <c r="I54" s="300">
        <v>0</v>
      </c>
      <c r="J54" s="301">
        <v>0</v>
      </c>
      <c r="K54" s="300">
        <v>0</v>
      </c>
      <c r="L54" s="301">
        <v>0</v>
      </c>
      <c r="M54" s="300">
        <v>0</v>
      </c>
      <c r="N54" s="301">
        <v>0</v>
      </c>
      <c r="O54" s="300">
        <v>0</v>
      </c>
      <c r="P54" s="301">
        <v>0</v>
      </c>
      <c r="Q54" s="184">
        <v>604</v>
      </c>
      <c r="R54" s="185">
        <v>635</v>
      </c>
      <c r="S54" s="182">
        <f t="shared" si="1"/>
        <v>1239</v>
      </c>
    </row>
    <row r="55" spans="1:19" ht="10.5" customHeight="1" x14ac:dyDescent="0.3">
      <c r="A55" s="40"/>
      <c r="B55" s="24">
        <v>56</v>
      </c>
      <c r="C55" s="24"/>
      <c r="D55" s="24"/>
      <c r="E55" s="298">
        <v>0</v>
      </c>
      <c r="F55" s="188">
        <v>0</v>
      </c>
      <c r="G55" s="298">
        <v>0</v>
      </c>
      <c r="H55" s="299">
        <v>0</v>
      </c>
      <c r="I55" s="298">
        <v>0</v>
      </c>
      <c r="J55" s="299">
        <v>0</v>
      </c>
      <c r="K55" s="298">
        <v>0</v>
      </c>
      <c r="L55" s="299">
        <v>0</v>
      </c>
      <c r="M55" s="298">
        <v>0</v>
      </c>
      <c r="N55" s="299">
        <v>0</v>
      </c>
      <c r="O55" s="298">
        <v>0</v>
      </c>
      <c r="P55" s="299">
        <v>0</v>
      </c>
      <c r="Q55" s="188">
        <v>589</v>
      </c>
      <c r="R55" s="189">
        <v>643</v>
      </c>
      <c r="S55" s="186">
        <f t="shared" si="1"/>
        <v>1232</v>
      </c>
    </row>
    <row r="56" spans="1:19" ht="10.5" customHeight="1" x14ac:dyDescent="0.3">
      <c r="A56" s="37"/>
      <c r="B56" s="38">
        <v>57</v>
      </c>
      <c r="C56" s="38"/>
      <c r="D56" s="38"/>
      <c r="E56" s="300">
        <v>0</v>
      </c>
      <c r="F56" s="184">
        <v>0</v>
      </c>
      <c r="G56" s="300">
        <v>0</v>
      </c>
      <c r="H56" s="301">
        <v>0</v>
      </c>
      <c r="I56" s="300">
        <v>0</v>
      </c>
      <c r="J56" s="301">
        <v>0</v>
      </c>
      <c r="K56" s="300">
        <v>0</v>
      </c>
      <c r="L56" s="301">
        <v>0</v>
      </c>
      <c r="M56" s="300">
        <v>0</v>
      </c>
      <c r="N56" s="301">
        <v>0</v>
      </c>
      <c r="O56" s="300">
        <v>0</v>
      </c>
      <c r="P56" s="301">
        <v>0</v>
      </c>
      <c r="Q56" s="184">
        <v>630</v>
      </c>
      <c r="R56" s="185">
        <v>670</v>
      </c>
      <c r="S56" s="182">
        <f t="shared" si="1"/>
        <v>1300</v>
      </c>
    </row>
    <row r="57" spans="1:19" ht="10.5" customHeight="1" x14ac:dyDescent="0.3">
      <c r="A57" s="40"/>
      <c r="B57" s="24">
        <v>58</v>
      </c>
      <c r="C57" s="24"/>
      <c r="D57" s="24"/>
      <c r="E57" s="298">
        <v>0</v>
      </c>
      <c r="F57" s="188">
        <v>0</v>
      </c>
      <c r="G57" s="298">
        <v>0</v>
      </c>
      <c r="H57" s="299">
        <v>0</v>
      </c>
      <c r="I57" s="298">
        <v>0</v>
      </c>
      <c r="J57" s="299">
        <v>0</v>
      </c>
      <c r="K57" s="298">
        <v>0</v>
      </c>
      <c r="L57" s="299">
        <v>0</v>
      </c>
      <c r="M57" s="298">
        <v>0</v>
      </c>
      <c r="N57" s="299">
        <v>0</v>
      </c>
      <c r="O57" s="298">
        <v>0</v>
      </c>
      <c r="P57" s="299">
        <v>0</v>
      </c>
      <c r="Q57" s="188">
        <v>629</v>
      </c>
      <c r="R57" s="189">
        <v>703</v>
      </c>
      <c r="S57" s="186">
        <f t="shared" si="1"/>
        <v>1332</v>
      </c>
    </row>
    <row r="58" spans="1:19" ht="10.5" customHeight="1" x14ac:dyDescent="0.3">
      <c r="A58" s="37"/>
      <c r="B58" s="38">
        <v>59</v>
      </c>
      <c r="C58" s="38"/>
      <c r="D58" s="38"/>
      <c r="E58" s="300">
        <v>0</v>
      </c>
      <c r="F58" s="184">
        <v>0</v>
      </c>
      <c r="G58" s="300">
        <v>0</v>
      </c>
      <c r="H58" s="301">
        <v>0</v>
      </c>
      <c r="I58" s="300">
        <v>0</v>
      </c>
      <c r="J58" s="301">
        <v>0</v>
      </c>
      <c r="K58" s="300">
        <v>0</v>
      </c>
      <c r="L58" s="301">
        <v>0</v>
      </c>
      <c r="M58" s="300">
        <v>0</v>
      </c>
      <c r="N58" s="301">
        <v>0</v>
      </c>
      <c r="O58" s="300">
        <v>0</v>
      </c>
      <c r="P58" s="301">
        <v>0</v>
      </c>
      <c r="Q58" s="184">
        <v>648</v>
      </c>
      <c r="R58" s="185">
        <v>689</v>
      </c>
      <c r="S58" s="182">
        <f t="shared" si="1"/>
        <v>1337</v>
      </c>
    </row>
    <row r="59" spans="1:19" ht="10.5" customHeight="1" x14ac:dyDescent="0.3">
      <c r="A59" s="40"/>
      <c r="B59" s="24">
        <v>60</v>
      </c>
      <c r="C59" s="24"/>
      <c r="D59" s="24"/>
      <c r="E59" s="298">
        <v>0</v>
      </c>
      <c r="F59" s="188">
        <v>0</v>
      </c>
      <c r="G59" s="298">
        <v>0</v>
      </c>
      <c r="H59" s="299">
        <v>0</v>
      </c>
      <c r="I59" s="298">
        <v>0</v>
      </c>
      <c r="J59" s="299">
        <v>0</v>
      </c>
      <c r="K59" s="298">
        <v>0</v>
      </c>
      <c r="L59" s="299">
        <v>0</v>
      </c>
      <c r="M59" s="298">
        <v>0</v>
      </c>
      <c r="N59" s="299">
        <v>0</v>
      </c>
      <c r="O59" s="298">
        <v>0</v>
      </c>
      <c r="P59" s="299">
        <v>0</v>
      </c>
      <c r="Q59" s="188">
        <v>700</v>
      </c>
      <c r="R59" s="189">
        <v>675</v>
      </c>
      <c r="S59" s="186">
        <f t="shared" si="1"/>
        <v>1375</v>
      </c>
    </row>
    <row r="60" spans="1:19" ht="10.5" customHeight="1" x14ac:dyDescent="0.3">
      <c r="A60" s="37"/>
      <c r="B60" s="38">
        <v>61</v>
      </c>
      <c r="C60" s="38"/>
      <c r="D60" s="38"/>
      <c r="E60" s="300">
        <v>0</v>
      </c>
      <c r="F60" s="184">
        <v>0</v>
      </c>
      <c r="G60" s="300">
        <v>0</v>
      </c>
      <c r="H60" s="301">
        <v>0</v>
      </c>
      <c r="I60" s="300">
        <v>0</v>
      </c>
      <c r="J60" s="301">
        <v>0</v>
      </c>
      <c r="K60" s="300">
        <v>0</v>
      </c>
      <c r="L60" s="301">
        <v>0</v>
      </c>
      <c r="M60" s="300">
        <v>0</v>
      </c>
      <c r="N60" s="301">
        <v>0</v>
      </c>
      <c r="O60" s="300">
        <v>0</v>
      </c>
      <c r="P60" s="301">
        <v>0</v>
      </c>
      <c r="Q60" s="184">
        <v>657</v>
      </c>
      <c r="R60" s="185">
        <v>655</v>
      </c>
      <c r="S60" s="182">
        <f t="shared" si="1"/>
        <v>1312</v>
      </c>
    </row>
    <row r="61" spans="1:19" ht="10.5" customHeight="1" x14ac:dyDescent="0.3">
      <c r="A61" s="40"/>
      <c r="B61" s="24">
        <v>62</v>
      </c>
      <c r="C61" s="24"/>
      <c r="D61" s="24"/>
      <c r="E61" s="298">
        <v>0</v>
      </c>
      <c r="F61" s="188">
        <v>0</v>
      </c>
      <c r="G61" s="298">
        <v>0</v>
      </c>
      <c r="H61" s="299">
        <v>0</v>
      </c>
      <c r="I61" s="298">
        <v>0</v>
      </c>
      <c r="J61" s="299">
        <v>0</v>
      </c>
      <c r="K61" s="298">
        <v>0</v>
      </c>
      <c r="L61" s="299">
        <v>0</v>
      </c>
      <c r="M61" s="298">
        <v>0</v>
      </c>
      <c r="N61" s="299">
        <v>0</v>
      </c>
      <c r="O61" s="298">
        <v>0</v>
      </c>
      <c r="P61" s="299">
        <v>0</v>
      </c>
      <c r="Q61" s="188">
        <v>700</v>
      </c>
      <c r="R61" s="189">
        <v>678</v>
      </c>
      <c r="S61" s="186">
        <f t="shared" si="1"/>
        <v>1378</v>
      </c>
    </row>
    <row r="62" spans="1:19" ht="10.5" customHeight="1" x14ac:dyDescent="0.3">
      <c r="A62" s="37"/>
      <c r="B62" s="38">
        <v>63</v>
      </c>
      <c r="C62" s="38"/>
      <c r="D62" s="38"/>
      <c r="E62" s="300">
        <v>0</v>
      </c>
      <c r="F62" s="184">
        <v>0</v>
      </c>
      <c r="G62" s="300">
        <v>0</v>
      </c>
      <c r="H62" s="301">
        <v>0</v>
      </c>
      <c r="I62" s="300">
        <v>0</v>
      </c>
      <c r="J62" s="301">
        <v>0</v>
      </c>
      <c r="K62" s="300">
        <v>0</v>
      </c>
      <c r="L62" s="301">
        <v>0</v>
      </c>
      <c r="M62" s="300">
        <v>0</v>
      </c>
      <c r="N62" s="301">
        <v>0</v>
      </c>
      <c r="O62" s="300">
        <v>0</v>
      </c>
      <c r="P62" s="301">
        <v>0</v>
      </c>
      <c r="Q62" s="184">
        <v>637</v>
      </c>
      <c r="R62" s="185">
        <v>695</v>
      </c>
      <c r="S62" s="182">
        <f t="shared" si="1"/>
        <v>1332</v>
      </c>
    </row>
    <row r="63" spans="1:19" ht="10.5" customHeight="1" x14ac:dyDescent="0.3">
      <c r="A63" s="40"/>
      <c r="B63" s="24">
        <v>64</v>
      </c>
      <c r="C63" s="24"/>
      <c r="D63" s="24"/>
      <c r="E63" s="298">
        <v>0</v>
      </c>
      <c r="F63" s="188">
        <v>0</v>
      </c>
      <c r="G63" s="298">
        <v>0</v>
      </c>
      <c r="H63" s="299">
        <v>0</v>
      </c>
      <c r="I63" s="298">
        <v>0</v>
      </c>
      <c r="J63" s="299">
        <v>0</v>
      </c>
      <c r="K63" s="298">
        <v>0</v>
      </c>
      <c r="L63" s="299">
        <v>0</v>
      </c>
      <c r="M63" s="298">
        <v>0</v>
      </c>
      <c r="N63" s="299">
        <v>0</v>
      </c>
      <c r="O63" s="298">
        <v>0</v>
      </c>
      <c r="P63" s="299">
        <v>0</v>
      </c>
      <c r="Q63" s="188">
        <v>706</v>
      </c>
      <c r="R63" s="189">
        <v>695</v>
      </c>
      <c r="S63" s="186">
        <f t="shared" ref="S63:S100" si="2">SUM(E63:R63)</f>
        <v>1401</v>
      </c>
    </row>
    <row r="64" spans="1:19" ht="10.5" customHeight="1" x14ac:dyDescent="0.3">
      <c r="A64" s="37"/>
      <c r="B64" s="38">
        <v>65</v>
      </c>
      <c r="C64" s="38"/>
      <c r="D64" s="38"/>
      <c r="E64" s="300">
        <v>0</v>
      </c>
      <c r="F64" s="184">
        <v>0</v>
      </c>
      <c r="G64" s="300">
        <v>0</v>
      </c>
      <c r="H64" s="301">
        <v>0</v>
      </c>
      <c r="I64" s="300">
        <v>0</v>
      </c>
      <c r="J64" s="301">
        <v>0</v>
      </c>
      <c r="K64" s="300">
        <v>0</v>
      </c>
      <c r="L64" s="301">
        <v>0</v>
      </c>
      <c r="M64" s="300">
        <v>0</v>
      </c>
      <c r="N64" s="301">
        <v>0</v>
      </c>
      <c r="O64" s="300">
        <v>0</v>
      </c>
      <c r="P64" s="301">
        <v>0</v>
      </c>
      <c r="Q64" s="184">
        <v>680</v>
      </c>
      <c r="R64" s="185">
        <v>643</v>
      </c>
      <c r="S64" s="182">
        <f t="shared" si="2"/>
        <v>1323</v>
      </c>
    </row>
    <row r="65" spans="1:19" ht="10.5" customHeight="1" x14ac:dyDescent="0.3">
      <c r="A65" s="40"/>
      <c r="B65" s="24">
        <v>66</v>
      </c>
      <c r="C65" s="24"/>
      <c r="D65" s="24"/>
      <c r="E65" s="298">
        <v>0</v>
      </c>
      <c r="F65" s="188">
        <v>0</v>
      </c>
      <c r="G65" s="298">
        <v>0</v>
      </c>
      <c r="H65" s="299">
        <v>0</v>
      </c>
      <c r="I65" s="298">
        <v>0</v>
      </c>
      <c r="J65" s="299">
        <v>0</v>
      </c>
      <c r="K65" s="298">
        <v>0</v>
      </c>
      <c r="L65" s="299">
        <v>0</v>
      </c>
      <c r="M65" s="298">
        <v>0</v>
      </c>
      <c r="N65" s="299">
        <v>0</v>
      </c>
      <c r="O65" s="298">
        <v>0</v>
      </c>
      <c r="P65" s="299">
        <v>0</v>
      </c>
      <c r="Q65" s="188">
        <v>668</v>
      </c>
      <c r="R65" s="189">
        <v>627</v>
      </c>
      <c r="S65" s="186">
        <f t="shared" si="2"/>
        <v>1295</v>
      </c>
    </row>
    <row r="66" spans="1:19" ht="10.5" customHeight="1" thickBot="1" x14ac:dyDescent="0.35">
      <c r="A66" s="41"/>
      <c r="B66" s="42">
        <v>67</v>
      </c>
      <c r="C66" s="42"/>
      <c r="D66" s="42"/>
      <c r="E66" s="304">
        <v>0</v>
      </c>
      <c r="F66" s="222">
        <v>0</v>
      </c>
      <c r="G66" s="304">
        <v>0</v>
      </c>
      <c r="H66" s="326">
        <v>0</v>
      </c>
      <c r="I66" s="304">
        <v>0</v>
      </c>
      <c r="J66" s="326">
        <v>0</v>
      </c>
      <c r="K66" s="304">
        <v>0</v>
      </c>
      <c r="L66" s="326">
        <v>0</v>
      </c>
      <c r="M66" s="304">
        <v>0</v>
      </c>
      <c r="N66" s="326">
        <v>0</v>
      </c>
      <c r="O66" s="304">
        <v>0</v>
      </c>
      <c r="P66" s="326">
        <v>0</v>
      </c>
      <c r="Q66" s="222">
        <v>709</v>
      </c>
      <c r="R66" s="221">
        <v>557</v>
      </c>
      <c r="S66" s="224">
        <f t="shared" si="2"/>
        <v>1266</v>
      </c>
    </row>
    <row r="67" spans="1:19" ht="10.5" customHeight="1" x14ac:dyDescent="0.3">
      <c r="A67" s="40"/>
      <c r="B67" s="24">
        <v>68</v>
      </c>
      <c r="C67" s="24"/>
      <c r="D67" s="24"/>
      <c r="E67" s="298">
        <v>0</v>
      </c>
      <c r="F67" s="188">
        <v>0</v>
      </c>
      <c r="G67" s="298">
        <v>0</v>
      </c>
      <c r="H67" s="299">
        <v>0</v>
      </c>
      <c r="I67" s="298">
        <v>0</v>
      </c>
      <c r="J67" s="299">
        <v>0</v>
      </c>
      <c r="K67" s="298">
        <v>0</v>
      </c>
      <c r="L67" s="299">
        <v>0</v>
      </c>
      <c r="M67" s="298">
        <v>0</v>
      </c>
      <c r="N67" s="299">
        <v>0</v>
      </c>
      <c r="O67" s="298">
        <v>0</v>
      </c>
      <c r="P67" s="299">
        <v>0</v>
      </c>
      <c r="Q67" s="188">
        <v>596</v>
      </c>
      <c r="R67" s="189">
        <v>581</v>
      </c>
      <c r="S67" s="186">
        <f t="shared" si="2"/>
        <v>1177</v>
      </c>
    </row>
    <row r="68" spans="1:19" ht="10.5" customHeight="1" x14ac:dyDescent="0.3">
      <c r="A68" s="37"/>
      <c r="B68" s="38">
        <v>69</v>
      </c>
      <c r="C68" s="38"/>
      <c r="D68" s="38"/>
      <c r="E68" s="300">
        <v>0</v>
      </c>
      <c r="F68" s="184">
        <v>0</v>
      </c>
      <c r="G68" s="300">
        <v>0</v>
      </c>
      <c r="H68" s="301">
        <v>0</v>
      </c>
      <c r="I68" s="300">
        <v>0</v>
      </c>
      <c r="J68" s="301">
        <v>0</v>
      </c>
      <c r="K68" s="300">
        <v>0</v>
      </c>
      <c r="L68" s="301">
        <v>0</v>
      </c>
      <c r="M68" s="300">
        <v>0</v>
      </c>
      <c r="N68" s="301">
        <v>0</v>
      </c>
      <c r="O68" s="300">
        <v>0</v>
      </c>
      <c r="P68" s="301">
        <v>0</v>
      </c>
      <c r="Q68" s="184">
        <v>586</v>
      </c>
      <c r="R68" s="185">
        <v>520</v>
      </c>
      <c r="S68" s="182">
        <f t="shared" si="2"/>
        <v>1106</v>
      </c>
    </row>
    <row r="69" spans="1:19" ht="10.5" customHeight="1" x14ac:dyDescent="0.3">
      <c r="A69" s="40"/>
      <c r="B69" s="24">
        <v>70</v>
      </c>
      <c r="C69" s="24"/>
      <c r="D69" s="24"/>
      <c r="E69" s="298">
        <v>0</v>
      </c>
      <c r="F69" s="188">
        <v>0</v>
      </c>
      <c r="G69" s="298">
        <v>0</v>
      </c>
      <c r="H69" s="299">
        <v>0</v>
      </c>
      <c r="I69" s="298">
        <v>0</v>
      </c>
      <c r="J69" s="299">
        <v>0</v>
      </c>
      <c r="K69" s="298">
        <v>0</v>
      </c>
      <c r="L69" s="299">
        <v>0</v>
      </c>
      <c r="M69" s="298">
        <v>0</v>
      </c>
      <c r="N69" s="299">
        <v>0</v>
      </c>
      <c r="O69" s="298">
        <v>0</v>
      </c>
      <c r="P69" s="299">
        <v>0</v>
      </c>
      <c r="Q69" s="188">
        <v>621</v>
      </c>
      <c r="R69" s="189">
        <v>456</v>
      </c>
      <c r="S69" s="186">
        <f t="shared" si="2"/>
        <v>1077</v>
      </c>
    </row>
    <row r="70" spans="1:19" ht="10.5" customHeight="1" x14ac:dyDescent="0.3">
      <c r="A70" s="37"/>
      <c r="B70" s="38">
        <v>71</v>
      </c>
      <c r="C70" s="38"/>
      <c r="D70" s="38"/>
      <c r="E70" s="300">
        <v>0</v>
      </c>
      <c r="F70" s="184">
        <v>0</v>
      </c>
      <c r="G70" s="300">
        <v>0</v>
      </c>
      <c r="H70" s="301">
        <v>0</v>
      </c>
      <c r="I70" s="300">
        <v>0</v>
      </c>
      <c r="J70" s="301">
        <v>0</v>
      </c>
      <c r="K70" s="300">
        <v>0</v>
      </c>
      <c r="L70" s="301">
        <v>0</v>
      </c>
      <c r="M70" s="300">
        <v>0</v>
      </c>
      <c r="N70" s="301">
        <v>0</v>
      </c>
      <c r="O70" s="300">
        <v>0</v>
      </c>
      <c r="P70" s="301">
        <v>0</v>
      </c>
      <c r="Q70" s="184">
        <v>570</v>
      </c>
      <c r="R70" s="185">
        <v>459</v>
      </c>
      <c r="S70" s="182">
        <f t="shared" si="2"/>
        <v>1029</v>
      </c>
    </row>
    <row r="71" spans="1:19" ht="10.5" customHeight="1" x14ac:dyDescent="0.3">
      <c r="A71" s="40"/>
      <c r="B71" s="24">
        <v>72</v>
      </c>
      <c r="C71" s="24"/>
      <c r="D71" s="24"/>
      <c r="E71" s="298">
        <v>0</v>
      </c>
      <c r="F71" s="188">
        <v>0</v>
      </c>
      <c r="G71" s="298">
        <v>0</v>
      </c>
      <c r="H71" s="299">
        <v>0</v>
      </c>
      <c r="I71" s="298">
        <v>0</v>
      </c>
      <c r="J71" s="299">
        <v>0</v>
      </c>
      <c r="K71" s="298">
        <v>0</v>
      </c>
      <c r="L71" s="299">
        <v>0</v>
      </c>
      <c r="M71" s="298">
        <v>0</v>
      </c>
      <c r="N71" s="299">
        <v>0</v>
      </c>
      <c r="O71" s="298">
        <v>0</v>
      </c>
      <c r="P71" s="299">
        <v>0</v>
      </c>
      <c r="Q71" s="188">
        <v>549</v>
      </c>
      <c r="R71" s="189">
        <v>411</v>
      </c>
      <c r="S71" s="186">
        <f t="shared" si="2"/>
        <v>960</v>
      </c>
    </row>
    <row r="72" spans="1:19" ht="10.5" customHeight="1" x14ac:dyDescent="0.3">
      <c r="A72" s="37"/>
      <c r="B72" s="38">
        <v>73</v>
      </c>
      <c r="C72" s="38"/>
      <c r="D72" s="38"/>
      <c r="E72" s="300">
        <v>0</v>
      </c>
      <c r="F72" s="184">
        <v>0</v>
      </c>
      <c r="G72" s="300">
        <v>0</v>
      </c>
      <c r="H72" s="301">
        <v>0</v>
      </c>
      <c r="I72" s="300">
        <v>0</v>
      </c>
      <c r="J72" s="301">
        <v>0</v>
      </c>
      <c r="K72" s="300">
        <v>0</v>
      </c>
      <c r="L72" s="301">
        <v>0</v>
      </c>
      <c r="M72" s="300">
        <v>0</v>
      </c>
      <c r="N72" s="301">
        <v>0</v>
      </c>
      <c r="O72" s="300">
        <v>0</v>
      </c>
      <c r="P72" s="301">
        <v>0</v>
      </c>
      <c r="Q72" s="184">
        <v>529</v>
      </c>
      <c r="R72" s="185">
        <v>371</v>
      </c>
      <c r="S72" s="182">
        <f t="shared" si="2"/>
        <v>900</v>
      </c>
    </row>
    <row r="73" spans="1:19" ht="10.5" customHeight="1" x14ac:dyDescent="0.3">
      <c r="A73" s="40"/>
      <c r="B73" s="24">
        <v>74</v>
      </c>
      <c r="C73" s="24"/>
      <c r="D73" s="24"/>
      <c r="E73" s="298">
        <v>0</v>
      </c>
      <c r="F73" s="188">
        <v>0</v>
      </c>
      <c r="G73" s="298">
        <v>0</v>
      </c>
      <c r="H73" s="299">
        <v>0</v>
      </c>
      <c r="I73" s="298">
        <v>0</v>
      </c>
      <c r="J73" s="299">
        <v>0</v>
      </c>
      <c r="K73" s="298">
        <v>0</v>
      </c>
      <c r="L73" s="299">
        <v>0</v>
      </c>
      <c r="M73" s="298">
        <v>0</v>
      </c>
      <c r="N73" s="299">
        <v>0</v>
      </c>
      <c r="O73" s="298">
        <v>0</v>
      </c>
      <c r="P73" s="299">
        <v>0</v>
      </c>
      <c r="Q73" s="188">
        <v>431</v>
      </c>
      <c r="R73" s="189">
        <v>376</v>
      </c>
      <c r="S73" s="186">
        <f t="shared" si="2"/>
        <v>807</v>
      </c>
    </row>
    <row r="74" spans="1:19" ht="10.5" customHeight="1" x14ac:dyDescent="0.3">
      <c r="A74" s="37"/>
      <c r="B74" s="38">
        <v>75</v>
      </c>
      <c r="C74" s="38"/>
      <c r="D74" s="38"/>
      <c r="E74" s="300">
        <v>0</v>
      </c>
      <c r="F74" s="184">
        <v>0</v>
      </c>
      <c r="G74" s="300">
        <v>0</v>
      </c>
      <c r="H74" s="301">
        <v>0</v>
      </c>
      <c r="I74" s="300">
        <v>0</v>
      </c>
      <c r="J74" s="301">
        <v>0</v>
      </c>
      <c r="K74" s="300">
        <v>0</v>
      </c>
      <c r="L74" s="301">
        <v>0</v>
      </c>
      <c r="M74" s="300">
        <v>0</v>
      </c>
      <c r="N74" s="301">
        <v>0</v>
      </c>
      <c r="O74" s="300">
        <v>0</v>
      </c>
      <c r="P74" s="301">
        <v>0</v>
      </c>
      <c r="Q74" s="184">
        <v>499</v>
      </c>
      <c r="R74" s="185">
        <v>381</v>
      </c>
      <c r="S74" s="182">
        <f t="shared" si="2"/>
        <v>880</v>
      </c>
    </row>
    <row r="75" spans="1:19" ht="10.5" customHeight="1" x14ac:dyDescent="0.3">
      <c r="A75" s="40"/>
      <c r="B75" s="24">
        <v>76</v>
      </c>
      <c r="C75" s="24"/>
      <c r="D75" s="24"/>
      <c r="E75" s="298">
        <v>0</v>
      </c>
      <c r="F75" s="188">
        <v>0</v>
      </c>
      <c r="G75" s="298">
        <v>0</v>
      </c>
      <c r="H75" s="299">
        <v>0</v>
      </c>
      <c r="I75" s="298">
        <v>0</v>
      </c>
      <c r="J75" s="299">
        <v>0</v>
      </c>
      <c r="K75" s="298">
        <v>0</v>
      </c>
      <c r="L75" s="299">
        <v>0</v>
      </c>
      <c r="M75" s="298">
        <v>0</v>
      </c>
      <c r="N75" s="299">
        <v>0</v>
      </c>
      <c r="O75" s="298">
        <v>0</v>
      </c>
      <c r="P75" s="299">
        <v>0</v>
      </c>
      <c r="Q75" s="188">
        <v>447</v>
      </c>
      <c r="R75" s="189">
        <v>328</v>
      </c>
      <c r="S75" s="186">
        <f t="shared" si="2"/>
        <v>775</v>
      </c>
    </row>
    <row r="76" spans="1:19" ht="10.5" customHeight="1" x14ac:dyDescent="0.3">
      <c r="A76" s="37"/>
      <c r="B76" s="38">
        <v>77</v>
      </c>
      <c r="C76" s="38"/>
      <c r="D76" s="38"/>
      <c r="E76" s="300">
        <v>0</v>
      </c>
      <c r="F76" s="184">
        <v>0</v>
      </c>
      <c r="G76" s="300">
        <v>0</v>
      </c>
      <c r="H76" s="301">
        <v>0</v>
      </c>
      <c r="I76" s="300">
        <v>0</v>
      </c>
      <c r="J76" s="301">
        <v>0</v>
      </c>
      <c r="K76" s="300">
        <v>0</v>
      </c>
      <c r="L76" s="301">
        <v>0</v>
      </c>
      <c r="M76" s="300">
        <v>0</v>
      </c>
      <c r="N76" s="301">
        <v>0</v>
      </c>
      <c r="O76" s="300">
        <v>0</v>
      </c>
      <c r="P76" s="301">
        <v>0</v>
      </c>
      <c r="Q76" s="184">
        <v>443</v>
      </c>
      <c r="R76" s="185">
        <v>334</v>
      </c>
      <c r="S76" s="182">
        <f t="shared" si="2"/>
        <v>777</v>
      </c>
    </row>
    <row r="77" spans="1:19" ht="10.5" customHeight="1" x14ac:dyDescent="0.3">
      <c r="A77" s="40"/>
      <c r="B77" s="24">
        <v>78</v>
      </c>
      <c r="C77" s="24"/>
      <c r="D77" s="24"/>
      <c r="E77" s="298">
        <v>0</v>
      </c>
      <c r="F77" s="188">
        <v>0</v>
      </c>
      <c r="G77" s="298">
        <v>0</v>
      </c>
      <c r="H77" s="299">
        <v>0</v>
      </c>
      <c r="I77" s="298">
        <v>0</v>
      </c>
      <c r="J77" s="299">
        <v>0</v>
      </c>
      <c r="K77" s="298">
        <v>0</v>
      </c>
      <c r="L77" s="299">
        <v>0</v>
      </c>
      <c r="M77" s="298">
        <v>0</v>
      </c>
      <c r="N77" s="299">
        <v>0</v>
      </c>
      <c r="O77" s="298">
        <v>0</v>
      </c>
      <c r="P77" s="299">
        <v>0</v>
      </c>
      <c r="Q77" s="188">
        <v>378</v>
      </c>
      <c r="R77" s="189">
        <v>229</v>
      </c>
      <c r="S77" s="186">
        <f t="shared" si="2"/>
        <v>607</v>
      </c>
    </row>
    <row r="78" spans="1:19" ht="10.5" customHeight="1" x14ac:dyDescent="0.3">
      <c r="A78" s="37"/>
      <c r="B78" s="38">
        <v>79</v>
      </c>
      <c r="C78" s="38"/>
      <c r="D78" s="38"/>
      <c r="E78" s="300">
        <v>0</v>
      </c>
      <c r="F78" s="184">
        <v>0</v>
      </c>
      <c r="G78" s="300">
        <v>0</v>
      </c>
      <c r="H78" s="301">
        <v>0</v>
      </c>
      <c r="I78" s="300">
        <v>0</v>
      </c>
      <c r="J78" s="301">
        <v>0</v>
      </c>
      <c r="K78" s="300">
        <v>0</v>
      </c>
      <c r="L78" s="301">
        <v>0</v>
      </c>
      <c r="M78" s="300">
        <v>0</v>
      </c>
      <c r="N78" s="301">
        <v>0</v>
      </c>
      <c r="O78" s="300">
        <v>0</v>
      </c>
      <c r="P78" s="301">
        <v>0</v>
      </c>
      <c r="Q78" s="184">
        <v>333</v>
      </c>
      <c r="R78" s="185">
        <v>287</v>
      </c>
      <c r="S78" s="182">
        <f t="shared" si="2"/>
        <v>620</v>
      </c>
    </row>
    <row r="79" spans="1:19" ht="10.5" customHeight="1" x14ac:dyDescent="0.3">
      <c r="A79" s="40"/>
      <c r="B79" s="24">
        <v>80</v>
      </c>
      <c r="C79" s="24"/>
      <c r="D79" s="24"/>
      <c r="E79" s="298">
        <v>0</v>
      </c>
      <c r="F79" s="188">
        <v>0</v>
      </c>
      <c r="G79" s="298">
        <v>0</v>
      </c>
      <c r="H79" s="299">
        <v>0</v>
      </c>
      <c r="I79" s="298">
        <v>0</v>
      </c>
      <c r="J79" s="299">
        <v>0</v>
      </c>
      <c r="K79" s="298">
        <v>0</v>
      </c>
      <c r="L79" s="299">
        <v>0</v>
      </c>
      <c r="M79" s="298">
        <v>0</v>
      </c>
      <c r="N79" s="299">
        <v>0</v>
      </c>
      <c r="O79" s="298">
        <v>0</v>
      </c>
      <c r="P79" s="299">
        <v>0</v>
      </c>
      <c r="Q79" s="188">
        <v>331</v>
      </c>
      <c r="R79" s="189">
        <v>251</v>
      </c>
      <c r="S79" s="186">
        <f t="shared" si="2"/>
        <v>582</v>
      </c>
    </row>
    <row r="80" spans="1:19" ht="10.5" customHeight="1" x14ac:dyDescent="0.3">
      <c r="A80" s="37"/>
      <c r="B80" s="38">
        <v>81</v>
      </c>
      <c r="C80" s="38"/>
      <c r="D80" s="38"/>
      <c r="E80" s="300">
        <v>0</v>
      </c>
      <c r="F80" s="184">
        <v>0</v>
      </c>
      <c r="G80" s="300">
        <v>0</v>
      </c>
      <c r="H80" s="301">
        <v>0</v>
      </c>
      <c r="I80" s="300">
        <v>0</v>
      </c>
      <c r="J80" s="301">
        <v>0</v>
      </c>
      <c r="K80" s="300">
        <v>0</v>
      </c>
      <c r="L80" s="301">
        <v>0</v>
      </c>
      <c r="M80" s="300">
        <v>0</v>
      </c>
      <c r="N80" s="301">
        <v>0</v>
      </c>
      <c r="O80" s="300">
        <v>0</v>
      </c>
      <c r="P80" s="301">
        <v>0</v>
      </c>
      <c r="Q80" s="184">
        <v>297</v>
      </c>
      <c r="R80" s="185">
        <v>241</v>
      </c>
      <c r="S80" s="182">
        <f t="shared" si="2"/>
        <v>538</v>
      </c>
    </row>
    <row r="81" spans="1:19" ht="10.5" customHeight="1" x14ac:dyDescent="0.3">
      <c r="A81" s="40"/>
      <c r="B81" s="24">
        <v>82</v>
      </c>
      <c r="C81" s="24"/>
      <c r="D81" s="24"/>
      <c r="E81" s="298">
        <v>0</v>
      </c>
      <c r="F81" s="188">
        <v>0</v>
      </c>
      <c r="G81" s="298">
        <v>0</v>
      </c>
      <c r="H81" s="299">
        <v>0</v>
      </c>
      <c r="I81" s="298">
        <v>0</v>
      </c>
      <c r="J81" s="299">
        <v>0</v>
      </c>
      <c r="K81" s="298">
        <v>0</v>
      </c>
      <c r="L81" s="299">
        <v>0</v>
      </c>
      <c r="M81" s="298">
        <v>0</v>
      </c>
      <c r="N81" s="299">
        <v>0</v>
      </c>
      <c r="O81" s="298">
        <v>0</v>
      </c>
      <c r="P81" s="299">
        <v>0</v>
      </c>
      <c r="Q81" s="188">
        <v>319</v>
      </c>
      <c r="R81" s="189">
        <v>267</v>
      </c>
      <c r="S81" s="186">
        <f t="shared" si="2"/>
        <v>586</v>
      </c>
    </row>
    <row r="82" spans="1:19" ht="10.5" customHeight="1" x14ac:dyDescent="0.3">
      <c r="A82" s="37"/>
      <c r="B82" s="38">
        <v>83</v>
      </c>
      <c r="C82" s="38"/>
      <c r="D82" s="38"/>
      <c r="E82" s="300">
        <v>0</v>
      </c>
      <c r="F82" s="184">
        <v>0</v>
      </c>
      <c r="G82" s="300">
        <v>0</v>
      </c>
      <c r="H82" s="301">
        <v>0</v>
      </c>
      <c r="I82" s="300">
        <v>0</v>
      </c>
      <c r="J82" s="301">
        <v>0</v>
      </c>
      <c r="K82" s="300">
        <v>0</v>
      </c>
      <c r="L82" s="301">
        <v>0</v>
      </c>
      <c r="M82" s="300">
        <v>0</v>
      </c>
      <c r="N82" s="301">
        <v>0</v>
      </c>
      <c r="O82" s="300">
        <v>0</v>
      </c>
      <c r="P82" s="301">
        <v>0</v>
      </c>
      <c r="Q82" s="184">
        <v>269</v>
      </c>
      <c r="R82" s="185">
        <v>209</v>
      </c>
      <c r="S82" s="182">
        <f t="shared" si="2"/>
        <v>478</v>
      </c>
    </row>
    <row r="83" spans="1:19" ht="10.5" customHeight="1" x14ac:dyDescent="0.3">
      <c r="A83" s="40"/>
      <c r="B83" s="24">
        <v>84</v>
      </c>
      <c r="C83" s="24"/>
      <c r="D83" s="24"/>
      <c r="E83" s="298">
        <v>0</v>
      </c>
      <c r="F83" s="188">
        <v>0</v>
      </c>
      <c r="G83" s="298">
        <v>0</v>
      </c>
      <c r="H83" s="299">
        <v>0</v>
      </c>
      <c r="I83" s="298">
        <v>0</v>
      </c>
      <c r="J83" s="299">
        <v>0</v>
      </c>
      <c r="K83" s="298">
        <v>0</v>
      </c>
      <c r="L83" s="299">
        <v>0</v>
      </c>
      <c r="M83" s="298">
        <v>0</v>
      </c>
      <c r="N83" s="299">
        <v>0</v>
      </c>
      <c r="O83" s="298">
        <v>0</v>
      </c>
      <c r="P83" s="299">
        <v>0</v>
      </c>
      <c r="Q83" s="188">
        <v>210</v>
      </c>
      <c r="R83" s="189">
        <v>177</v>
      </c>
      <c r="S83" s="186">
        <f t="shared" si="2"/>
        <v>387</v>
      </c>
    </row>
    <row r="84" spans="1:19" ht="10.5" customHeight="1" x14ac:dyDescent="0.3">
      <c r="A84" s="37"/>
      <c r="B84" s="38">
        <v>85</v>
      </c>
      <c r="C84" s="38"/>
      <c r="D84" s="38"/>
      <c r="E84" s="300">
        <v>0</v>
      </c>
      <c r="F84" s="184">
        <v>0</v>
      </c>
      <c r="G84" s="300">
        <v>0</v>
      </c>
      <c r="H84" s="301">
        <v>0</v>
      </c>
      <c r="I84" s="300">
        <v>0</v>
      </c>
      <c r="J84" s="301">
        <v>0</v>
      </c>
      <c r="K84" s="300">
        <v>0</v>
      </c>
      <c r="L84" s="301">
        <v>0</v>
      </c>
      <c r="M84" s="300">
        <v>0</v>
      </c>
      <c r="N84" s="301">
        <v>0</v>
      </c>
      <c r="O84" s="300">
        <v>0</v>
      </c>
      <c r="P84" s="301">
        <v>0</v>
      </c>
      <c r="Q84" s="184">
        <v>248</v>
      </c>
      <c r="R84" s="185">
        <v>155</v>
      </c>
      <c r="S84" s="182">
        <f t="shared" si="2"/>
        <v>403</v>
      </c>
    </row>
    <row r="85" spans="1:19" ht="10.5" customHeight="1" x14ac:dyDescent="0.3">
      <c r="A85" s="40"/>
      <c r="B85" s="24">
        <v>86</v>
      </c>
      <c r="C85" s="24"/>
      <c r="D85" s="24"/>
      <c r="E85" s="298">
        <v>0</v>
      </c>
      <c r="F85" s="188">
        <v>0</v>
      </c>
      <c r="G85" s="298">
        <v>0</v>
      </c>
      <c r="H85" s="299">
        <v>0</v>
      </c>
      <c r="I85" s="298">
        <v>0</v>
      </c>
      <c r="J85" s="299">
        <v>0</v>
      </c>
      <c r="K85" s="298">
        <v>0</v>
      </c>
      <c r="L85" s="299">
        <v>0</v>
      </c>
      <c r="M85" s="298">
        <v>0</v>
      </c>
      <c r="N85" s="299">
        <v>0</v>
      </c>
      <c r="O85" s="298">
        <v>0</v>
      </c>
      <c r="P85" s="299">
        <v>0</v>
      </c>
      <c r="Q85" s="188">
        <v>186</v>
      </c>
      <c r="R85" s="189">
        <v>131</v>
      </c>
      <c r="S85" s="186">
        <f t="shared" si="2"/>
        <v>317</v>
      </c>
    </row>
    <row r="86" spans="1:19" ht="10.5" customHeight="1" x14ac:dyDescent="0.3">
      <c r="A86" s="37"/>
      <c r="B86" s="38">
        <v>87</v>
      </c>
      <c r="C86" s="38"/>
      <c r="D86" s="38"/>
      <c r="E86" s="300">
        <v>0</v>
      </c>
      <c r="F86" s="184">
        <v>0</v>
      </c>
      <c r="G86" s="300">
        <v>0</v>
      </c>
      <c r="H86" s="301">
        <v>0</v>
      </c>
      <c r="I86" s="300">
        <v>0</v>
      </c>
      <c r="J86" s="301">
        <v>0</v>
      </c>
      <c r="K86" s="300">
        <v>0</v>
      </c>
      <c r="L86" s="301">
        <v>0</v>
      </c>
      <c r="M86" s="300">
        <v>0</v>
      </c>
      <c r="N86" s="301">
        <v>0</v>
      </c>
      <c r="O86" s="300">
        <v>0</v>
      </c>
      <c r="P86" s="301">
        <v>0</v>
      </c>
      <c r="Q86" s="184">
        <v>187</v>
      </c>
      <c r="R86" s="185">
        <v>145</v>
      </c>
      <c r="S86" s="182">
        <f t="shared" si="2"/>
        <v>332</v>
      </c>
    </row>
    <row r="87" spans="1:19" ht="10.5" customHeight="1" x14ac:dyDescent="0.3">
      <c r="A87" s="40"/>
      <c r="B87" s="24">
        <v>88</v>
      </c>
      <c r="C87" s="24"/>
      <c r="D87" s="24"/>
      <c r="E87" s="298">
        <v>0</v>
      </c>
      <c r="F87" s="188">
        <v>0</v>
      </c>
      <c r="G87" s="298">
        <v>0</v>
      </c>
      <c r="H87" s="299">
        <v>0</v>
      </c>
      <c r="I87" s="298">
        <v>0</v>
      </c>
      <c r="J87" s="299">
        <v>0</v>
      </c>
      <c r="K87" s="298">
        <v>0</v>
      </c>
      <c r="L87" s="299">
        <v>0</v>
      </c>
      <c r="M87" s="298">
        <v>0</v>
      </c>
      <c r="N87" s="299">
        <v>0</v>
      </c>
      <c r="O87" s="298">
        <v>0</v>
      </c>
      <c r="P87" s="299">
        <v>0</v>
      </c>
      <c r="Q87" s="188">
        <v>139</v>
      </c>
      <c r="R87" s="189">
        <v>97</v>
      </c>
      <c r="S87" s="186">
        <f t="shared" si="2"/>
        <v>236</v>
      </c>
    </row>
    <row r="88" spans="1:19" ht="10.5" customHeight="1" x14ac:dyDescent="0.3">
      <c r="A88" s="37"/>
      <c r="B88" s="38">
        <v>89</v>
      </c>
      <c r="C88" s="38"/>
      <c r="D88" s="38"/>
      <c r="E88" s="300">
        <v>0</v>
      </c>
      <c r="F88" s="184">
        <v>0</v>
      </c>
      <c r="G88" s="300">
        <v>0</v>
      </c>
      <c r="H88" s="301">
        <v>0</v>
      </c>
      <c r="I88" s="300">
        <v>0</v>
      </c>
      <c r="J88" s="301">
        <v>0</v>
      </c>
      <c r="K88" s="300">
        <v>0</v>
      </c>
      <c r="L88" s="301">
        <v>0</v>
      </c>
      <c r="M88" s="300">
        <v>0</v>
      </c>
      <c r="N88" s="301">
        <v>0</v>
      </c>
      <c r="O88" s="300">
        <v>0</v>
      </c>
      <c r="P88" s="301">
        <v>0</v>
      </c>
      <c r="Q88" s="184">
        <v>137</v>
      </c>
      <c r="R88" s="185">
        <v>107</v>
      </c>
      <c r="S88" s="182">
        <f t="shared" si="2"/>
        <v>244</v>
      </c>
    </row>
    <row r="89" spans="1:19" ht="10.5" customHeight="1" x14ac:dyDescent="0.3">
      <c r="A89" s="40"/>
      <c r="B89" s="24">
        <v>90</v>
      </c>
      <c r="C89" s="24"/>
      <c r="D89" s="24"/>
      <c r="E89" s="298">
        <v>0</v>
      </c>
      <c r="F89" s="188">
        <v>0</v>
      </c>
      <c r="G89" s="298">
        <v>0</v>
      </c>
      <c r="H89" s="299">
        <v>0</v>
      </c>
      <c r="I89" s="298">
        <v>0</v>
      </c>
      <c r="J89" s="299">
        <v>0</v>
      </c>
      <c r="K89" s="298">
        <v>0</v>
      </c>
      <c r="L89" s="299">
        <v>0</v>
      </c>
      <c r="M89" s="298">
        <v>0</v>
      </c>
      <c r="N89" s="299">
        <v>0</v>
      </c>
      <c r="O89" s="298">
        <v>0</v>
      </c>
      <c r="P89" s="299">
        <v>0</v>
      </c>
      <c r="Q89" s="188">
        <v>112</v>
      </c>
      <c r="R89" s="189">
        <v>82</v>
      </c>
      <c r="S89" s="186">
        <f t="shared" si="2"/>
        <v>194</v>
      </c>
    </row>
    <row r="90" spans="1:19" ht="10.5" customHeight="1" x14ac:dyDescent="0.3">
      <c r="A90" s="37"/>
      <c r="B90" s="38">
        <v>91</v>
      </c>
      <c r="C90" s="38"/>
      <c r="D90" s="38"/>
      <c r="E90" s="300">
        <v>0</v>
      </c>
      <c r="F90" s="184">
        <v>0</v>
      </c>
      <c r="G90" s="300">
        <v>0</v>
      </c>
      <c r="H90" s="301">
        <v>0</v>
      </c>
      <c r="I90" s="300">
        <v>0</v>
      </c>
      <c r="J90" s="301">
        <v>0</v>
      </c>
      <c r="K90" s="300">
        <v>0</v>
      </c>
      <c r="L90" s="301">
        <v>0</v>
      </c>
      <c r="M90" s="300">
        <v>0</v>
      </c>
      <c r="N90" s="301">
        <v>0</v>
      </c>
      <c r="O90" s="300">
        <v>0</v>
      </c>
      <c r="P90" s="301">
        <v>0</v>
      </c>
      <c r="Q90" s="184">
        <v>118</v>
      </c>
      <c r="R90" s="185">
        <v>75</v>
      </c>
      <c r="S90" s="182">
        <f t="shared" si="2"/>
        <v>193</v>
      </c>
    </row>
    <row r="91" spans="1:19" ht="10.5" customHeight="1" x14ac:dyDescent="0.3">
      <c r="A91" s="40"/>
      <c r="B91" s="24">
        <v>92</v>
      </c>
      <c r="C91" s="24"/>
      <c r="D91" s="24"/>
      <c r="E91" s="298">
        <v>0</v>
      </c>
      <c r="F91" s="188">
        <v>0</v>
      </c>
      <c r="G91" s="298">
        <v>0</v>
      </c>
      <c r="H91" s="299">
        <v>0</v>
      </c>
      <c r="I91" s="298">
        <v>0</v>
      </c>
      <c r="J91" s="299">
        <v>0</v>
      </c>
      <c r="K91" s="298">
        <v>0</v>
      </c>
      <c r="L91" s="299">
        <v>0</v>
      </c>
      <c r="M91" s="298">
        <v>0</v>
      </c>
      <c r="N91" s="299">
        <v>0</v>
      </c>
      <c r="O91" s="298">
        <v>0</v>
      </c>
      <c r="P91" s="299">
        <v>0</v>
      </c>
      <c r="Q91" s="188">
        <v>94</v>
      </c>
      <c r="R91" s="189">
        <v>78</v>
      </c>
      <c r="S91" s="186">
        <f t="shared" si="2"/>
        <v>172</v>
      </c>
    </row>
    <row r="92" spans="1:19" ht="10.5" customHeight="1" x14ac:dyDescent="0.3">
      <c r="A92" s="37"/>
      <c r="B92" s="38">
        <v>93</v>
      </c>
      <c r="C92" s="38"/>
      <c r="D92" s="38"/>
      <c r="E92" s="300">
        <v>0</v>
      </c>
      <c r="F92" s="184">
        <v>0</v>
      </c>
      <c r="G92" s="300">
        <v>0</v>
      </c>
      <c r="H92" s="301">
        <v>0</v>
      </c>
      <c r="I92" s="300">
        <v>0</v>
      </c>
      <c r="J92" s="301">
        <v>0</v>
      </c>
      <c r="K92" s="300">
        <v>0</v>
      </c>
      <c r="L92" s="301">
        <v>0</v>
      </c>
      <c r="M92" s="300">
        <v>0</v>
      </c>
      <c r="N92" s="301">
        <v>0</v>
      </c>
      <c r="O92" s="300">
        <v>0</v>
      </c>
      <c r="P92" s="301">
        <v>0</v>
      </c>
      <c r="Q92" s="184">
        <v>72</v>
      </c>
      <c r="R92" s="185">
        <v>54</v>
      </c>
      <c r="S92" s="182">
        <f t="shared" si="2"/>
        <v>126</v>
      </c>
    </row>
    <row r="93" spans="1:19" ht="10.5" customHeight="1" x14ac:dyDescent="0.3">
      <c r="A93" s="40"/>
      <c r="B93" s="24">
        <v>94</v>
      </c>
      <c r="C93" s="24"/>
      <c r="D93" s="24"/>
      <c r="E93" s="298">
        <v>0</v>
      </c>
      <c r="F93" s="188">
        <v>0</v>
      </c>
      <c r="G93" s="298">
        <v>0</v>
      </c>
      <c r="H93" s="299">
        <v>0</v>
      </c>
      <c r="I93" s="298">
        <v>0</v>
      </c>
      <c r="J93" s="299">
        <v>0</v>
      </c>
      <c r="K93" s="298">
        <v>0</v>
      </c>
      <c r="L93" s="299">
        <v>0</v>
      </c>
      <c r="M93" s="298">
        <v>0</v>
      </c>
      <c r="N93" s="299">
        <v>0</v>
      </c>
      <c r="O93" s="298">
        <v>0</v>
      </c>
      <c r="P93" s="299">
        <v>0</v>
      </c>
      <c r="Q93" s="188">
        <v>78</v>
      </c>
      <c r="R93" s="189">
        <v>40</v>
      </c>
      <c r="S93" s="186">
        <f t="shared" si="2"/>
        <v>118</v>
      </c>
    </row>
    <row r="94" spans="1:19" ht="10.5" customHeight="1" x14ac:dyDescent="0.3">
      <c r="A94" s="37"/>
      <c r="B94" s="38">
        <v>95</v>
      </c>
      <c r="C94" s="38"/>
      <c r="D94" s="38"/>
      <c r="E94" s="300">
        <v>0</v>
      </c>
      <c r="F94" s="184">
        <v>0</v>
      </c>
      <c r="G94" s="300">
        <v>0</v>
      </c>
      <c r="H94" s="301">
        <v>0</v>
      </c>
      <c r="I94" s="300">
        <v>0</v>
      </c>
      <c r="J94" s="301">
        <v>0</v>
      </c>
      <c r="K94" s="300">
        <v>0</v>
      </c>
      <c r="L94" s="301">
        <v>0</v>
      </c>
      <c r="M94" s="300">
        <v>0</v>
      </c>
      <c r="N94" s="301">
        <v>0</v>
      </c>
      <c r="O94" s="300">
        <v>0</v>
      </c>
      <c r="P94" s="301">
        <v>0</v>
      </c>
      <c r="Q94" s="184">
        <v>46</v>
      </c>
      <c r="R94" s="185">
        <v>29</v>
      </c>
      <c r="S94" s="182">
        <f t="shared" si="2"/>
        <v>75</v>
      </c>
    </row>
    <row r="95" spans="1:19" ht="10.5" customHeight="1" x14ac:dyDescent="0.3">
      <c r="A95" s="40"/>
      <c r="B95" s="24">
        <v>96</v>
      </c>
      <c r="C95" s="24"/>
      <c r="D95" s="24"/>
      <c r="E95" s="298">
        <v>0</v>
      </c>
      <c r="F95" s="188">
        <v>0</v>
      </c>
      <c r="G95" s="298">
        <v>0</v>
      </c>
      <c r="H95" s="299">
        <v>0</v>
      </c>
      <c r="I95" s="298">
        <v>0</v>
      </c>
      <c r="J95" s="299">
        <v>0</v>
      </c>
      <c r="K95" s="298">
        <v>0</v>
      </c>
      <c r="L95" s="299">
        <v>0</v>
      </c>
      <c r="M95" s="298">
        <v>0</v>
      </c>
      <c r="N95" s="299">
        <v>0</v>
      </c>
      <c r="O95" s="298">
        <v>0</v>
      </c>
      <c r="P95" s="299">
        <v>0</v>
      </c>
      <c r="Q95" s="188">
        <v>29</v>
      </c>
      <c r="R95" s="189">
        <v>26</v>
      </c>
      <c r="S95" s="186">
        <f t="shared" si="2"/>
        <v>55</v>
      </c>
    </row>
    <row r="96" spans="1:19" ht="10.5" customHeight="1" x14ac:dyDescent="0.3">
      <c r="A96" s="37"/>
      <c r="B96" s="38">
        <v>97</v>
      </c>
      <c r="C96" s="38"/>
      <c r="D96" s="38"/>
      <c r="E96" s="300">
        <v>0</v>
      </c>
      <c r="F96" s="184">
        <v>0</v>
      </c>
      <c r="G96" s="300">
        <v>0</v>
      </c>
      <c r="H96" s="301">
        <v>0</v>
      </c>
      <c r="I96" s="300">
        <v>0</v>
      </c>
      <c r="J96" s="301">
        <v>0</v>
      </c>
      <c r="K96" s="300">
        <v>0</v>
      </c>
      <c r="L96" s="301">
        <v>0</v>
      </c>
      <c r="M96" s="300">
        <v>0</v>
      </c>
      <c r="N96" s="301">
        <v>0</v>
      </c>
      <c r="O96" s="300">
        <v>0</v>
      </c>
      <c r="P96" s="301">
        <v>0</v>
      </c>
      <c r="Q96" s="184">
        <v>36</v>
      </c>
      <c r="R96" s="185">
        <v>25</v>
      </c>
      <c r="S96" s="182">
        <f t="shared" si="2"/>
        <v>61</v>
      </c>
    </row>
    <row r="97" spans="1:21" ht="10.5" customHeight="1" x14ac:dyDescent="0.3">
      <c r="A97" s="40"/>
      <c r="B97" s="24">
        <v>98</v>
      </c>
      <c r="C97" s="24"/>
      <c r="D97" s="24"/>
      <c r="E97" s="298">
        <v>0</v>
      </c>
      <c r="F97" s="188">
        <v>0</v>
      </c>
      <c r="G97" s="298">
        <v>0</v>
      </c>
      <c r="H97" s="299">
        <v>0</v>
      </c>
      <c r="I97" s="298">
        <v>0</v>
      </c>
      <c r="J97" s="299">
        <v>0</v>
      </c>
      <c r="K97" s="298">
        <v>0</v>
      </c>
      <c r="L97" s="299">
        <v>0</v>
      </c>
      <c r="M97" s="298">
        <v>0</v>
      </c>
      <c r="N97" s="299">
        <v>0</v>
      </c>
      <c r="O97" s="298">
        <v>0</v>
      </c>
      <c r="P97" s="299">
        <v>0</v>
      </c>
      <c r="Q97" s="188">
        <v>8</v>
      </c>
      <c r="R97" s="189">
        <v>8</v>
      </c>
      <c r="S97" s="186">
        <f t="shared" si="2"/>
        <v>16</v>
      </c>
    </row>
    <row r="98" spans="1:21" ht="10.5" customHeight="1" x14ac:dyDescent="0.3">
      <c r="A98" s="37"/>
      <c r="B98" s="38">
        <v>99</v>
      </c>
      <c r="C98" s="38"/>
      <c r="D98" s="38"/>
      <c r="E98" s="300">
        <v>0</v>
      </c>
      <c r="F98" s="184">
        <v>0</v>
      </c>
      <c r="G98" s="300">
        <v>0</v>
      </c>
      <c r="H98" s="301">
        <v>0</v>
      </c>
      <c r="I98" s="300">
        <v>0</v>
      </c>
      <c r="J98" s="301">
        <v>0</v>
      </c>
      <c r="K98" s="300">
        <v>0</v>
      </c>
      <c r="L98" s="301">
        <v>0</v>
      </c>
      <c r="M98" s="300">
        <v>0</v>
      </c>
      <c r="N98" s="301">
        <v>0</v>
      </c>
      <c r="O98" s="300">
        <v>0</v>
      </c>
      <c r="P98" s="301">
        <v>0</v>
      </c>
      <c r="Q98" s="184">
        <v>12</v>
      </c>
      <c r="R98" s="185">
        <v>8</v>
      </c>
      <c r="S98" s="182">
        <f t="shared" si="2"/>
        <v>20</v>
      </c>
    </row>
    <row r="99" spans="1:21" ht="10.5" customHeight="1" x14ac:dyDescent="0.3">
      <c r="A99" s="33" t="s">
        <v>53</v>
      </c>
      <c r="B99" s="24" t="s">
        <v>269</v>
      </c>
      <c r="C99" s="34" t="s">
        <v>55</v>
      </c>
      <c r="D99" s="24"/>
      <c r="E99" s="298">
        <v>0</v>
      </c>
      <c r="F99" s="192">
        <v>0</v>
      </c>
      <c r="G99" s="298">
        <v>0</v>
      </c>
      <c r="H99" s="302">
        <v>0</v>
      </c>
      <c r="I99" s="298">
        <v>0</v>
      </c>
      <c r="J99" s="302">
        <v>0</v>
      </c>
      <c r="K99" s="298">
        <v>0</v>
      </c>
      <c r="L99" s="302">
        <v>0</v>
      </c>
      <c r="M99" s="298">
        <v>0</v>
      </c>
      <c r="N99" s="302">
        <v>0</v>
      </c>
      <c r="O99" s="298">
        <v>0</v>
      </c>
      <c r="P99" s="302">
        <v>0</v>
      </c>
      <c r="Q99" s="192">
        <v>23</v>
      </c>
      <c r="R99" s="191">
        <v>9</v>
      </c>
      <c r="S99" s="186">
        <f t="shared" si="2"/>
        <v>32</v>
      </c>
    </row>
    <row r="100" spans="1:21" s="23" customFormat="1" ht="11.15" customHeight="1" thickBot="1" x14ac:dyDescent="0.4">
      <c r="A100" s="413" t="s">
        <v>8</v>
      </c>
      <c r="B100" s="414"/>
      <c r="C100" s="414"/>
      <c r="D100" s="414"/>
      <c r="E100" s="421">
        <f>SUM(E14:E99)</f>
        <v>0</v>
      </c>
      <c r="F100" s="422">
        <f t="shared" ref="F100:R100" si="3">SUM(F14:F99)</f>
        <v>0</v>
      </c>
      <c r="G100" s="421">
        <f t="shared" si="3"/>
        <v>0</v>
      </c>
      <c r="H100" s="423">
        <f t="shared" si="3"/>
        <v>0</v>
      </c>
      <c r="I100" s="421">
        <f t="shared" si="3"/>
        <v>0</v>
      </c>
      <c r="J100" s="423">
        <f t="shared" si="3"/>
        <v>0</v>
      </c>
      <c r="K100" s="421">
        <f t="shared" si="3"/>
        <v>0</v>
      </c>
      <c r="L100" s="423">
        <f t="shared" si="3"/>
        <v>0</v>
      </c>
      <c r="M100" s="421">
        <f t="shared" si="3"/>
        <v>0</v>
      </c>
      <c r="N100" s="423">
        <f t="shared" si="3"/>
        <v>0</v>
      </c>
      <c r="O100" s="421">
        <f t="shared" si="3"/>
        <v>0</v>
      </c>
      <c r="P100" s="423">
        <f t="shared" si="3"/>
        <v>0</v>
      </c>
      <c r="Q100" s="416">
        <f t="shared" si="3"/>
        <v>29300</v>
      </c>
      <c r="R100" s="417">
        <f t="shared" si="3"/>
        <v>24660</v>
      </c>
      <c r="S100" s="418">
        <f t="shared" si="2"/>
        <v>53960</v>
      </c>
      <c r="T100" s="424"/>
    </row>
    <row r="101" spans="1:21" ht="0.75" customHeight="1" x14ac:dyDescent="0.3">
      <c r="A101" s="44"/>
      <c r="B101" s="44"/>
      <c r="C101" s="44"/>
      <c r="D101" s="44"/>
      <c r="I101" s="45"/>
      <c r="J101" s="45"/>
      <c r="K101" s="45"/>
      <c r="L101" s="45"/>
      <c r="M101" s="45"/>
      <c r="N101" s="45"/>
      <c r="Q101" s="45"/>
      <c r="R101" s="45"/>
      <c r="S101" s="45"/>
    </row>
    <row r="102" spans="1:21" ht="11.15" customHeight="1" x14ac:dyDescent="0.3">
      <c r="A102" s="46" t="s">
        <v>312</v>
      </c>
      <c r="B102" s="24"/>
      <c r="C102" s="24"/>
      <c r="D102" s="24"/>
    </row>
    <row r="103" spans="1:21" ht="9" customHeight="1" x14ac:dyDescent="0.3">
      <c r="A103" s="53"/>
      <c r="B103" s="24"/>
      <c r="C103" s="24"/>
      <c r="D103" s="24"/>
    </row>
    <row r="104" spans="1:21" ht="9" customHeight="1" x14ac:dyDescent="0.3">
      <c r="A104" s="24"/>
      <c r="B104" s="24"/>
      <c r="C104" s="24"/>
      <c r="D104" s="24"/>
    </row>
    <row r="105" spans="1:21" ht="9" customHeight="1" x14ac:dyDescent="0.3">
      <c r="A105" s="24"/>
      <c r="B105" s="24"/>
      <c r="C105" s="24"/>
      <c r="D105" s="24"/>
    </row>
    <row r="106" spans="1:21" ht="9" customHeight="1" x14ac:dyDescent="0.3">
      <c r="A106" s="24"/>
      <c r="B106" s="24"/>
      <c r="C106" s="24"/>
      <c r="D106" s="24"/>
    </row>
    <row r="107" spans="1:21" ht="9" customHeight="1" x14ac:dyDescent="0.3">
      <c r="A107" s="24"/>
      <c r="B107" s="24"/>
      <c r="C107" s="24"/>
      <c r="D107" s="24"/>
    </row>
    <row r="108" spans="1:21" ht="9" customHeight="1" x14ac:dyDescent="0.3">
      <c r="A108" s="24"/>
      <c r="B108" s="24"/>
      <c r="C108" s="24"/>
      <c r="D108" s="24"/>
    </row>
    <row r="109" spans="1:21" ht="9" customHeight="1" x14ac:dyDescent="0.3">
      <c r="A109" s="24"/>
      <c r="B109" s="24"/>
      <c r="C109" s="24"/>
      <c r="D109" s="24"/>
    </row>
    <row r="110" spans="1:21" ht="11.15" customHeight="1" x14ac:dyDescent="0.3">
      <c r="A110" s="24"/>
      <c r="B110" s="24"/>
      <c r="C110" s="24"/>
      <c r="D110" s="24"/>
      <c r="U110" s="25" t="s">
        <v>304</v>
      </c>
    </row>
    <row r="111" spans="1:21" ht="9" customHeight="1" x14ac:dyDescent="0.3">
      <c r="A111" s="24"/>
      <c r="B111" s="24"/>
      <c r="C111" s="24"/>
      <c r="D111" s="24"/>
    </row>
    <row r="112" spans="1:21" ht="9" customHeight="1" x14ac:dyDescent="0.3">
      <c r="A112" s="24"/>
      <c r="B112" s="24"/>
      <c r="C112" s="24"/>
      <c r="D112" s="24"/>
      <c r="G112" s="48"/>
      <c r="I112" s="48"/>
    </row>
    <row r="113" spans="1:19" ht="10" customHeight="1" x14ac:dyDescent="0.3">
      <c r="A113" s="49"/>
      <c r="B113" s="49"/>
      <c r="C113" s="49"/>
      <c r="D113" s="49"/>
      <c r="E113" s="49"/>
      <c r="F113" s="49"/>
      <c r="G113" s="49"/>
      <c r="H113" s="49"/>
      <c r="I113" s="26"/>
      <c r="J113" s="26"/>
      <c r="K113" s="26"/>
      <c r="L113" s="26"/>
      <c r="M113" s="26"/>
      <c r="N113" s="26"/>
      <c r="O113" s="26"/>
      <c r="P113" s="26"/>
      <c r="Q113" s="26"/>
      <c r="R113" s="26"/>
      <c r="S113" s="26"/>
    </row>
    <row r="114" spans="1:19" ht="9" customHeight="1" x14ac:dyDescent="0.3">
      <c r="A114" s="49"/>
      <c r="B114" s="49"/>
      <c r="C114" s="49"/>
      <c r="D114" s="49"/>
      <c r="E114" s="49"/>
      <c r="F114" s="49"/>
      <c r="G114" s="49"/>
      <c r="H114" s="49"/>
      <c r="I114" s="26"/>
      <c r="J114" s="26"/>
      <c r="K114" s="26"/>
      <c r="L114" s="26"/>
      <c r="M114" s="26"/>
      <c r="N114" s="26"/>
      <c r="O114" s="26"/>
      <c r="P114" s="26"/>
      <c r="Q114" s="26"/>
      <c r="R114" s="26"/>
      <c r="S114" s="26"/>
    </row>
    <row r="115" spans="1:19" ht="9" customHeight="1" x14ac:dyDescent="0.3">
      <c r="A115" s="49"/>
      <c r="B115" s="49"/>
      <c r="C115" s="49"/>
      <c r="D115" s="49"/>
      <c r="E115" s="49"/>
      <c r="F115" s="49"/>
      <c r="G115" s="49"/>
      <c r="H115" s="49"/>
      <c r="I115" s="26"/>
      <c r="J115" s="26"/>
      <c r="K115" s="26"/>
      <c r="L115" s="26"/>
      <c r="M115" s="26"/>
      <c r="N115" s="26"/>
      <c r="O115" s="26"/>
      <c r="P115" s="26"/>
      <c r="Q115" s="26"/>
      <c r="R115" s="26"/>
      <c r="S115" s="26"/>
    </row>
    <row r="116" spans="1:19" x14ac:dyDescent="0.3">
      <c r="A116" s="49"/>
      <c r="B116" s="49"/>
      <c r="C116" s="49"/>
      <c r="D116" s="49"/>
      <c r="E116" s="49"/>
      <c r="F116" s="49"/>
      <c r="G116" s="49"/>
      <c r="H116" s="49"/>
      <c r="I116" s="26"/>
      <c r="J116" s="26"/>
      <c r="K116" s="26"/>
      <c r="L116" s="26"/>
      <c r="M116" s="26"/>
      <c r="N116" s="26"/>
      <c r="O116" s="26"/>
      <c r="P116" s="26"/>
      <c r="Q116" s="26"/>
      <c r="R116" s="26"/>
      <c r="S116" s="26"/>
    </row>
    <row r="117" spans="1:19" ht="9" customHeight="1" x14ac:dyDescent="0.3">
      <c r="A117" s="24"/>
      <c r="B117" s="24"/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</row>
    <row r="118" spans="1:19" ht="9" customHeight="1" x14ac:dyDescent="0.3">
      <c r="A118" s="24"/>
      <c r="B118" s="24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</row>
    <row r="119" spans="1:19" ht="9" customHeight="1" x14ac:dyDescent="0.3">
      <c r="A119" s="24"/>
      <c r="B119" s="24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</row>
    <row r="120" spans="1:19" ht="9" customHeight="1" x14ac:dyDescent="0.3">
      <c r="A120" s="24"/>
      <c r="B120" s="24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</row>
    <row r="121" spans="1:19" ht="9" customHeight="1" x14ac:dyDescent="0.3">
      <c r="A121" s="24"/>
      <c r="B121" s="24"/>
      <c r="C121" s="24"/>
      <c r="D121" s="24"/>
      <c r="E121" s="24"/>
      <c r="F121" s="24"/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</row>
    <row r="122" spans="1:19" ht="9" customHeight="1" x14ac:dyDescent="0.3">
      <c r="A122" s="24"/>
      <c r="B122" s="24"/>
      <c r="C122" s="24"/>
      <c r="D122" s="24"/>
      <c r="E122" s="24"/>
      <c r="F122" s="24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</row>
    <row r="123" spans="1:19" ht="9" customHeight="1" x14ac:dyDescent="0.3">
      <c r="A123" s="24"/>
      <c r="B123" s="24"/>
      <c r="C123" s="24"/>
      <c r="D123" s="24"/>
    </row>
    <row r="124" spans="1:19" ht="9" customHeight="1" x14ac:dyDescent="0.3">
      <c r="A124" s="24"/>
      <c r="B124" s="24"/>
      <c r="C124" s="24"/>
      <c r="D124" s="24"/>
    </row>
    <row r="125" spans="1:19" ht="9" customHeight="1" x14ac:dyDescent="0.3">
      <c r="A125" s="24"/>
      <c r="B125" s="24"/>
      <c r="C125" s="24"/>
      <c r="D125" s="24"/>
    </row>
    <row r="126" spans="1:19" ht="9" customHeight="1" x14ac:dyDescent="0.3">
      <c r="A126" s="24"/>
      <c r="B126" s="24"/>
      <c r="C126" s="24"/>
      <c r="D126" s="24"/>
    </row>
    <row r="127" spans="1:19" ht="9" customHeight="1" x14ac:dyDescent="0.3">
      <c r="A127" s="24"/>
      <c r="B127" s="24"/>
      <c r="C127" s="24"/>
      <c r="D127" s="24"/>
    </row>
    <row r="128" spans="1:19" ht="9" customHeight="1" x14ac:dyDescent="0.3">
      <c r="A128" s="24"/>
      <c r="B128" s="24"/>
      <c r="C128" s="24"/>
      <c r="D128" s="24"/>
    </row>
    <row r="129" spans="1:4" ht="9" customHeight="1" x14ac:dyDescent="0.3">
      <c r="A129" s="24"/>
      <c r="B129" s="24"/>
      <c r="C129" s="24"/>
      <c r="D129" s="24"/>
    </row>
    <row r="130" spans="1:4" ht="9" customHeight="1" x14ac:dyDescent="0.3">
      <c r="A130" s="24"/>
      <c r="B130" s="24"/>
      <c r="C130" s="24"/>
      <c r="D130" s="24"/>
    </row>
    <row r="131" spans="1:4" ht="9" customHeight="1" x14ac:dyDescent="0.3">
      <c r="A131" s="24"/>
      <c r="B131" s="24"/>
      <c r="C131" s="24"/>
      <c r="D131" s="24"/>
    </row>
    <row r="132" spans="1:4" ht="9" customHeight="1" x14ac:dyDescent="0.3">
      <c r="A132" s="24"/>
      <c r="B132" s="24"/>
      <c r="C132" s="24"/>
      <c r="D132" s="24"/>
    </row>
    <row r="133" spans="1:4" ht="9" customHeight="1" x14ac:dyDescent="0.3">
      <c r="A133" s="24"/>
      <c r="B133" s="24"/>
      <c r="C133" s="24"/>
      <c r="D133" s="24"/>
    </row>
    <row r="134" spans="1:4" ht="9" customHeight="1" x14ac:dyDescent="0.3">
      <c r="A134" s="24"/>
      <c r="B134" s="24"/>
      <c r="C134" s="24"/>
      <c r="D134" s="24"/>
    </row>
    <row r="135" spans="1:4" ht="9" customHeight="1" x14ac:dyDescent="0.3">
      <c r="A135" s="24"/>
      <c r="B135" s="24"/>
      <c r="C135" s="24"/>
      <c r="D135" s="24"/>
    </row>
    <row r="136" spans="1:4" ht="9" customHeight="1" x14ac:dyDescent="0.3">
      <c r="A136" s="24"/>
      <c r="B136" s="24"/>
      <c r="C136" s="24"/>
      <c r="D136" s="24"/>
    </row>
    <row r="137" spans="1:4" ht="9" customHeight="1" x14ac:dyDescent="0.3">
      <c r="A137" s="24"/>
      <c r="B137" s="24"/>
      <c r="C137" s="24"/>
      <c r="D137" s="24"/>
    </row>
    <row r="138" spans="1:4" ht="9" customHeight="1" x14ac:dyDescent="0.3">
      <c r="A138" s="24"/>
      <c r="B138" s="24"/>
      <c r="C138" s="24"/>
      <c r="D138" s="24"/>
    </row>
    <row r="139" spans="1:4" ht="9" customHeight="1" x14ac:dyDescent="0.3">
      <c r="A139" s="24"/>
      <c r="B139" s="24"/>
      <c r="C139" s="24"/>
      <c r="D139" s="24"/>
    </row>
    <row r="140" spans="1:4" ht="9" customHeight="1" x14ac:dyDescent="0.3">
      <c r="A140" s="24"/>
      <c r="B140" s="24"/>
      <c r="C140" s="24"/>
      <c r="D140" s="24"/>
    </row>
    <row r="141" spans="1:4" ht="9" customHeight="1" x14ac:dyDescent="0.3">
      <c r="A141" s="24"/>
      <c r="B141" s="24"/>
      <c r="C141" s="24"/>
      <c r="D141" s="24"/>
    </row>
    <row r="142" spans="1:4" ht="9" customHeight="1" x14ac:dyDescent="0.3">
      <c r="A142" s="24"/>
      <c r="B142" s="24"/>
      <c r="C142" s="24"/>
      <c r="D142" s="24"/>
    </row>
    <row r="143" spans="1:4" ht="9" customHeight="1" x14ac:dyDescent="0.3">
      <c r="A143" s="24"/>
      <c r="B143" s="24"/>
      <c r="C143" s="24"/>
      <c r="D143" s="24"/>
    </row>
    <row r="144" spans="1:4" ht="9" customHeight="1" x14ac:dyDescent="0.3">
      <c r="A144" s="24"/>
      <c r="B144" s="24"/>
      <c r="C144" s="24"/>
      <c r="D144" s="24"/>
    </row>
    <row r="145" spans="1:4" ht="9" customHeight="1" x14ac:dyDescent="0.3">
      <c r="A145" s="24"/>
      <c r="B145" s="24"/>
      <c r="C145" s="24"/>
      <c r="D145" s="24"/>
    </row>
    <row r="146" spans="1:4" ht="9" customHeight="1" x14ac:dyDescent="0.3">
      <c r="A146" s="24"/>
      <c r="B146" s="24"/>
      <c r="C146" s="24"/>
      <c r="D146" s="24"/>
    </row>
    <row r="147" spans="1:4" ht="9" customHeight="1" x14ac:dyDescent="0.3">
      <c r="A147" s="24"/>
      <c r="B147" s="24"/>
      <c r="C147" s="24"/>
      <c r="D147" s="24"/>
    </row>
    <row r="148" spans="1:4" ht="9" customHeight="1" x14ac:dyDescent="0.3">
      <c r="A148" s="24"/>
      <c r="B148" s="24"/>
      <c r="C148" s="24"/>
      <c r="D148" s="24"/>
    </row>
    <row r="149" spans="1:4" ht="9" customHeight="1" x14ac:dyDescent="0.3">
      <c r="A149" s="24"/>
      <c r="B149" s="24"/>
      <c r="C149" s="24"/>
      <c r="D149" s="24"/>
    </row>
    <row r="150" spans="1:4" ht="9" customHeight="1" x14ac:dyDescent="0.3">
      <c r="A150" s="24"/>
      <c r="B150" s="24"/>
      <c r="C150" s="24"/>
      <c r="D150" s="24"/>
    </row>
    <row r="151" spans="1:4" ht="9" customHeight="1" x14ac:dyDescent="0.3">
      <c r="A151" s="24"/>
      <c r="B151" s="24"/>
      <c r="C151" s="24"/>
      <c r="D151" s="24"/>
    </row>
    <row r="152" spans="1:4" ht="9" customHeight="1" x14ac:dyDescent="0.3">
      <c r="A152" s="24"/>
      <c r="B152" s="24"/>
      <c r="C152" s="24"/>
      <c r="D152" s="24"/>
    </row>
    <row r="153" spans="1:4" ht="9" customHeight="1" x14ac:dyDescent="0.3">
      <c r="A153" s="24"/>
      <c r="B153" s="24"/>
      <c r="C153" s="24"/>
      <c r="D153" s="24"/>
    </row>
    <row r="154" spans="1:4" ht="9" customHeight="1" x14ac:dyDescent="0.3">
      <c r="A154" s="24"/>
      <c r="B154" s="24"/>
      <c r="C154" s="24"/>
      <c r="D154" s="24"/>
    </row>
    <row r="155" spans="1:4" ht="9" customHeight="1" x14ac:dyDescent="0.3">
      <c r="A155" s="24"/>
      <c r="B155" s="24"/>
      <c r="C155" s="24"/>
      <c r="D155" s="24"/>
    </row>
    <row r="156" spans="1:4" ht="9" customHeight="1" x14ac:dyDescent="0.3">
      <c r="A156" s="24"/>
      <c r="B156" s="24"/>
      <c r="C156" s="24"/>
      <c r="D156" s="24"/>
    </row>
    <row r="157" spans="1:4" ht="9" customHeight="1" x14ac:dyDescent="0.3">
      <c r="A157" s="24"/>
      <c r="B157" s="24"/>
      <c r="C157" s="24"/>
      <c r="D157" s="24"/>
    </row>
    <row r="158" spans="1:4" ht="9" customHeight="1" x14ac:dyDescent="0.3">
      <c r="A158" s="24"/>
      <c r="B158" s="24"/>
      <c r="C158" s="24"/>
      <c r="D158" s="24"/>
    </row>
    <row r="159" spans="1:4" ht="9" customHeight="1" x14ac:dyDescent="0.3">
      <c r="A159" s="24"/>
      <c r="B159" s="24"/>
      <c r="C159" s="24"/>
      <c r="D159" s="24"/>
    </row>
    <row r="160" spans="1:4" ht="9" customHeight="1" x14ac:dyDescent="0.3">
      <c r="A160" s="24"/>
      <c r="B160" s="24"/>
      <c r="C160" s="24"/>
      <c r="D160" s="24"/>
    </row>
    <row r="161" spans="1:4" ht="9" customHeight="1" x14ac:dyDescent="0.3">
      <c r="A161" s="24"/>
      <c r="B161" s="24"/>
      <c r="C161" s="24"/>
      <c r="D161" s="24"/>
    </row>
    <row r="162" spans="1:4" ht="9" customHeight="1" x14ac:dyDescent="0.3">
      <c r="A162" s="24"/>
      <c r="B162" s="24"/>
      <c r="C162" s="24"/>
      <c r="D162" s="24"/>
    </row>
    <row r="163" spans="1:4" ht="9" customHeight="1" x14ac:dyDescent="0.3">
      <c r="A163" s="24"/>
      <c r="B163" s="24"/>
      <c r="C163" s="24"/>
      <c r="D163" s="24"/>
    </row>
    <row r="164" spans="1:4" ht="9" customHeight="1" x14ac:dyDescent="0.3">
      <c r="A164" s="24"/>
      <c r="B164" s="24"/>
      <c r="C164" s="24"/>
      <c r="D164" s="24"/>
    </row>
    <row r="165" spans="1:4" ht="9" customHeight="1" x14ac:dyDescent="0.3">
      <c r="A165" s="24"/>
      <c r="B165" s="24"/>
      <c r="C165" s="24"/>
      <c r="D165" s="24"/>
    </row>
    <row r="166" spans="1:4" ht="9" customHeight="1" x14ac:dyDescent="0.3">
      <c r="A166" s="24"/>
      <c r="B166" s="24"/>
      <c r="C166" s="24"/>
      <c r="D166" s="24"/>
    </row>
    <row r="167" spans="1:4" ht="9" customHeight="1" x14ac:dyDescent="0.3">
      <c r="A167" s="24"/>
      <c r="B167" s="24"/>
      <c r="C167" s="24"/>
      <c r="D167" s="24"/>
    </row>
    <row r="168" spans="1:4" ht="9" customHeight="1" x14ac:dyDescent="0.3">
      <c r="A168" s="24"/>
      <c r="B168" s="24"/>
      <c r="C168" s="24"/>
      <c r="D168" s="24"/>
    </row>
    <row r="169" spans="1:4" ht="9" customHeight="1" x14ac:dyDescent="0.3">
      <c r="A169" s="24"/>
      <c r="B169" s="24"/>
      <c r="C169" s="24"/>
      <c r="D169" s="24"/>
    </row>
    <row r="170" spans="1:4" ht="9" customHeight="1" x14ac:dyDescent="0.3">
      <c r="A170" s="24"/>
      <c r="B170" s="24"/>
      <c r="C170" s="24"/>
      <c r="D170" s="24"/>
    </row>
    <row r="171" spans="1:4" ht="9" customHeight="1" x14ac:dyDescent="0.3">
      <c r="A171" s="24"/>
      <c r="B171" s="24"/>
      <c r="C171" s="24"/>
      <c r="D171" s="24"/>
    </row>
    <row r="172" spans="1:4" ht="9" customHeight="1" x14ac:dyDescent="0.3">
      <c r="A172" s="24"/>
      <c r="B172" s="24"/>
      <c r="C172" s="24"/>
      <c r="D172" s="24"/>
    </row>
    <row r="173" spans="1:4" ht="10" customHeight="1" x14ac:dyDescent="0.3">
      <c r="A173" s="23"/>
      <c r="B173" s="24"/>
      <c r="C173" s="24"/>
    </row>
    <row r="187" ht="11.15" customHeight="1" x14ac:dyDescent="0.3"/>
  </sheetData>
  <mergeCells count="16">
    <mergeCell ref="A11:D11"/>
    <mergeCell ref="E11:R11"/>
    <mergeCell ref="A12:D12"/>
    <mergeCell ref="E12:F12"/>
    <mergeCell ref="G12:H12"/>
    <mergeCell ref="I12:J12"/>
    <mergeCell ref="K12:L12"/>
    <mergeCell ref="M12:N12"/>
    <mergeCell ref="O12:P12"/>
    <mergeCell ref="Q12:R12"/>
    <mergeCell ref="A9:S9"/>
    <mergeCell ref="A2:S2"/>
    <mergeCell ref="A3:S3"/>
    <mergeCell ref="A5:S5"/>
    <mergeCell ref="A7:S7"/>
    <mergeCell ref="A8:S8"/>
  </mergeCells>
  <printOptions horizontalCentered="1"/>
  <pageMargins left="0.31496062992125984" right="0.19685039370078741" top="0.39370078740157483" bottom="0.23622047244094491" header="0" footer="0.23622047244094491"/>
  <pageSetup firstPageNumber="22" fitToHeight="0" orientation="landscape" useFirstPageNumber="1" r:id="rId1"/>
  <headerFooter>
    <oddFooter>&amp;R&amp;8&amp;P</oddFooter>
  </headerFooter>
  <rowBreaks count="2" manualBreakCount="2">
    <brk id="32" max="18" man="1"/>
    <brk id="66" max="18" man="1"/>
  </rowBreaks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syncVertical="1" syncRef="A1" transitionEvaluation="1" codeName="Hoja17">
    <pageSetUpPr fitToPage="1"/>
  </sheetPr>
  <dimension ref="A1:U80"/>
  <sheetViews>
    <sheetView showGridLines="0" view="pageBreakPreview" zoomScale="85" zoomScaleNormal="100" zoomScaleSheetLayoutView="85" workbookViewId="0"/>
  </sheetViews>
  <sheetFormatPr baseColWidth="10" defaultColWidth="9.69140625" defaultRowHeight="12.45" x14ac:dyDescent="0.3"/>
  <cols>
    <col min="1" max="1" width="16.69140625" style="25" customWidth="1"/>
    <col min="2" max="5" width="19.23046875" style="25" customWidth="1"/>
    <col min="6" max="6" width="14.4609375" style="25" customWidth="1"/>
    <col min="7" max="10" width="16" style="25" customWidth="1"/>
    <col min="11" max="16" width="14.4609375" style="25" customWidth="1"/>
    <col min="17" max="18" width="9.53515625" style="25" customWidth="1"/>
    <col min="19" max="16384" width="9.69140625" style="25"/>
  </cols>
  <sheetData>
    <row r="1" spans="1:21" x14ac:dyDescent="0.3"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</row>
    <row r="2" spans="1:21" x14ac:dyDescent="0.3"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</row>
    <row r="3" spans="1:21" ht="12.9" x14ac:dyDescent="0.3">
      <c r="A3" s="764" t="s">
        <v>77</v>
      </c>
      <c r="B3" s="764"/>
      <c r="C3" s="764"/>
      <c r="D3" s="764"/>
      <c r="E3" s="764"/>
      <c r="F3" s="54"/>
      <c r="G3" s="54"/>
      <c r="H3" s="54"/>
      <c r="I3" s="54"/>
      <c r="J3" s="54"/>
      <c r="K3" s="54"/>
      <c r="L3" s="54"/>
      <c r="M3" s="54"/>
      <c r="N3" s="54"/>
      <c r="O3" s="54"/>
      <c r="P3" s="54"/>
      <c r="Q3" s="54"/>
      <c r="R3" s="54"/>
      <c r="S3" s="54"/>
      <c r="T3" s="54"/>
      <c r="U3" s="54"/>
    </row>
    <row r="4" spans="1:21" ht="12.9" x14ac:dyDescent="0.3">
      <c r="A4" s="764" t="s">
        <v>78</v>
      </c>
      <c r="B4" s="764"/>
      <c r="C4" s="764"/>
      <c r="D4" s="764"/>
      <c r="E4" s="764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</row>
    <row r="5" spans="1:21" x14ac:dyDescent="0.3"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</row>
    <row r="6" spans="1:21" x14ac:dyDescent="0.3">
      <c r="A6" s="766" t="str">
        <f>'1 Total'!A4:N4</f>
        <v>DICIEMBRE DE 2018</v>
      </c>
      <c r="B6" s="766"/>
      <c r="C6" s="766"/>
      <c r="D6" s="766"/>
      <c r="E6" s="766"/>
      <c r="F6" s="56"/>
      <c r="G6" s="56"/>
      <c r="H6" s="56"/>
      <c r="I6" s="56"/>
      <c r="J6" s="56"/>
      <c r="K6" s="56"/>
      <c r="L6" s="56"/>
      <c r="M6" s="56"/>
      <c r="N6" s="56"/>
      <c r="O6" s="56"/>
      <c r="P6" s="56"/>
      <c r="Q6" s="56"/>
      <c r="R6" s="56"/>
      <c r="S6" s="56"/>
      <c r="T6" s="56"/>
      <c r="U6" s="56"/>
    </row>
    <row r="7" spans="1:21" x14ac:dyDescent="0.3">
      <c r="A7" s="767"/>
      <c r="B7" s="767"/>
      <c r="C7" s="767"/>
      <c r="D7" s="767"/>
      <c r="E7" s="767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</row>
    <row r="8" spans="1:21" x14ac:dyDescent="0.3">
      <c r="A8" s="784" t="s">
        <v>38</v>
      </c>
      <c r="B8" s="784"/>
      <c r="C8" s="784"/>
      <c r="D8" s="784"/>
      <c r="E8" s="784"/>
      <c r="F8" s="78"/>
      <c r="G8" s="78"/>
      <c r="H8" s="78"/>
      <c r="I8" s="78"/>
      <c r="J8" s="78"/>
      <c r="K8" s="78"/>
      <c r="L8" s="78"/>
      <c r="M8" s="78"/>
      <c r="N8" s="78"/>
      <c r="O8" s="78"/>
      <c r="P8" s="78"/>
      <c r="Q8" s="78"/>
      <c r="R8" s="78"/>
      <c r="S8" s="78"/>
      <c r="T8" s="78"/>
      <c r="U8" s="78"/>
    </row>
    <row r="9" spans="1:21" ht="6" customHeight="1" x14ac:dyDescent="0.3">
      <c r="A9" s="78"/>
      <c r="B9" s="78"/>
      <c r="C9" s="78"/>
      <c r="D9" s="78"/>
      <c r="E9" s="78"/>
      <c r="F9" s="78"/>
      <c r="G9" s="78"/>
      <c r="H9" s="78"/>
      <c r="I9" s="78"/>
      <c r="J9" s="78"/>
      <c r="K9" s="78"/>
      <c r="L9" s="78"/>
      <c r="M9" s="78"/>
      <c r="N9" s="78"/>
      <c r="O9" s="78"/>
      <c r="P9" s="78"/>
      <c r="Q9" s="78"/>
      <c r="R9" s="78"/>
      <c r="S9" s="78"/>
      <c r="T9" s="78"/>
      <c r="U9" s="78"/>
    </row>
    <row r="10" spans="1:21" x14ac:dyDescent="0.3">
      <c r="A10" s="784" t="s">
        <v>79</v>
      </c>
      <c r="B10" s="784"/>
      <c r="C10" s="784"/>
      <c r="D10" s="784"/>
      <c r="E10" s="784"/>
      <c r="F10" s="78"/>
      <c r="G10" s="78"/>
      <c r="H10" s="78"/>
      <c r="I10" s="78"/>
      <c r="J10" s="78"/>
      <c r="K10" s="78"/>
      <c r="L10" s="78"/>
      <c r="M10" s="78"/>
      <c r="N10" s="78"/>
      <c r="O10" s="78"/>
      <c r="P10" s="78"/>
      <c r="Q10" s="78"/>
      <c r="R10" s="78"/>
      <c r="S10" s="78"/>
      <c r="T10" s="78"/>
      <c r="U10" s="78"/>
    </row>
    <row r="11" spans="1:21" ht="4.5" customHeight="1" x14ac:dyDescent="0.3">
      <c r="A11" s="79"/>
      <c r="B11" s="79"/>
      <c r="C11" s="79"/>
      <c r="D11" s="79"/>
      <c r="E11" s="79"/>
      <c r="F11" s="78"/>
      <c r="G11" s="78"/>
      <c r="H11" s="78"/>
      <c r="I11" s="78"/>
      <c r="J11" s="78"/>
      <c r="K11" s="78"/>
      <c r="L11" s="78"/>
      <c r="M11" s="78"/>
      <c r="N11" s="78"/>
      <c r="O11" s="78"/>
      <c r="P11" s="78"/>
      <c r="Q11" s="78"/>
      <c r="R11" s="78"/>
      <c r="S11" s="78"/>
      <c r="T11" s="78"/>
      <c r="U11" s="78"/>
    </row>
    <row r="12" spans="1:21" x14ac:dyDescent="0.3">
      <c r="A12" s="79"/>
      <c r="B12" s="79"/>
      <c r="C12" s="79" t="s">
        <v>8</v>
      </c>
      <c r="D12" s="79"/>
      <c r="E12" s="79"/>
      <c r="F12" s="78"/>
      <c r="G12" s="78"/>
      <c r="H12" s="78"/>
      <c r="I12" s="78"/>
      <c r="J12" s="78"/>
      <c r="K12" s="78"/>
      <c r="L12" s="78"/>
      <c r="M12" s="78"/>
      <c r="N12" s="78"/>
      <c r="O12" s="78"/>
      <c r="P12" s="78"/>
      <c r="Q12" s="78"/>
      <c r="R12" s="78"/>
      <c r="S12" s="78"/>
      <c r="T12" s="78"/>
      <c r="U12" s="78"/>
    </row>
    <row r="13" spans="1:21" ht="12.9" thickBot="1" x14ac:dyDescent="0.35">
      <c r="A13" s="80"/>
      <c r="B13" s="80"/>
      <c r="C13" s="80"/>
      <c r="D13" s="81"/>
      <c r="E13" s="82"/>
      <c r="F13" s="82"/>
      <c r="G13" s="82"/>
      <c r="H13" s="83"/>
      <c r="I13" s="84"/>
      <c r="J13" s="84"/>
    </row>
    <row r="14" spans="1:21" ht="12.75" customHeight="1" x14ac:dyDescent="0.3">
      <c r="A14" s="426" t="s">
        <v>80</v>
      </c>
      <c r="B14" s="780" t="s">
        <v>313</v>
      </c>
      <c r="C14" s="780"/>
      <c r="D14" s="781" t="s">
        <v>81</v>
      </c>
      <c r="E14" s="782"/>
      <c r="F14" s="86"/>
      <c r="G14" s="783"/>
      <c r="H14" s="783"/>
      <c r="I14" s="783"/>
      <c r="J14" s="783"/>
    </row>
    <row r="15" spans="1:21" ht="12.9" thickBot="1" x14ac:dyDescent="0.35">
      <c r="A15" s="427" t="s">
        <v>42</v>
      </c>
      <c r="B15" s="404" t="s">
        <v>71</v>
      </c>
      <c r="C15" s="405" t="s">
        <v>72</v>
      </c>
      <c r="D15" s="420" t="s">
        <v>71</v>
      </c>
      <c r="E15" s="428" t="s">
        <v>72</v>
      </c>
      <c r="F15" s="86"/>
      <c r="G15" s="88"/>
      <c r="H15" s="88"/>
      <c r="I15" s="88"/>
      <c r="J15" s="88"/>
    </row>
    <row r="16" spans="1:21" x14ac:dyDescent="0.3">
      <c r="A16" s="649" t="s">
        <v>82</v>
      </c>
      <c r="B16" s="650">
        <f>'4V 4_1 EPP.3'!B16+'4V 4_1 EPP.6'!B16+'4V 4_1 EPP.9'!B16</f>
        <v>8680</v>
      </c>
      <c r="C16" s="563">
        <f>'4V 4_1 EPP.3'!C16+'4V 4_1 EPP.6'!C16+'4V 4_1 EPP.9'!C16</f>
        <v>8166</v>
      </c>
      <c r="D16" s="560">
        <f>'4V 4_1 EPP.3'!D16+'4V 4_1 EPP.6'!D16+'4V 4_1 EPP.9'!D16</f>
        <v>6</v>
      </c>
      <c r="E16" s="563">
        <f>'4V 4_1 EPP.3'!E16+'4V 4_1 EPP.6'!E16+'4V 4_1 EPP.9'!E16</f>
        <v>5</v>
      </c>
    </row>
    <row r="17" spans="1:5" x14ac:dyDescent="0.3">
      <c r="A17" s="91" t="s">
        <v>83</v>
      </c>
      <c r="B17" s="316">
        <f>'4V 4_1 EPP.3'!B17+'4V 4_1 EPP.6'!B17+'4V 4_1 EPP.9'!B17</f>
        <v>778</v>
      </c>
      <c r="C17" s="317">
        <f>'4V 4_1 EPP.3'!C17+'4V 4_1 EPP.6'!C17+'4V 4_1 EPP.9'!C17</f>
        <v>760</v>
      </c>
      <c r="D17" s="225">
        <f>'4V 4_1 EPP.3'!D17+'4V 4_1 EPP.6'!D17+'4V 4_1 EPP.9'!D17</f>
        <v>1</v>
      </c>
      <c r="E17" s="317">
        <f>'4V 4_1 EPP.3'!E17+'4V 4_1 EPP.6'!E17+'4V 4_1 EPP.9'!E17</f>
        <v>0</v>
      </c>
    </row>
    <row r="18" spans="1:5" x14ac:dyDescent="0.3">
      <c r="A18" s="649" t="s">
        <v>84</v>
      </c>
      <c r="B18" s="314">
        <f>'4V 4_1 EPP.3'!B18+'4V 4_1 EPP.6'!B18+'4V 4_1 EPP.9'!B18</f>
        <v>761</v>
      </c>
      <c r="C18" s="315">
        <f>'4V 4_1 EPP.3'!C18+'4V 4_1 EPP.6'!C18+'4V 4_1 EPP.9'!C18</f>
        <v>750</v>
      </c>
      <c r="D18" s="229">
        <f>'4V 4_1 EPP.3'!D18+'4V 4_1 EPP.6'!D18+'4V 4_1 EPP.9'!D18</f>
        <v>0</v>
      </c>
      <c r="E18" s="315">
        <f>'4V 4_1 EPP.3'!E18+'4V 4_1 EPP.6'!E18+'4V 4_1 EPP.9'!E18</f>
        <v>3</v>
      </c>
    </row>
    <row r="19" spans="1:5" x14ac:dyDescent="0.3">
      <c r="A19" s="91" t="s">
        <v>85</v>
      </c>
      <c r="B19" s="316">
        <f>'4V 4_1 EPP.3'!B19+'4V 4_1 EPP.6'!B19+'4V 4_1 EPP.9'!B19</f>
        <v>878</v>
      </c>
      <c r="C19" s="317">
        <f>'4V 4_1 EPP.3'!C19+'4V 4_1 EPP.6'!C19+'4V 4_1 EPP.9'!C19</f>
        <v>784</v>
      </c>
      <c r="D19" s="225">
        <f>'4V 4_1 EPP.3'!D19+'4V 4_1 EPP.6'!D19+'4V 4_1 EPP.9'!D19</f>
        <v>1</v>
      </c>
      <c r="E19" s="317">
        <f>'4V 4_1 EPP.3'!E19+'4V 4_1 EPP.6'!E19+'4V 4_1 EPP.9'!E19</f>
        <v>1</v>
      </c>
    </row>
    <row r="20" spans="1:5" x14ac:dyDescent="0.3">
      <c r="A20" s="649" t="s">
        <v>86</v>
      </c>
      <c r="B20" s="314">
        <f>'4V 4_1 EPP.3'!B20+'4V 4_1 EPP.6'!B20+'4V 4_1 EPP.9'!B20</f>
        <v>1618</v>
      </c>
      <c r="C20" s="315">
        <f>'4V 4_1 EPP.3'!C20+'4V 4_1 EPP.6'!C20+'4V 4_1 EPP.9'!C20</f>
        <v>1199</v>
      </c>
      <c r="D20" s="229">
        <f>'4V 4_1 EPP.3'!D20+'4V 4_1 EPP.6'!D20+'4V 4_1 EPP.9'!D20</f>
        <v>0</v>
      </c>
      <c r="E20" s="315">
        <f>'4V 4_1 EPP.3'!E20+'4V 4_1 EPP.6'!E20+'4V 4_1 EPP.9'!E20</f>
        <v>0</v>
      </c>
    </row>
    <row r="21" spans="1:5" x14ac:dyDescent="0.3">
      <c r="A21" s="91" t="s">
        <v>87</v>
      </c>
      <c r="B21" s="316">
        <f>'4V 4_1 EPP.3'!B21+'4V 4_1 EPP.6'!B21+'4V 4_1 EPP.9'!B21</f>
        <v>2929</v>
      </c>
      <c r="C21" s="317">
        <f>'4V 4_1 EPP.3'!C21+'4V 4_1 EPP.6'!C21+'4V 4_1 EPP.9'!C21</f>
        <v>1886</v>
      </c>
      <c r="D21" s="225">
        <f>'4V 4_1 EPP.3'!D21+'4V 4_1 EPP.6'!D21+'4V 4_1 EPP.9'!D21</f>
        <v>0</v>
      </c>
      <c r="E21" s="317">
        <f>'4V 4_1 EPP.3'!E21+'4V 4_1 EPP.6'!E21+'4V 4_1 EPP.9'!E21</f>
        <v>0</v>
      </c>
    </row>
    <row r="22" spans="1:5" x14ac:dyDescent="0.3">
      <c r="A22" s="649" t="s">
        <v>88</v>
      </c>
      <c r="B22" s="314">
        <f>'4V 4_1 EPP.3'!B22+'4V 4_1 EPP.6'!B22+'4V 4_1 EPP.9'!B22</f>
        <v>4003</v>
      </c>
      <c r="C22" s="315">
        <f>'4V 4_1 EPP.3'!C22+'4V 4_1 EPP.6'!C22+'4V 4_1 EPP.9'!C22</f>
        <v>2612</v>
      </c>
      <c r="D22" s="229">
        <f>'4V 4_1 EPP.3'!D22+'4V 4_1 EPP.6'!D22+'4V 4_1 EPP.9'!D22</f>
        <v>0</v>
      </c>
      <c r="E22" s="315">
        <f>'4V 4_1 EPP.3'!E22+'4V 4_1 EPP.6'!E22+'4V 4_1 EPP.9'!E22</f>
        <v>0</v>
      </c>
    </row>
    <row r="23" spans="1:5" x14ac:dyDescent="0.3">
      <c r="A23" s="91" t="s">
        <v>89</v>
      </c>
      <c r="B23" s="316">
        <f>'4V 4_1 EPP.3'!B23+'4V 4_1 EPP.6'!B23+'4V 4_1 EPP.9'!B23</f>
        <v>5409</v>
      </c>
      <c r="C23" s="317">
        <f>'4V 4_1 EPP.3'!C23+'4V 4_1 EPP.6'!C23+'4V 4_1 EPP.9'!C23</f>
        <v>3856</v>
      </c>
      <c r="D23" s="225">
        <f>'4V 4_1 EPP.3'!D23+'4V 4_1 EPP.6'!D23+'4V 4_1 EPP.9'!D23</f>
        <v>0</v>
      </c>
      <c r="E23" s="317">
        <f>'4V 4_1 EPP.3'!E23+'4V 4_1 EPP.6'!E23+'4V 4_1 EPP.9'!E23</f>
        <v>0</v>
      </c>
    </row>
    <row r="24" spans="1:5" x14ac:dyDescent="0.3">
      <c r="A24" s="649" t="s">
        <v>90</v>
      </c>
      <c r="B24" s="314">
        <f>'4V 4_1 EPP.3'!B24+'4V 4_1 EPP.6'!B24+'4V 4_1 EPP.9'!B24</f>
        <v>7170</v>
      </c>
      <c r="C24" s="315">
        <f>'4V 4_1 EPP.3'!C24+'4V 4_1 EPP.6'!C24+'4V 4_1 EPP.9'!C24</f>
        <v>6592</v>
      </c>
      <c r="D24" s="229">
        <f>'4V 4_1 EPP.3'!D24+'4V 4_1 EPP.6'!D24+'4V 4_1 EPP.9'!D24</f>
        <v>0</v>
      </c>
      <c r="E24" s="315">
        <f>'4V 4_1 EPP.3'!E24+'4V 4_1 EPP.6'!E24+'4V 4_1 EPP.9'!E24</f>
        <v>0</v>
      </c>
    </row>
    <row r="25" spans="1:5" x14ac:dyDescent="0.3">
      <c r="A25" s="91" t="s">
        <v>91</v>
      </c>
      <c r="B25" s="316">
        <f>'4V 4_1 EPP.3'!B25+'4V 4_1 EPP.6'!B25+'4V 4_1 EPP.9'!B25</f>
        <v>9450</v>
      </c>
      <c r="C25" s="317">
        <f>'4V 4_1 EPP.3'!C25+'4V 4_1 EPP.6'!C25+'4V 4_1 EPP.9'!C25</f>
        <v>10495</v>
      </c>
      <c r="D25" s="225">
        <f>'4V 4_1 EPP.3'!D25+'4V 4_1 EPP.6'!D25+'4V 4_1 EPP.9'!D25</f>
        <v>2</v>
      </c>
      <c r="E25" s="317">
        <f>'4V 4_1 EPP.3'!E25+'4V 4_1 EPP.6'!E25+'4V 4_1 EPP.9'!E25</f>
        <v>0</v>
      </c>
    </row>
    <row r="26" spans="1:5" x14ac:dyDescent="0.3">
      <c r="A26" s="649" t="s">
        <v>92</v>
      </c>
      <c r="B26" s="314">
        <f>'4V 4_1 EPP.3'!B26+'4V 4_1 EPP.6'!B26+'4V 4_1 EPP.9'!B26</f>
        <v>12063</v>
      </c>
      <c r="C26" s="315">
        <f>'4V 4_1 EPP.3'!C26+'4V 4_1 EPP.6'!C26+'4V 4_1 EPP.9'!C26</f>
        <v>15212</v>
      </c>
      <c r="D26" s="229">
        <f>'4V 4_1 EPP.3'!D26+'4V 4_1 EPP.6'!D26+'4V 4_1 EPP.9'!D26</f>
        <v>1</v>
      </c>
      <c r="E26" s="315">
        <f>'4V 4_1 EPP.3'!E26+'4V 4_1 EPP.6'!E26+'4V 4_1 EPP.9'!E26</f>
        <v>0</v>
      </c>
    </row>
    <row r="27" spans="1:5" x14ac:dyDescent="0.3">
      <c r="A27" s="91" t="s">
        <v>93</v>
      </c>
      <c r="B27" s="316">
        <f>'4V 4_1 EPP.3'!B27+'4V 4_1 EPP.6'!B27+'4V 4_1 EPP.9'!B27</f>
        <v>14749</v>
      </c>
      <c r="C27" s="317">
        <f>'4V 4_1 EPP.3'!C27+'4V 4_1 EPP.6'!C27+'4V 4_1 EPP.9'!C27</f>
        <v>19219</v>
      </c>
      <c r="D27" s="225">
        <f>'4V 4_1 EPP.3'!D27+'4V 4_1 EPP.6'!D27+'4V 4_1 EPP.9'!D27</f>
        <v>0</v>
      </c>
      <c r="E27" s="317">
        <f>'4V 4_1 EPP.3'!E27+'4V 4_1 EPP.6'!E27+'4V 4_1 EPP.9'!E27</f>
        <v>0</v>
      </c>
    </row>
    <row r="28" spans="1:5" x14ac:dyDescent="0.3">
      <c r="A28" s="649" t="s">
        <v>94</v>
      </c>
      <c r="B28" s="314">
        <f>'4V 4_1 EPP.3'!B28+'4V 4_1 EPP.6'!B28+'4V 4_1 EPP.9'!B28</f>
        <v>17190</v>
      </c>
      <c r="C28" s="315">
        <f>'4V 4_1 EPP.3'!C28+'4V 4_1 EPP.6'!C28+'4V 4_1 EPP.9'!C28</f>
        <v>23096</v>
      </c>
      <c r="D28" s="229">
        <f>'4V 4_1 EPP.3'!D28+'4V 4_1 EPP.6'!D28+'4V 4_1 EPP.9'!D28</f>
        <v>0</v>
      </c>
      <c r="E28" s="315">
        <f>'4V 4_1 EPP.3'!E28+'4V 4_1 EPP.6'!E28+'4V 4_1 EPP.9'!E28</f>
        <v>0</v>
      </c>
    </row>
    <row r="29" spans="1:5" x14ac:dyDescent="0.3">
      <c r="A29" s="91" t="s">
        <v>95</v>
      </c>
      <c r="B29" s="316">
        <f>'4V 4_1 EPP.3'!B29+'4V 4_1 EPP.6'!B29+'4V 4_1 EPP.9'!B29</f>
        <v>19850</v>
      </c>
      <c r="C29" s="317">
        <f>'4V 4_1 EPP.3'!C29+'4V 4_1 EPP.6'!C29+'4V 4_1 EPP.9'!C29</f>
        <v>27590</v>
      </c>
      <c r="D29" s="225">
        <f>'4V 4_1 EPP.3'!D29+'4V 4_1 EPP.6'!D29+'4V 4_1 EPP.9'!D29</f>
        <v>2</v>
      </c>
      <c r="E29" s="317">
        <f>'4V 4_1 EPP.3'!E29+'4V 4_1 EPP.6'!E29+'4V 4_1 EPP.9'!E29</f>
        <v>1</v>
      </c>
    </row>
    <row r="30" spans="1:5" x14ac:dyDescent="0.3">
      <c r="A30" s="649" t="s">
        <v>96</v>
      </c>
      <c r="B30" s="314">
        <f>'4V 4_1 EPP.3'!B30+'4V 4_1 EPP.6'!B30+'4V 4_1 EPP.9'!B30</f>
        <v>21819</v>
      </c>
      <c r="C30" s="315">
        <f>'4V 4_1 EPP.3'!C30+'4V 4_1 EPP.6'!C30+'4V 4_1 EPP.9'!C30</f>
        <v>31815</v>
      </c>
      <c r="D30" s="229">
        <f>'4V 4_1 EPP.3'!D30+'4V 4_1 EPP.6'!D30+'4V 4_1 EPP.9'!D30</f>
        <v>0</v>
      </c>
      <c r="E30" s="315">
        <f>'4V 4_1 EPP.3'!E30+'4V 4_1 EPP.6'!E30+'4V 4_1 EPP.9'!E30</f>
        <v>1</v>
      </c>
    </row>
    <row r="31" spans="1:5" x14ac:dyDescent="0.3">
      <c r="A31" s="91" t="s">
        <v>97</v>
      </c>
      <c r="B31" s="316">
        <f>'4V 4_1 EPP.3'!B31+'4V 4_1 EPP.6'!B31+'4V 4_1 EPP.9'!B31</f>
        <v>24349</v>
      </c>
      <c r="C31" s="317">
        <f>'4V 4_1 EPP.3'!C31+'4V 4_1 EPP.6'!C31+'4V 4_1 EPP.9'!C31</f>
        <v>35344</v>
      </c>
      <c r="D31" s="225">
        <f>'4V 4_1 EPP.3'!D31+'4V 4_1 EPP.6'!D31+'4V 4_1 EPP.9'!D31</f>
        <v>0</v>
      </c>
      <c r="E31" s="317">
        <f>'4V 4_1 EPP.3'!E31+'4V 4_1 EPP.6'!E31+'4V 4_1 EPP.9'!E31</f>
        <v>0</v>
      </c>
    </row>
    <row r="32" spans="1:5" x14ac:dyDescent="0.3">
      <c r="A32" s="649" t="s">
        <v>98</v>
      </c>
      <c r="B32" s="314">
        <f>'4V 4_1 EPP.3'!B32+'4V 4_1 EPP.6'!B32+'4V 4_1 EPP.9'!B32</f>
        <v>26606</v>
      </c>
      <c r="C32" s="315">
        <f>'4V 4_1 EPP.3'!C32+'4V 4_1 EPP.6'!C32+'4V 4_1 EPP.9'!C32</f>
        <v>39091</v>
      </c>
      <c r="D32" s="229">
        <f>'4V 4_1 EPP.3'!D32+'4V 4_1 EPP.6'!D32+'4V 4_1 EPP.9'!D32</f>
        <v>3</v>
      </c>
      <c r="E32" s="315">
        <f>'4V 4_1 EPP.3'!E32+'4V 4_1 EPP.6'!E32+'4V 4_1 EPP.9'!E32</f>
        <v>1</v>
      </c>
    </row>
    <row r="33" spans="1:5" x14ac:dyDescent="0.3">
      <c r="A33" s="91" t="s">
        <v>99</v>
      </c>
      <c r="B33" s="316">
        <f>'4V 4_1 EPP.3'!B33+'4V 4_1 EPP.6'!B33+'4V 4_1 EPP.9'!B33</f>
        <v>29466</v>
      </c>
      <c r="C33" s="317">
        <f>'4V 4_1 EPP.3'!C33+'4V 4_1 EPP.6'!C33+'4V 4_1 EPP.9'!C33</f>
        <v>42869</v>
      </c>
      <c r="D33" s="225">
        <f>'4V 4_1 EPP.3'!D33+'4V 4_1 EPP.6'!D33+'4V 4_1 EPP.9'!D33</f>
        <v>4</v>
      </c>
      <c r="E33" s="317">
        <f>'4V 4_1 EPP.3'!E33+'4V 4_1 EPP.6'!E33+'4V 4_1 EPP.9'!E33</f>
        <v>0</v>
      </c>
    </row>
    <row r="34" spans="1:5" x14ac:dyDescent="0.3">
      <c r="A34" s="649" t="s">
        <v>100</v>
      </c>
      <c r="B34" s="314">
        <f>'4V 4_1 EPP.3'!B34+'4V 4_1 EPP.6'!B34+'4V 4_1 EPP.9'!B34</f>
        <v>32106</v>
      </c>
      <c r="C34" s="315">
        <f>'4V 4_1 EPP.3'!C34+'4V 4_1 EPP.6'!C34+'4V 4_1 EPP.9'!C34</f>
        <v>45473</v>
      </c>
      <c r="D34" s="229">
        <f>'4V 4_1 EPP.3'!D34+'4V 4_1 EPP.6'!D34+'4V 4_1 EPP.9'!D34</f>
        <v>2</v>
      </c>
      <c r="E34" s="315">
        <f>'4V 4_1 EPP.3'!E34+'4V 4_1 EPP.6'!E34+'4V 4_1 EPP.9'!E34</f>
        <v>3</v>
      </c>
    </row>
    <row r="35" spans="1:5" x14ac:dyDescent="0.3">
      <c r="A35" s="91" t="s">
        <v>101</v>
      </c>
      <c r="B35" s="316">
        <f>'4V 4_1 EPP.3'!B35+'4V 4_1 EPP.6'!B35+'4V 4_1 EPP.9'!B35</f>
        <v>33849</v>
      </c>
      <c r="C35" s="317">
        <f>'4V 4_1 EPP.3'!C35+'4V 4_1 EPP.6'!C35+'4V 4_1 EPP.9'!C35</f>
        <v>48358</v>
      </c>
      <c r="D35" s="225">
        <f>'4V 4_1 EPP.3'!D35+'4V 4_1 EPP.6'!D35+'4V 4_1 EPP.9'!D35</f>
        <v>5</v>
      </c>
      <c r="E35" s="317">
        <f>'4V 4_1 EPP.3'!E35+'4V 4_1 EPP.6'!E35+'4V 4_1 EPP.9'!E35</f>
        <v>1</v>
      </c>
    </row>
    <row r="36" spans="1:5" x14ac:dyDescent="0.3">
      <c r="A36" s="649" t="s">
        <v>102</v>
      </c>
      <c r="B36" s="314">
        <f>'4V 4_1 EPP.3'!B36+'4V 4_1 EPP.6'!B36+'4V 4_1 EPP.9'!B36</f>
        <v>36115</v>
      </c>
      <c r="C36" s="315">
        <f>'4V 4_1 EPP.3'!C36+'4V 4_1 EPP.6'!C36+'4V 4_1 EPP.9'!C36</f>
        <v>49459</v>
      </c>
      <c r="D36" s="229">
        <f>'4V 4_1 EPP.3'!D36+'4V 4_1 EPP.6'!D36+'4V 4_1 EPP.9'!D36</f>
        <v>2</v>
      </c>
      <c r="E36" s="315">
        <f>'4V 4_1 EPP.3'!E36+'4V 4_1 EPP.6'!E36+'4V 4_1 EPP.9'!E36</f>
        <v>3</v>
      </c>
    </row>
    <row r="37" spans="1:5" x14ac:dyDescent="0.3">
      <c r="A37" s="91" t="s">
        <v>103</v>
      </c>
      <c r="B37" s="316">
        <f>'4V 4_1 EPP.3'!B37+'4V 4_1 EPP.6'!B37+'4V 4_1 EPP.9'!B37</f>
        <v>37790</v>
      </c>
      <c r="C37" s="317">
        <f>'4V 4_1 EPP.3'!C37+'4V 4_1 EPP.6'!C37+'4V 4_1 EPP.9'!C37</f>
        <v>51193</v>
      </c>
      <c r="D37" s="225">
        <f>'4V 4_1 EPP.3'!D37+'4V 4_1 EPP.6'!D37+'4V 4_1 EPP.9'!D37</f>
        <v>6</v>
      </c>
      <c r="E37" s="317">
        <f>'4V 4_1 EPP.3'!E37+'4V 4_1 EPP.6'!E37+'4V 4_1 EPP.9'!E37</f>
        <v>2</v>
      </c>
    </row>
    <row r="38" spans="1:5" x14ac:dyDescent="0.3">
      <c r="A38" s="649" t="s">
        <v>104</v>
      </c>
      <c r="B38" s="314">
        <f>'4V 4_1 EPP.3'!B38+'4V 4_1 EPP.6'!B38+'4V 4_1 EPP.9'!B38</f>
        <v>38255</v>
      </c>
      <c r="C38" s="315">
        <f>'4V 4_1 EPP.3'!C38+'4V 4_1 EPP.6'!C38+'4V 4_1 EPP.9'!C38</f>
        <v>51318</v>
      </c>
      <c r="D38" s="229">
        <f>'4V 4_1 EPP.3'!D38+'4V 4_1 EPP.6'!D38+'4V 4_1 EPP.9'!D38</f>
        <v>6</v>
      </c>
      <c r="E38" s="315">
        <f>'4V 4_1 EPP.3'!E38+'4V 4_1 EPP.6'!E38+'4V 4_1 EPP.9'!E38</f>
        <v>4</v>
      </c>
    </row>
    <row r="39" spans="1:5" x14ac:dyDescent="0.3">
      <c r="A39" s="91" t="s">
        <v>105</v>
      </c>
      <c r="B39" s="316">
        <f>'4V 4_1 EPP.3'!B39+'4V 4_1 EPP.6'!B39+'4V 4_1 EPP.9'!B39</f>
        <v>40249</v>
      </c>
      <c r="C39" s="317">
        <f>'4V 4_1 EPP.3'!C39+'4V 4_1 EPP.6'!C39+'4V 4_1 EPP.9'!C39</f>
        <v>52915</v>
      </c>
      <c r="D39" s="225">
        <f>'4V 4_1 EPP.3'!D39+'4V 4_1 EPP.6'!D39+'4V 4_1 EPP.9'!D39</f>
        <v>11</v>
      </c>
      <c r="E39" s="317">
        <f>'4V 4_1 EPP.3'!E39+'4V 4_1 EPP.6'!E39+'4V 4_1 EPP.9'!E39</f>
        <v>6</v>
      </c>
    </row>
    <row r="40" spans="1:5" x14ac:dyDescent="0.3">
      <c r="A40" s="649" t="s">
        <v>106</v>
      </c>
      <c r="B40" s="314">
        <f>'4V 4_1 EPP.3'!B40+'4V 4_1 EPP.6'!B40+'4V 4_1 EPP.9'!B40</f>
        <v>40325</v>
      </c>
      <c r="C40" s="315">
        <f>'4V 4_1 EPP.3'!C40+'4V 4_1 EPP.6'!C40+'4V 4_1 EPP.9'!C40</f>
        <v>52206</v>
      </c>
      <c r="D40" s="229">
        <f>'4V 4_1 EPP.3'!D40+'4V 4_1 EPP.6'!D40+'4V 4_1 EPP.9'!D40</f>
        <v>3</v>
      </c>
      <c r="E40" s="315">
        <f>'4V 4_1 EPP.3'!E40+'4V 4_1 EPP.6'!E40+'4V 4_1 EPP.9'!E40</f>
        <v>2</v>
      </c>
    </row>
    <row r="41" spans="1:5" x14ac:dyDescent="0.3">
      <c r="A41" s="91" t="s">
        <v>107</v>
      </c>
      <c r="B41" s="316">
        <f>'4V 4_1 EPP.3'!B41+'4V 4_1 EPP.6'!B41+'4V 4_1 EPP.9'!B41</f>
        <v>41206</v>
      </c>
      <c r="C41" s="317">
        <f>'4V 4_1 EPP.3'!C41+'4V 4_1 EPP.6'!C41+'4V 4_1 EPP.9'!C41</f>
        <v>53023</v>
      </c>
      <c r="D41" s="225">
        <f>'4V 4_1 EPP.3'!D41+'4V 4_1 EPP.6'!D41+'4V 4_1 EPP.9'!D41</f>
        <v>9</v>
      </c>
      <c r="E41" s="317">
        <f>'4V 4_1 EPP.3'!E41+'4V 4_1 EPP.6'!E41+'4V 4_1 EPP.9'!E41</f>
        <v>3</v>
      </c>
    </row>
    <row r="42" spans="1:5" x14ac:dyDescent="0.3">
      <c r="A42" s="649">
        <v>41</v>
      </c>
      <c r="B42" s="314">
        <f>'4V 4_1 EPP.3'!B42+'4V 4_1 EPP.6'!B42+'4V 4_1 EPP.9'!B42</f>
        <v>42469</v>
      </c>
      <c r="C42" s="315">
        <f>'4V 4_1 EPP.3'!C42+'4V 4_1 EPP.6'!C42+'4V 4_1 EPP.9'!C42</f>
        <v>53938</v>
      </c>
      <c r="D42" s="229">
        <f>'4V 4_1 EPP.3'!D42+'4V 4_1 EPP.6'!D42+'4V 4_1 EPP.9'!D42</f>
        <v>8</v>
      </c>
      <c r="E42" s="315">
        <f>'4V 4_1 EPP.3'!E42+'4V 4_1 EPP.6'!E42+'4V 4_1 EPP.9'!E42</f>
        <v>4</v>
      </c>
    </row>
    <row r="43" spans="1:5" x14ac:dyDescent="0.3">
      <c r="A43" s="91" t="s">
        <v>108</v>
      </c>
      <c r="B43" s="316">
        <f>'4V 4_1 EPP.3'!B43+'4V 4_1 EPP.6'!B43+'4V 4_1 EPP.9'!B43</f>
        <v>43640</v>
      </c>
      <c r="C43" s="317">
        <f>'4V 4_1 EPP.3'!C43+'4V 4_1 EPP.6'!C43+'4V 4_1 EPP.9'!C43</f>
        <v>55270</v>
      </c>
      <c r="D43" s="225">
        <f>'4V 4_1 EPP.3'!D43+'4V 4_1 EPP.6'!D43+'4V 4_1 EPP.9'!D43</f>
        <v>7</v>
      </c>
      <c r="E43" s="317">
        <f>'4V 4_1 EPP.3'!E43+'4V 4_1 EPP.6'!E43+'4V 4_1 EPP.9'!E43</f>
        <v>4</v>
      </c>
    </row>
    <row r="44" spans="1:5" x14ac:dyDescent="0.3">
      <c r="A44" s="649" t="s">
        <v>109</v>
      </c>
      <c r="B44" s="314">
        <f>'4V 4_1 EPP.3'!B44+'4V 4_1 EPP.6'!B44+'4V 4_1 EPP.9'!B44</f>
        <v>44250</v>
      </c>
      <c r="C44" s="315">
        <f>'4V 4_1 EPP.3'!C44+'4V 4_1 EPP.6'!C44+'4V 4_1 EPP.9'!C44</f>
        <v>56063</v>
      </c>
      <c r="D44" s="229">
        <f>'4V 4_1 EPP.3'!D44+'4V 4_1 EPP.6'!D44+'4V 4_1 EPP.9'!D44</f>
        <v>10</v>
      </c>
      <c r="E44" s="315">
        <f>'4V 4_1 EPP.3'!E44+'4V 4_1 EPP.6'!E44+'4V 4_1 EPP.9'!E44</f>
        <v>12</v>
      </c>
    </row>
    <row r="45" spans="1:5" x14ac:dyDescent="0.3">
      <c r="A45" s="91" t="s">
        <v>110</v>
      </c>
      <c r="B45" s="316">
        <f>'4V 4_1 EPP.3'!B45+'4V 4_1 EPP.6'!B45+'4V 4_1 EPP.9'!B45</f>
        <v>45620</v>
      </c>
      <c r="C45" s="317">
        <f>'4V 4_1 EPP.3'!C45+'4V 4_1 EPP.6'!C45+'4V 4_1 EPP.9'!C45</f>
        <v>56859</v>
      </c>
      <c r="D45" s="225">
        <f>'4V 4_1 EPP.3'!D45+'4V 4_1 EPP.6'!D45+'4V 4_1 EPP.9'!D45</f>
        <v>5</v>
      </c>
      <c r="E45" s="317">
        <f>'4V 4_1 EPP.3'!E45+'4V 4_1 EPP.6'!E45+'4V 4_1 EPP.9'!E45</f>
        <v>7</v>
      </c>
    </row>
    <row r="46" spans="1:5" x14ac:dyDescent="0.3">
      <c r="A46" s="649" t="s">
        <v>111</v>
      </c>
      <c r="B46" s="314">
        <f>'4V 4_1 EPP.3'!B46+'4V 4_1 EPP.6'!B46+'4V 4_1 EPP.9'!B46</f>
        <v>45236</v>
      </c>
      <c r="C46" s="315">
        <f>'4V 4_1 EPP.3'!C46+'4V 4_1 EPP.6'!C46+'4V 4_1 EPP.9'!C46</f>
        <v>56461</v>
      </c>
      <c r="D46" s="229">
        <f>'4V 4_1 EPP.3'!D46+'4V 4_1 EPP.6'!D46+'4V 4_1 EPP.9'!D46</f>
        <v>9</v>
      </c>
      <c r="E46" s="315">
        <f>'4V 4_1 EPP.3'!E46+'4V 4_1 EPP.6'!E46+'4V 4_1 EPP.9'!E46</f>
        <v>5</v>
      </c>
    </row>
    <row r="47" spans="1:5" x14ac:dyDescent="0.3">
      <c r="A47" s="91" t="s">
        <v>112</v>
      </c>
      <c r="B47" s="316">
        <f>'4V 4_1 EPP.3'!B47+'4V 4_1 EPP.6'!B47+'4V 4_1 EPP.9'!B47</f>
        <v>43886</v>
      </c>
      <c r="C47" s="317">
        <f>'4V 4_1 EPP.3'!C47+'4V 4_1 EPP.6'!C47+'4V 4_1 EPP.9'!C47</f>
        <v>55702</v>
      </c>
      <c r="D47" s="225">
        <f>'4V 4_1 EPP.3'!D47+'4V 4_1 EPP.6'!D47+'4V 4_1 EPP.9'!D47</f>
        <v>14</v>
      </c>
      <c r="E47" s="317">
        <f>'4V 4_1 EPP.3'!E47+'4V 4_1 EPP.6'!E47+'4V 4_1 EPP.9'!E47</f>
        <v>15</v>
      </c>
    </row>
    <row r="48" spans="1:5" x14ac:dyDescent="0.3">
      <c r="A48" s="649" t="s">
        <v>113</v>
      </c>
      <c r="B48" s="314">
        <f>'4V 4_1 EPP.3'!B48+'4V 4_1 EPP.6'!B48+'4V 4_1 EPP.9'!B48</f>
        <v>43582</v>
      </c>
      <c r="C48" s="315">
        <f>'4V 4_1 EPP.3'!C48+'4V 4_1 EPP.6'!C48+'4V 4_1 EPP.9'!C48</f>
        <v>55165</v>
      </c>
      <c r="D48" s="229">
        <f>'4V 4_1 EPP.3'!D48+'4V 4_1 EPP.6'!D48+'4V 4_1 EPP.9'!D48</f>
        <v>14</v>
      </c>
      <c r="E48" s="315">
        <f>'4V 4_1 EPP.3'!E48+'4V 4_1 EPP.6'!E48+'4V 4_1 EPP.9'!E48</f>
        <v>6</v>
      </c>
    </row>
    <row r="49" spans="1:5" x14ac:dyDescent="0.3">
      <c r="A49" s="91" t="s">
        <v>114</v>
      </c>
      <c r="B49" s="316">
        <f>'4V 4_1 EPP.3'!B49+'4V 4_1 EPP.6'!B49+'4V 4_1 EPP.9'!B49</f>
        <v>42222</v>
      </c>
      <c r="C49" s="317">
        <f>'4V 4_1 EPP.3'!C49+'4V 4_1 EPP.6'!C49+'4V 4_1 EPP.9'!C49</f>
        <v>55307</v>
      </c>
      <c r="D49" s="225">
        <f>'4V 4_1 EPP.3'!D49+'4V 4_1 EPP.6'!D49+'4V 4_1 EPP.9'!D49</f>
        <v>16</v>
      </c>
      <c r="E49" s="317">
        <f>'4V 4_1 EPP.3'!E49+'4V 4_1 EPP.6'!E49+'4V 4_1 EPP.9'!E49</f>
        <v>8</v>
      </c>
    </row>
    <row r="50" spans="1:5" x14ac:dyDescent="0.3">
      <c r="A50" s="649" t="s">
        <v>115</v>
      </c>
      <c r="B50" s="314">
        <f>'4V 4_1 EPP.3'!B50+'4V 4_1 EPP.6'!B50+'4V 4_1 EPP.9'!B50</f>
        <v>40526</v>
      </c>
      <c r="C50" s="315">
        <f>'4V 4_1 EPP.3'!C50+'4V 4_1 EPP.6'!C50+'4V 4_1 EPP.9'!C50</f>
        <v>56145</v>
      </c>
      <c r="D50" s="229">
        <f>'4V 4_1 EPP.3'!D50+'4V 4_1 EPP.6'!D50+'4V 4_1 EPP.9'!D50</f>
        <v>13</v>
      </c>
      <c r="E50" s="315">
        <f>'4V 4_1 EPP.3'!E50+'4V 4_1 EPP.6'!E50+'4V 4_1 EPP.9'!E50</f>
        <v>11</v>
      </c>
    </row>
    <row r="51" spans="1:5" x14ac:dyDescent="0.3">
      <c r="A51" s="91" t="s">
        <v>116</v>
      </c>
      <c r="B51" s="316">
        <f>'4V 4_1 EPP.3'!B51+'4V 4_1 EPP.6'!B51+'4V 4_1 EPP.9'!B51</f>
        <v>40091</v>
      </c>
      <c r="C51" s="317">
        <f>'4V 4_1 EPP.3'!C51+'4V 4_1 EPP.6'!C51+'4V 4_1 EPP.9'!C51</f>
        <v>57591</v>
      </c>
      <c r="D51" s="225">
        <f>'4V 4_1 EPP.3'!D51+'4V 4_1 EPP.6'!D51+'4V 4_1 EPP.9'!D51</f>
        <v>21</v>
      </c>
      <c r="E51" s="317">
        <f>'4V 4_1 EPP.3'!E51+'4V 4_1 EPP.6'!E51+'4V 4_1 EPP.9'!E51</f>
        <v>4</v>
      </c>
    </row>
    <row r="52" spans="1:5" x14ac:dyDescent="0.3">
      <c r="A52" s="649" t="s">
        <v>117</v>
      </c>
      <c r="B52" s="314">
        <f>'4V 4_1 EPP.3'!B52+'4V 4_1 EPP.6'!B52+'4V 4_1 EPP.9'!B52</f>
        <v>39598</v>
      </c>
      <c r="C52" s="315">
        <f>'4V 4_1 EPP.3'!C52+'4V 4_1 EPP.6'!C52+'4V 4_1 EPP.9'!C52</f>
        <v>58741</v>
      </c>
      <c r="D52" s="229">
        <f>'4V 4_1 EPP.3'!D52+'4V 4_1 EPP.6'!D52+'4V 4_1 EPP.9'!D52</f>
        <v>11</v>
      </c>
      <c r="E52" s="315">
        <f>'4V 4_1 EPP.3'!E52+'4V 4_1 EPP.6'!E52+'4V 4_1 EPP.9'!E52</f>
        <v>18</v>
      </c>
    </row>
    <row r="53" spans="1:5" x14ac:dyDescent="0.3">
      <c r="A53" s="91" t="s">
        <v>118</v>
      </c>
      <c r="B53" s="316">
        <f>'4V 4_1 EPP.3'!B53+'4V 4_1 EPP.6'!B53+'4V 4_1 EPP.9'!B53</f>
        <v>39465</v>
      </c>
      <c r="C53" s="317">
        <f>'4V 4_1 EPP.3'!C53+'4V 4_1 EPP.6'!C53+'4V 4_1 EPP.9'!C53</f>
        <v>56794</v>
      </c>
      <c r="D53" s="225">
        <f>'4V 4_1 EPP.3'!D53+'4V 4_1 EPP.6'!D53+'4V 4_1 EPP.9'!D53</f>
        <v>17</v>
      </c>
      <c r="E53" s="317">
        <f>'4V 4_1 EPP.3'!E53+'4V 4_1 EPP.6'!E53+'4V 4_1 EPP.9'!E53</f>
        <v>16</v>
      </c>
    </row>
    <row r="54" spans="1:5" x14ac:dyDescent="0.3">
      <c r="A54" s="649" t="s">
        <v>119</v>
      </c>
      <c r="B54" s="314">
        <f>'4V 4_1 EPP.3'!B54+'4V 4_1 EPP.6'!B54+'4V 4_1 EPP.9'!B54</f>
        <v>39418</v>
      </c>
      <c r="C54" s="315">
        <f>'4V 4_1 EPP.3'!C54+'4V 4_1 EPP.6'!C54+'4V 4_1 EPP.9'!C54</f>
        <v>50338</v>
      </c>
      <c r="D54" s="229">
        <f>'4V 4_1 EPP.3'!D54+'4V 4_1 EPP.6'!D54+'4V 4_1 EPP.9'!D54</f>
        <v>16</v>
      </c>
      <c r="E54" s="315">
        <f>'4V 4_1 EPP.3'!E54+'4V 4_1 EPP.6'!E54+'4V 4_1 EPP.9'!E54</f>
        <v>6</v>
      </c>
    </row>
    <row r="55" spans="1:5" x14ac:dyDescent="0.3">
      <c r="A55" s="91" t="s">
        <v>120</v>
      </c>
      <c r="B55" s="316">
        <f>'4V 4_1 EPP.3'!B55+'4V 4_1 EPP.6'!B55+'4V 4_1 EPP.9'!B55</f>
        <v>37195</v>
      </c>
      <c r="C55" s="317">
        <f>'4V 4_1 EPP.3'!C55+'4V 4_1 EPP.6'!C55+'4V 4_1 EPP.9'!C55</f>
        <v>46313</v>
      </c>
      <c r="D55" s="225">
        <f>'4V 4_1 EPP.3'!D55+'4V 4_1 EPP.6'!D55+'4V 4_1 EPP.9'!D55</f>
        <v>23</v>
      </c>
      <c r="E55" s="317">
        <f>'4V 4_1 EPP.3'!E55+'4V 4_1 EPP.6'!E55+'4V 4_1 EPP.9'!E55</f>
        <v>18</v>
      </c>
    </row>
    <row r="56" spans="1:5" x14ac:dyDescent="0.3">
      <c r="A56" s="649" t="s">
        <v>121</v>
      </c>
      <c r="B56" s="314">
        <f>'4V 4_1 EPP.3'!B56+'4V 4_1 EPP.6'!B56+'4V 4_1 EPP.9'!B56</f>
        <v>33483</v>
      </c>
      <c r="C56" s="315">
        <f>'4V 4_1 EPP.3'!C56+'4V 4_1 EPP.6'!C56+'4V 4_1 EPP.9'!C56</f>
        <v>42115</v>
      </c>
      <c r="D56" s="229">
        <f>'4V 4_1 EPP.3'!D56+'4V 4_1 EPP.6'!D56+'4V 4_1 EPP.9'!D56</f>
        <v>29</v>
      </c>
      <c r="E56" s="315">
        <f>'4V 4_1 EPP.3'!E56+'4V 4_1 EPP.6'!E56+'4V 4_1 EPP.9'!E56</f>
        <v>21</v>
      </c>
    </row>
    <row r="57" spans="1:5" x14ac:dyDescent="0.3">
      <c r="A57" s="91" t="s">
        <v>122</v>
      </c>
      <c r="B57" s="316">
        <f>'4V 4_1 EPP.3'!B57+'4V 4_1 EPP.6'!B57+'4V 4_1 EPP.9'!B57</f>
        <v>29880</v>
      </c>
      <c r="C57" s="317">
        <f>'4V 4_1 EPP.3'!C57+'4V 4_1 EPP.6'!C57+'4V 4_1 EPP.9'!C57</f>
        <v>37587</v>
      </c>
      <c r="D57" s="225">
        <f>'4V 4_1 EPP.3'!D57+'4V 4_1 EPP.6'!D57+'4V 4_1 EPP.9'!D57</f>
        <v>15</v>
      </c>
      <c r="E57" s="317">
        <f>'4V 4_1 EPP.3'!E57+'4V 4_1 EPP.6'!E57+'4V 4_1 EPP.9'!E57</f>
        <v>10</v>
      </c>
    </row>
    <row r="58" spans="1:5" x14ac:dyDescent="0.3">
      <c r="A58" s="649" t="s">
        <v>123</v>
      </c>
      <c r="B58" s="314">
        <f>'4V 4_1 EPP.3'!B58+'4V 4_1 EPP.6'!B58+'4V 4_1 EPP.9'!B58</f>
        <v>25771</v>
      </c>
      <c r="C58" s="315">
        <f>'4V 4_1 EPP.3'!C58+'4V 4_1 EPP.6'!C58+'4V 4_1 EPP.9'!C58</f>
        <v>31864</v>
      </c>
      <c r="D58" s="229">
        <f>'4V 4_1 EPP.3'!D58+'4V 4_1 EPP.6'!D58+'4V 4_1 EPP.9'!D58</f>
        <v>9</v>
      </c>
      <c r="E58" s="315">
        <f>'4V 4_1 EPP.3'!E58+'4V 4_1 EPP.6'!E58+'4V 4_1 EPP.9'!E58</f>
        <v>17</v>
      </c>
    </row>
    <row r="59" spans="1:5" x14ac:dyDescent="0.3">
      <c r="A59" s="91" t="s">
        <v>124</v>
      </c>
      <c r="B59" s="316">
        <f>'4V 4_1 EPP.3'!B59+'4V 4_1 EPP.6'!B59+'4V 4_1 EPP.9'!B59</f>
        <v>22239</v>
      </c>
      <c r="C59" s="317">
        <f>'4V 4_1 EPP.3'!C59+'4V 4_1 EPP.6'!C59+'4V 4_1 EPP.9'!C59</f>
        <v>26461</v>
      </c>
      <c r="D59" s="225">
        <f>'4V 4_1 EPP.3'!D59+'4V 4_1 EPP.6'!D59+'4V 4_1 EPP.9'!D59</f>
        <v>15</v>
      </c>
      <c r="E59" s="317">
        <f>'4V 4_1 EPP.3'!E59+'4V 4_1 EPP.6'!E59+'4V 4_1 EPP.9'!E59</f>
        <v>9</v>
      </c>
    </row>
    <row r="60" spans="1:5" x14ac:dyDescent="0.3">
      <c r="A60" s="649" t="s">
        <v>125</v>
      </c>
      <c r="B60" s="314">
        <f>'4V 4_1 EPP.3'!B60+'4V 4_1 EPP.6'!B60+'4V 4_1 EPP.9'!B60</f>
        <v>18740</v>
      </c>
      <c r="C60" s="315">
        <f>'4V 4_1 EPP.3'!C60+'4V 4_1 EPP.6'!C60+'4V 4_1 EPP.9'!C60</f>
        <v>21938</v>
      </c>
      <c r="D60" s="229">
        <f>'4V 4_1 EPP.3'!D60+'4V 4_1 EPP.6'!D60+'4V 4_1 EPP.9'!D60</f>
        <v>21</v>
      </c>
      <c r="E60" s="315">
        <f>'4V 4_1 EPP.3'!E60+'4V 4_1 EPP.6'!E60+'4V 4_1 EPP.9'!E60</f>
        <v>3</v>
      </c>
    </row>
    <row r="61" spans="1:5" x14ac:dyDescent="0.3">
      <c r="A61" s="91" t="s">
        <v>126</v>
      </c>
      <c r="B61" s="316">
        <f>'4V 4_1 EPP.3'!B61+'4V 4_1 EPP.6'!B61+'4V 4_1 EPP.9'!B61</f>
        <v>10301</v>
      </c>
      <c r="C61" s="317">
        <f>'4V 4_1 EPP.3'!C61+'4V 4_1 EPP.6'!C61+'4V 4_1 EPP.9'!C61</f>
        <v>11004</v>
      </c>
      <c r="D61" s="225">
        <f>'4V 4_1 EPP.3'!D61+'4V 4_1 EPP.6'!D61+'4V 4_1 EPP.9'!D61</f>
        <v>4</v>
      </c>
      <c r="E61" s="317">
        <f>'4V 4_1 EPP.3'!E61+'4V 4_1 EPP.6'!E61+'4V 4_1 EPP.9'!E61</f>
        <v>6</v>
      </c>
    </row>
    <row r="62" spans="1:5" x14ac:dyDescent="0.3">
      <c r="A62" s="649" t="s">
        <v>127</v>
      </c>
      <c r="B62" s="314">
        <f>'4V 4_1 EPP.3'!B62+'4V 4_1 EPP.6'!B62+'4V 4_1 EPP.9'!B62</f>
        <v>3509</v>
      </c>
      <c r="C62" s="315">
        <f>'4V 4_1 EPP.3'!C62+'4V 4_1 EPP.6'!C62+'4V 4_1 EPP.9'!C62</f>
        <v>2708</v>
      </c>
      <c r="D62" s="229">
        <f>'4V 4_1 EPP.3'!D62+'4V 4_1 EPP.6'!D62+'4V 4_1 EPP.9'!D62</f>
        <v>6</v>
      </c>
      <c r="E62" s="315">
        <f>'4V 4_1 EPP.3'!E62+'4V 4_1 EPP.6'!E62+'4V 4_1 EPP.9'!E62</f>
        <v>1</v>
      </c>
    </row>
    <row r="63" spans="1:5" x14ac:dyDescent="0.3">
      <c r="A63" s="91" t="s">
        <v>128</v>
      </c>
      <c r="B63" s="316">
        <f>'4V 4_1 EPP.3'!B63+'4V 4_1 EPP.6'!B63+'4V 4_1 EPP.9'!B63</f>
        <v>2459</v>
      </c>
      <c r="C63" s="317">
        <f>'4V 4_1 EPP.3'!C63+'4V 4_1 EPP.6'!C63+'4V 4_1 EPP.9'!C63</f>
        <v>1970</v>
      </c>
      <c r="D63" s="225">
        <f>'4V 4_1 EPP.3'!D63+'4V 4_1 EPP.6'!D63+'4V 4_1 EPP.9'!D63</f>
        <v>2</v>
      </c>
      <c r="E63" s="317">
        <f>'4V 4_1 EPP.3'!E63+'4V 4_1 EPP.6'!E63+'4V 4_1 EPP.9'!E63</f>
        <v>0</v>
      </c>
    </row>
    <row r="64" spans="1:5" x14ac:dyDescent="0.3">
      <c r="A64" s="649" t="s">
        <v>129</v>
      </c>
      <c r="B64" s="314">
        <f>'4V 4_1 EPP.3'!B64+'4V 4_1 EPP.6'!B64+'4V 4_1 EPP.9'!B64</f>
        <v>1448</v>
      </c>
      <c r="C64" s="315">
        <f>'4V 4_1 EPP.3'!C64+'4V 4_1 EPP.6'!C64+'4V 4_1 EPP.9'!C64</f>
        <v>1476</v>
      </c>
      <c r="D64" s="229">
        <f>'4V 4_1 EPP.3'!D64+'4V 4_1 EPP.6'!D64+'4V 4_1 EPP.9'!D64</f>
        <v>3</v>
      </c>
      <c r="E64" s="315">
        <f>'4V 4_1 EPP.3'!E64+'4V 4_1 EPP.6'!E64+'4V 4_1 EPP.9'!E64</f>
        <v>0</v>
      </c>
    </row>
    <row r="65" spans="1:7" x14ac:dyDescent="0.3">
      <c r="A65" s="91" t="s">
        <v>130</v>
      </c>
      <c r="B65" s="316">
        <f>'4V 4_1 EPP.3'!B65+'4V 4_1 EPP.6'!B65+'4V 4_1 EPP.9'!B65</f>
        <v>1095</v>
      </c>
      <c r="C65" s="317">
        <f>'4V 4_1 EPP.3'!C65+'4V 4_1 EPP.6'!C65+'4V 4_1 EPP.9'!C65</f>
        <v>1089</v>
      </c>
      <c r="D65" s="225">
        <f>'4V 4_1 EPP.3'!D65+'4V 4_1 EPP.6'!D65+'4V 4_1 EPP.9'!D65</f>
        <v>2</v>
      </c>
      <c r="E65" s="317">
        <f>'4V 4_1 EPP.3'!E65+'4V 4_1 EPP.6'!E65+'4V 4_1 EPP.9'!E65</f>
        <v>0</v>
      </c>
    </row>
    <row r="66" spans="1:7" x14ac:dyDescent="0.3">
      <c r="A66" s="649">
        <v>65</v>
      </c>
      <c r="B66" s="314">
        <f>'4V 4_1 EPP.3'!B66+'4V 4_1 EPP.6'!B66+'4V 4_1 EPP.9'!B66</f>
        <v>811</v>
      </c>
      <c r="C66" s="315">
        <f>'4V 4_1 EPP.3'!C66+'4V 4_1 EPP.6'!C66+'4V 4_1 EPP.9'!C66</f>
        <v>780</v>
      </c>
      <c r="D66" s="229">
        <f>'4V 4_1 EPP.3'!D66+'4V 4_1 EPP.6'!D66+'4V 4_1 EPP.9'!D66</f>
        <v>5</v>
      </c>
      <c r="E66" s="315">
        <f>'4V 4_1 EPP.3'!E66+'4V 4_1 EPP.6'!E66+'4V 4_1 EPP.9'!E66</f>
        <v>1</v>
      </c>
    </row>
    <row r="67" spans="1:7" x14ac:dyDescent="0.3">
      <c r="A67" s="91" t="s">
        <v>272</v>
      </c>
      <c r="B67" s="316">
        <f>'4V 4_1 EPP.3'!B67+'4V 4_1 EPP.6'!B67+'4V 4_1 EPP.9'!B67</f>
        <v>1915</v>
      </c>
      <c r="C67" s="317">
        <f>'4V 4_1 EPP.3'!C67+'4V 4_1 EPP.6'!C67+'4V 4_1 EPP.9'!C67</f>
        <v>1514</v>
      </c>
      <c r="D67" s="225">
        <f>'4V 4_1 EPP.3'!D67+'4V 4_1 EPP.6'!D67+'4V 4_1 EPP.9'!D67</f>
        <v>5</v>
      </c>
      <c r="E67" s="317">
        <f>'4V 4_1 EPP.3'!E67+'4V 4_1 EPP.6'!E67+'4V 4_1 EPP.9'!E67</f>
        <v>2</v>
      </c>
    </row>
    <row r="68" spans="1:7" ht="12.9" thickBot="1" x14ac:dyDescent="0.35">
      <c r="A68" s="653" t="s">
        <v>75</v>
      </c>
      <c r="B68" s="651">
        <f>SUM(B16:B67)</f>
        <v>1246512</v>
      </c>
      <c r="C68" s="570">
        <f t="shared" ref="C68:E68" si="0">SUM(C16:C67)</f>
        <v>1626474</v>
      </c>
      <c r="D68" s="567">
        <f t="shared" si="0"/>
        <v>364</v>
      </c>
      <c r="E68" s="570">
        <f t="shared" si="0"/>
        <v>240</v>
      </c>
    </row>
    <row r="69" spans="1:7" x14ac:dyDescent="0.3">
      <c r="A69" s="25" t="s">
        <v>315</v>
      </c>
    </row>
    <row r="70" spans="1:7" x14ac:dyDescent="0.3">
      <c r="A70" s="24"/>
      <c r="G70" s="47"/>
    </row>
    <row r="71" spans="1:7" x14ac:dyDescent="0.3">
      <c r="G71" s="47"/>
    </row>
    <row r="75" spans="1:7" x14ac:dyDescent="0.3">
      <c r="E75" s="47"/>
    </row>
    <row r="76" spans="1:7" x14ac:dyDescent="0.3">
      <c r="E76" s="47"/>
    </row>
    <row r="78" spans="1:7" x14ac:dyDescent="0.3">
      <c r="B78" s="47"/>
      <c r="C78" s="47"/>
    </row>
    <row r="79" spans="1:7" x14ac:dyDescent="0.3">
      <c r="B79" s="47"/>
    </row>
    <row r="80" spans="1:7" x14ac:dyDescent="0.3">
      <c r="B80" s="47"/>
    </row>
  </sheetData>
  <mergeCells count="10">
    <mergeCell ref="B14:C14"/>
    <mergeCell ref="D14:E14"/>
    <mergeCell ref="G14:H14"/>
    <mergeCell ref="I14:J14"/>
    <mergeCell ref="A3:E3"/>
    <mergeCell ref="A4:E4"/>
    <mergeCell ref="A6:E6"/>
    <mergeCell ref="A7:E7"/>
    <mergeCell ref="A8:E8"/>
    <mergeCell ref="A10:E10"/>
  </mergeCells>
  <printOptions horizontalCentered="1"/>
  <pageMargins left="0.31496062992125984" right="0.19685039370078741" top="0.39370078740157483" bottom="0.23622047244094491" header="0" footer="0.23622047244094491"/>
  <pageSetup scale="92" firstPageNumber="27" orientation="portrait" useFirstPageNumber="1" r:id="rId1"/>
  <headerFooter>
    <oddFooter>&amp;R&amp;P</oddFooter>
  </headerFooter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syncVertical="1" syncRef="A1" transitionEvaluation="1" codeName="Hoja18">
    <tabColor rgb="FFFFFF00"/>
    <pageSetUpPr fitToPage="1"/>
  </sheetPr>
  <dimension ref="A1:IV70"/>
  <sheetViews>
    <sheetView showGridLines="0" view="pageBreakPreview" zoomScaleNormal="75" zoomScaleSheetLayoutView="100" workbookViewId="0"/>
  </sheetViews>
  <sheetFormatPr baseColWidth="10" defaultColWidth="9.69140625" defaultRowHeight="12.45" x14ac:dyDescent="0.3"/>
  <cols>
    <col min="1" max="1" width="16.69140625" style="25" customWidth="1"/>
    <col min="2" max="5" width="19.23046875" style="25" customWidth="1"/>
    <col min="6" max="6" width="14.4609375" style="25" customWidth="1"/>
    <col min="7" max="10" width="16" style="25" customWidth="1"/>
    <col min="11" max="16" width="14.4609375" style="25" customWidth="1"/>
    <col min="17" max="18" width="9.53515625" style="25" customWidth="1"/>
    <col min="19" max="16384" width="9.69140625" style="25"/>
  </cols>
  <sheetData>
    <row r="1" spans="1:21" x14ac:dyDescent="0.3"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</row>
    <row r="2" spans="1:21" x14ac:dyDescent="0.3"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</row>
    <row r="3" spans="1:21" ht="12.9" x14ac:dyDescent="0.3">
      <c r="A3" s="764" t="s">
        <v>77</v>
      </c>
      <c r="B3" s="764"/>
      <c r="C3" s="764"/>
      <c r="D3" s="764"/>
      <c r="E3" s="764"/>
      <c r="F3" s="54"/>
      <c r="G3" s="54"/>
      <c r="H3" s="54"/>
      <c r="I3" s="54"/>
      <c r="J3" s="54"/>
      <c r="K3" s="54"/>
      <c r="L3" s="54"/>
      <c r="M3" s="54"/>
      <c r="N3" s="54"/>
      <c r="O3" s="54"/>
      <c r="P3" s="54"/>
      <c r="Q3" s="54"/>
      <c r="R3" s="54"/>
      <c r="S3" s="54"/>
      <c r="T3" s="54"/>
      <c r="U3" s="54"/>
    </row>
    <row r="4" spans="1:21" ht="12.9" x14ac:dyDescent="0.3">
      <c r="A4" s="764" t="s">
        <v>78</v>
      </c>
      <c r="B4" s="764"/>
      <c r="C4" s="764"/>
      <c r="D4" s="764"/>
      <c r="E4" s="764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</row>
    <row r="5" spans="1:21" x14ac:dyDescent="0.3"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</row>
    <row r="6" spans="1:21" x14ac:dyDescent="0.3">
      <c r="A6" s="766" t="str">
        <f>'1 Total'!A4:N4</f>
        <v>DICIEMBRE DE 2018</v>
      </c>
      <c r="B6" s="766"/>
      <c r="C6" s="766"/>
      <c r="D6" s="766"/>
      <c r="E6" s="766"/>
      <c r="F6" s="56"/>
      <c r="G6" s="56"/>
      <c r="H6" s="56"/>
      <c r="I6" s="56"/>
      <c r="J6" s="56"/>
      <c r="K6" s="56"/>
      <c r="L6" s="56"/>
      <c r="M6" s="56"/>
      <c r="N6" s="56"/>
      <c r="O6" s="56"/>
      <c r="P6" s="56"/>
      <c r="Q6" s="56"/>
      <c r="R6" s="56"/>
      <c r="S6" s="56"/>
      <c r="T6" s="56"/>
      <c r="U6" s="56"/>
    </row>
    <row r="7" spans="1:21" x14ac:dyDescent="0.3">
      <c r="A7" s="767"/>
      <c r="B7" s="767"/>
      <c r="C7" s="767"/>
      <c r="D7" s="767"/>
      <c r="E7" s="767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</row>
    <row r="8" spans="1:21" x14ac:dyDescent="0.3">
      <c r="A8" s="784" t="s">
        <v>38</v>
      </c>
      <c r="B8" s="784"/>
      <c r="C8" s="784"/>
      <c r="D8" s="784"/>
      <c r="E8" s="784"/>
      <c r="F8" s="78"/>
      <c r="G8" s="78"/>
      <c r="H8" s="78"/>
      <c r="I8" s="78"/>
      <c r="J8" s="78"/>
      <c r="K8" s="78"/>
      <c r="L8" s="78"/>
      <c r="M8" s="78"/>
      <c r="N8" s="78"/>
      <c r="O8" s="78"/>
      <c r="P8" s="78"/>
      <c r="Q8" s="78"/>
      <c r="R8" s="78"/>
      <c r="S8" s="78"/>
      <c r="T8" s="78"/>
      <c r="U8" s="78"/>
    </row>
    <row r="9" spans="1:21" x14ac:dyDescent="0.3">
      <c r="A9" s="78"/>
      <c r="B9" s="78"/>
      <c r="C9" s="78"/>
      <c r="D9" s="78"/>
      <c r="E9" s="78"/>
      <c r="F9" s="78"/>
      <c r="G9" s="78"/>
      <c r="H9" s="78"/>
      <c r="I9" s="78"/>
      <c r="J9" s="78"/>
      <c r="K9" s="78"/>
      <c r="L9" s="78"/>
      <c r="M9" s="78"/>
      <c r="N9" s="78"/>
      <c r="O9" s="78"/>
      <c r="P9" s="78"/>
      <c r="Q9" s="78"/>
      <c r="R9" s="78"/>
      <c r="S9" s="78"/>
      <c r="T9" s="78"/>
      <c r="U9" s="78"/>
    </row>
    <row r="10" spans="1:21" x14ac:dyDescent="0.3">
      <c r="A10" s="784" t="s">
        <v>79</v>
      </c>
      <c r="B10" s="784"/>
      <c r="C10" s="784"/>
      <c r="D10" s="784"/>
      <c r="E10" s="784"/>
      <c r="F10" s="78"/>
      <c r="G10" s="78"/>
      <c r="H10" s="78"/>
      <c r="I10" s="78"/>
      <c r="J10" s="78"/>
      <c r="K10" s="78"/>
      <c r="L10" s="78"/>
      <c r="M10" s="78"/>
      <c r="N10" s="78"/>
      <c r="O10" s="78"/>
      <c r="P10" s="78"/>
      <c r="Q10" s="78"/>
      <c r="R10" s="78"/>
      <c r="S10" s="78"/>
      <c r="T10" s="78"/>
      <c r="U10" s="78"/>
    </row>
    <row r="11" spans="1:21" x14ac:dyDescent="0.3">
      <c r="A11" s="79"/>
      <c r="B11" s="79"/>
      <c r="C11" s="79"/>
      <c r="D11" s="79"/>
      <c r="E11" s="79"/>
      <c r="F11" s="78"/>
      <c r="G11" s="78"/>
      <c r="H11" s="78"/>
      <c r="I11" s="78"/>
      <c r="J11" s="78"/>
      <c r="K11" s="78"/>
      <c r="L11" s="78"/>
      <c r="M11" s="78"/>
      <c r="N11" s="78"/>
      <c r="O11" s="78"/>
      <c r="P11" s="78"/>
      <c r="Q11" s="78"/>
      <c r="R11" s="78"/>
      <c r="S11" s="78"/>
      <c r="T11" s="78"/>
      <c r="U11" s="78"/>
    </row>
    <row r="12" spans="1:21" x14ac:dyDescent="0.3">
      <c r="A12" s="79" t="s">
        <v>132</v>
      </c>
      <c r="B12" s="79"/>
      <c r="C12" s="79" t="s">
        <v>133</v>
      </c>
      <c r="D12" s="79"/>
      <c r="E12" s="78"/>
      <c r="F12" s="78"/>
      <c r="G12" s="78"/>
      <c r="H12" s="78"/>
      <c r="I12" s="78"/>
      <c r="J12" s="78"/>
      <c r="K12" s="78"/>
      <c r="L12" s="78"/>
      <c r="M12" s="78"/>
      <c r="N12" s="78"/>
      <c r="O12" s="78"/>
      <c r="P12" s="78"/>
      <c r="Q12" s="78"/>
      <c r="R12" s="78"/>
      <c r="S12" s="78"/>
      <c r="T12" s="78"/>
      <c r="U12" s="78"/>
    </row>
    <row r="13" spans="1:21" ht="12.9" thickBot="1" x14ac:dyDescent="0.35">
      <c r="A13" s="243"/>
      <c r="B13" s="243">
        <v>2</v>
      </c>
      <c r="C13" s="243">
        <v>3</v>
      </c>
      <c r="D13" s="244">
        <v>4</v>
      </c>
      <c r="E13" s="430">
        <v>5</v>
      </c>
      <c r="F13" s="429"/>
      <c r="G13" s="82"/>
      <c r="H13" s="83"/>
      <c r="I13" s="84"/>
      <c r="J13" s="84"/>
    </row>
    <row r="14" spans="1:21" ht="12.75" customHeight="1" x14ac:dyDescent="0.3">
      <c r="A14" s="673" t="s">
        <v>80</v>
      </c>
      <c r="B14" s="785" t="s">
        <v>313</v>
      </c>
      <c r="C14" s="785"/>
      <c r="D14" s="786" t="s">
        <v>81</v>
      </c>
      <c r="E14" s="787"/>
      <c r="F14" s="86"/>
      <c r="G14" s="783"/>
      <c r="H14" s="783"/>
      <c r="I14" s="783"/>
      <c r="J14" s="783"/>
    </row>
    <row r="15" spans="1:21" ht="12.9" thickBot="1" x14ac:dyDescent="0.35">
      <c r="A15" s="674" t="s">
        <v>42</v>
      </c>
      <c r="B15" s="404" t="s">
        <v>71</v>
      </c>
      <c r="C15" s="675" t="s">
        <v>72</v>
      </c>
      <c r="D15" s="420" t="s">
        <v>71</v>
      </c>
      <c r="E15" s="676" t="s">
        <v>72</v>
      </c>
      <c r="F15" s="86"/>
      <c r="G15" s="88"/>
      <c r="H15" s="88"/>
      <c r="I15" s="88"/>
      <c r="J15" s="88"/>
    </row>
    <row r="16" spans="1:21" x14ac:dyDescent="0.3">
      <c r="A16" s="677" t="s">
        <v>82</v>
      </c>
      <c r="B16" s="312">
        <v>3046</v>
      </c>
      <c r="C16" s="313">
        <v>2741</v>
      </c>
      <c r="D16" s="652">
        <v>6</v>
      </c>
      <c r="E16" s="313">
        <v>4</v>
      </c>
      <c r="F16" s="24"/>
      <c r="G16" s="88"/>
      <c r="H16" s="88"/>
      <c r="I16" s="88"/>
      <c r="J16" s="88"/>
    </row>
    <row r="17" spans="1:5" x14ac:dyDescent="0.3">
      <c r="A17" s="678">
        <v>16</v>
      </c>
      <c r="B17" s="314">
        <v>424</v>
      </c>
      <c r="C17" s="315">
        <v>407</v>
      </c>
      <c r="D17" s="229">
        <v>0</v>
      </c>
      <c r="E17" s="315">
        <v>0</v>
      </c>
    </row>
    <row r="18" spans="1:5" x14ac:dyDescent="0.3">
      <c r="A18" s="677">
        <v>17</v>
      </c>
      <c r="B18" s="316">
        <v>394</v>
      </c>
      <c r="C18" s="317">
        <v>360</v>
      </c>
      <c r="D18" s="225">
        <v>0</v>
      </c>
      <c r="E18" s="317">
        <v>3</v>
      </c>
    </row>
    <row r="19" spans="1:5" x14ac:dyDescent="0.3">
      <c r="A19" s="678">
        <v>18</v>
      </c>
      <c r="B19" s="314">
        <v>446</v>
      </c>
      <c r="C19" s="315">
        <v>335</v>
      </c>
      <c r="D19" s="229">
        <v>1</v>
      </c>
      <c r="E19" s="315">
        <v>1</v>
      </c>
    </row>
    <row r="20" spans="1:5" x14ac:dyDescent="0.3">
      <c r="A20" s="677">
        <v>19</v>
      </c>
      <c r="B20" s="316">
        <v>959</v>
      </c>
      <c r="C20" s="317">
        <v>562</v>
      </c>
      <c r="D20" s="225">
        <v>0</v>
      </c>
      <c r="E20" s="317">
        <v>0</v>
      </c>
    </row>
    <row r="21" spans="1:5" x14ac:dyDescent="0.3">
      <c r="A21" s="678">
        <v>20</v>
      </c>
      <c r="B21" s="314">
        <v>1794</v>
      </c>
      <c r="C21" s="315">
        <v>903</v>
      </c>
      <c r="D21" s="229">
        <v>0</v>
      </c>
      <c r="E21" s="315">
        <v>0</v>
      </c>
    </row>
    <row r="22" spans="1:5" x14ac:dyDescent="0.3">
      <c r="A22" s="677">
        <v>21</v>
      </c>
      <c r="B22" s="316">
        <v>2421</v>
      </c>
      <c r="C22" s="317">
        <v>1184</v>
      </c>
      <c r="D22" s="225">
        <v>0</v>
      </c>
      <c r="E22" s="317">
        <v>0</v>
      </c>
    </row>
    <row r="23" spans="1:5" x14ac:dyDescent="0.3">
      <c r="A23" s="678">
        <v>22</v>
      </c>
      <c r="B23" s="314">
        <v>2862</v>
      </c>
      <c r="C23" s="315">
        <v>1435</v>
      </c>
      <c r="D23" s="229">
        <v>0</v>
      </c>
      <c r="E23" s="315">
        <v>0</v>
      </c>
    </row>
    <row r="24" spans="1:5" x14ac:dyDescent="0.3">
      <c r="A24" s="677">
        <v>23</v>
      </c>
      <c r="B24" s="316">
        <v>3418</v>
      </c>
      <c r="C24" s="317">
        <v>1810</v>
      </c>
      <c r="D24" s="225">
        <v>0</v>
      </c>
      <c r="E24" s="317">
        <v>0</v>
      </c>
    </row>
    <row r="25" spans="1:5" x14ac:dyDescent="0.3">
      <c r="A25" s="678">
        <v>24</v>
      </c>
      <c r="B25" s="314">
        <v>3727</v>
      </c>
      <c r="C25" s="315">
        <v>2297</v>
      </c>
      <c r="D25" s="229">
        <v>2</v>
      </c>
      <c r="E25" s="315">
        <v>0</v>
      </c>
    </row>
    <row r="26" spans="1:5" x14ac:dyDescent="0.3">
      <c r="A26" s="677">
        <v>25</v>
      </c>
      <c r="B26" s="316">
        <v>4207</v>
      </c>
      <c r="C26" s="317">
        <v>2917</v>
      </c>
      <c r="D26" s="225">
        <v>1</v>
      </c>
      <c r="E26" s="317">
        <v>0</v>
      </c>
    </row>
    <row r="27" spans="1:5" x14ac:dyDescent="0.3">
      <c r="A27" s="678">
        <v>26</v>
      </c>
      <c r="B27" s="314">
        <v>4779</v>
      </c>
      <c r="C27" s="315">
        <v>3330</v>
      </c>
      <c r="D27" s="229">
        <v>0</v>
      </c>
      <c r="E27" s="315">
        <v>0</v>
      </c>
    </row>
    <row r="28" spans="1:5" x14ac:dyDescent="0.3">
      <c r="A28" s="677">
        <v>27</v>
      </c>
      <c r="B28" s="316">
        <v>4759</v>
      </c>
      <c r="C28" s="317">
        <v>3681</v>
      </c>
      <c r="D28" s="225">
        <v>0</v>
      </c>
      <c r="E28" s="317">
        <v>0</v>
      </c>
    </row>
    <row r="29" spans="1:5" x14ac:dyDescent="0.3">
      <c r="A29" s="678">
        <v>28</v>
      </c>
      <c r="B29" s="314">
        <v>5146</v>
      </c>
      <c r="C29" s="315">
        <v>4099</v>
      </c>
      <c r="D29" s="229">
        <v>0</v>
      </c>
      <c r="E29" s="315">
        <v>1</v>
      </c>
    </row>
    <row r="30" spans="1:5" x14ac:dyDescent="0.3">
      <c r="A30" s="677">
        <v>29</v>
      </c>
      <c r="B30" s="316">
        <v>5210</v>
      </c>
      <c r="C30" s="317">
        <v>4647</v>
      </c>
      <c r="D30" s="225">
        <v>0</v>
      </c>
      <c r="E30" s="317">
        <v>1</v>
      </c>
    </row>
    <row r="31" spans="1:5" x14ac:dyDescent="0.3">
      <c r="A31" s="678">
        <v>30</v>
      </c>
      <c r="B31" s="314">
        <v>5348</v>
      </c>
      <c r="C31" s="315">
        <v>5063</v>
      </c>
      <c r="D31" s="229">
        <v>0</v>
      </c>
      <c r="E31" s="315">
        <v>0</v>
      </c>
    </row>
    <row r="32" spans="1:5" x14ac:dyDescent="0.3">
      <c r="A32" s="677">
        <v>31</v>
      </c>
      <c r="B32" s="316">
        <v>5433</v>
      </c>
      <c r="C32" s="317">
        <v>5280</v>
      </c>
      <c r="D32" s="225">
        <v>0</v>
      </c>
      <c r="E32" s="317">
        <v>0</v>
      </c>
    </row>
    <row r="33" spans="1:256" x14ac:dyDescent="0.3">
      <c r="A33" s="678">
        <v>32</v>
      </c>
      <c r="B33" s="314">
        <v>5668</v>
      </c>
      <c r="C33" s="315">
        <v>5842</v>
      </c>
      <c r="D33" s="229">
        <v>0</v>
      </c>
      <c r="E33" s="315">
        <v>0</v>
      </c>
    </row>
    <row r="34" spans="1:256" x14ac:dyDescent="0.3">
      <c r="A34" s="677">
        <v>33</v>
      </c>
      <c r="B34" s="316">
        <v>5827</v>
      </c>
      <c r="C34" s="317">
        <v>6052</v>
      </c>
      <c r="D34" s="225">
        <v>1</v>
      </c>
      <c r="E34" s="317">
        <v>1</v>
      </c>
    </row>
    <row r="35" spans="1:256" x14ac:dyDescent="0.3">
      <c r="A35" s="678">
        <v>34</v>
      </c>
      <c r="B35" s="314">
        <v>5956</v>
      </c>
      <c r="C35" s="315">
        <v>6460</v>
      </c>
      <c r="D35" s="229">
        <v>4</v>
      </c>
      <c r="E35" s="315">
        <v>0</v>
      </c>
    </row>
    <row r="36" spans="1:256" x14ac:dyDescent="0.3">
      <c r="A36" s="677">
        <v>35</v>
      </c>
      <c r="B36" s="316">
        <v>6186</v>
      </c>
      <c r="C36" s="317">
        <v>6484</v>
      </c>
      <c r="D36" s="225">
        <v>2</v>
      </c>
      <c r="E36" s="317">
        <v>1</v>
      </c>
    </row>
    <row r="37" spans="1:256" x14ac:dyDescent="0.3">
      <c r="A37" s="678">
        <v>36</v>
      </c>
      <c r="B37" s="314">
        <v>6234</v>
      </c>
      <c r="C37" s="315">
        <v>6833</v>
      </c>
      <c r="D37" s="229">
        <v>2</v>
      </c>
      <c r="E37" s="315">
        <v>1</v>
      </c>
    </row>
    <row r="38" spans="1:256" x14ac:dyDescent="0.3">
      <c r="A38" s="677">
        <v>37</v>
      </c>
      <c r="B38" s="316">
        <v>6197</v>
      </c>
      <c r="C38" s="317">
        <v>7004</v>
      </c>
      <c r="D38" s="225">
        <v>4</v>
      </c>
      <c r="E38" s="317">
        <v>1</v>
      </c>
    </row>
    <row r="39" spans="1:256" x14ac:dyDescent="0.3">
      <c r="A39" s="678">
        <v>38</v>
      </c>
      <c r="B39" s="314">
        <v>6332</v>
      </c>
      <c r="C39" s="315">
        <v>7157</v>
      </c>
      <c r="D39" s="229">
        <v>8</v>
      </c>
      <c r="E39" s="315">
        <v>5</v>
      </c>
    </row>
    <row r="40" spans="1:256" x14ac:dyDescent="0.3">
      <c r="A40" s="677">
        <v>39</v>
      </c>
      <c r="B40" s="316">
        <v>6008</v>
      </c>
      <c r="C40" s="317">
        <v>7078</v>
      </c>
      <c r="D40" s="225">
        <v>1</v>
      </c>
      <c r="E40" s="317">
        <v>0</v>
      </c>
    </row>
    <row r="41" spans="1:256" x14ac:dyDescent="0.3">
      <c r="A41" s="678">
        <v>40</v>
      </c>
      <c r="B41" s="314">
        <v>6253</v>
      </c>
      <c r="C41" s="315">
        <v>7268</v>
      </c>
      <c r="D41" s="229">
        <v>8</v>
      </c>
      <c r="E41" s="315">
        <v>2</v>
      </c>
    </row>
    <row r="42" spans="1:256" x14ac:dyDescent="0.3">
      <c r="A42" s="677">
        <v>41</v>
      </c>
      <c r="B42" s="316">
        <v>6375</v>
      </c>
      <c r="C42" s="318">
        <v>7300</v>
      </c>
      <c r="D42" s="225">
        <v>5</v>
      </c>
      <c r="E42" s="318">
        <v>2</v>
      </c>
    </row>
    <row r="43" spans="1:256" ht="11.15" customHeight="1" x14ac:dyDescent="0.3">
      <c r="A43" s="678">
        <v>42</v>
      </c>
      <c r="B43" s="314">
        <v>6222</v>
      </c>
      <c r="C43" s="315">
        <v>7339</v>
      </c>
      <c r="D43" s="229">
        <v>2</v>
      </c>
      <c r="E43" s="315">
        <v>3</v>
      </c>
    </row>
    <row r="44" spans="1:256" x14ac:dyDescent="0.3">
      <c r="A44" s="677">
        <v>43</v>
      </c>
      <c r="B44" s="316">
        <v>6254</v>
      </c>
      <c r="C44" s="317">
        <v>7367</v>
      </c>
      <c r="D44" s="225">
        <v>3</v>
      </c>
      <c r="E44" s="317">
        <v>5</v>
      </c>
      <c r="F44" s="26"/>
      <c r="G44" s="26"/>
    </row>
    <row r="45" spans="1:256" x14ac:dyDescent="0.3">
      <c r="A45" s="678">
        <v>44</v>
      </c>
      <c r="B45" s="314">
        <v>6403</v>
      </c>
      <c r="C45" s="315">
        <v>7462</v>
      </c>
      <c r="D45" s="229">
        <v>2</v>
      </c>
      <c r="E45" s="315">
        <v>5</v>
      </c>
      <c r="F45" s="88"/>
      <c r="G45" s="92"/>
      <c r="H45" s="92"/>
      <c r="I45" s="92"/>
      <c r="J45" s="92"/>
      <c r="K45" s="88"/>
      <c r="L45" s="92"/>
      <c r="M45" s="92"/>
      <c r="N45" s="92"/>
      <c r="O45" s="92"/>
      <c r="P45" s="88"/>
      <c r="Q45" s="92"/>
      <c r="R45" s="92"/>
      <c r="S45" s="92"/>
      <c r="T45" s="92"/>
      <c r="U45" s="88"/>
      <c r="V45" s="92"/>
      <c r="W45" s="92"/>
      <c r="X45" s="92"/>
      <c r="Y45" s="92"/>
      <c r="Z45" s="88"/>
      <c r="AA45" s="92"/>
      <c r="AB45" s="92"/>
      <c r="AC45" s="92"/>
      <c r="AD45" s="92"/>
      <c r="AE45" s="88"/>
      <c r="AF45" s="92"/>
      <c r="AG45" s="92"/>
      <c r="AH45" s="92"/>
      <c r="AI45" s="92"/>
      <c r="AJ45" s="88"/>
      <c r="AK45" s="92"/>
      <c r="AL45" s="92"/>
      <c r="AM45" s="92"/>
      <c r="AN45" s="92"/>
      <c r="AO45" s="88"/>
      <c r="AP45" s="92"/>
      <c r="AQ45" s="92"/>
      <c r="AR45" s="92"/>
      <c r="AS45" s="92"/>
      <c r="AT45" s="88"/>
      <c r="AU45" s="92"/>
      <c r="AV45" s="92"/>
      <c r="AW45" s="92"/>
      <c r="AX45" s="92"/>
      <c r="AY45" s="88"/>
      <c r="AZ45" s="92"/>
      <c r="BA45" s="92"/>
      <c r="BB45" s="92"/>
      <c r="BC45" s="92"/>
      <c r="BD45" s="88"/>
      <c r="BE45" s="92"/>
      <c r="BF45" s="92"/>
      <c r="BG45" s="92"/>
      <c r="BH45" s="92"/>
      <c r="BI45" s="88"/>
      <c r="BJ45" s="92"/>
      <c r="BK45" s="92"/>
      <c r="BL45" s="92"/>
      <c r="BM45" s="92"/>
      <c r="BN45" s="88"/>
      <c r="BO45" s="92"/>
      <c r="BP45" s="92"/>
      <c r="BQ45" s="92"/>
      <c r="BR45" s="92"/>
      <c r="BS45" s="88"/>
      <c r="BT45" s="92"/>
      <c r="BU45" s="92"/>
      <c r="BV45" s="92"/>
      <c r="BW45" s="92"/>
      <c r="BX45" s="88"/>
      <c r="BY45" s="92"/>
      <c r="BZ45" s="92"/>
      <c r="CA45" s="92"/>
      <c r="CB45" s="92"/>
      <c r="CC45" s="88"/>
      <c r="CD45" s="92"/>
      <c r="CE45" s="92"/>
      <c r="CF45" s="92"/>
      <c r="CG45" s="92"/>
      <c r="CH45" s="88"/>
      <c r="CI45" s="92"/>
      <c r="CJ45" s="92"/>
      <c r="CK45" s="92"/>
      <c r="CL45" s="92"/>
      <c r="CM45" s="88"/>
      <c r="CN45" s="92"/>
      <c r="CO45" s="92"/>
      <c r="CP45" s="92"/>
      <c r="CQ45" s="92"/>
      <c r="CR45" s="88"/>
      <c r="CS45" s="92"/>
      <c r="CT45" s="92"/>
      <c r="CU45" s="92"/>
      <c r="CV45" s="92"/>
      <c r="CW45" s="88"/>
      <c r="CX45" s="92"/>
      <c r="CY45" s="92"/>
      <c r="CZ45" s="92"/>
      <c r="DA45" s="92"/>
      <c r="DB45" s="88"/>
      <c r="DC45" s="92"/>
      <c r="DD45" s="92"/>
      <c r="DE45" s="92"/>
      <c r="DF45" s="92"/>
      <c r="DG45" s="88"/>
      <c r="DH45" s="92"/>
      <c r="DI45" s="92"/>
      <c r="DJ45" s="92"/>
      <c r="DK45" s="92"/>
      <c r="DL45" s="88"/>
      <c r="DM45" s="92"/>
      <c r="DN45" s="92"/>
      <c r="DO45" s="92"/>
      <c r="DP45" s="92"/>
      <c r="DQ45" s="88"/>
      <c r="DR45" s="92"/>
      <c r="DS45" s="92"/>
      <c r="DT45" s="92"/>
      <c r="DU45" s="92"/>
      <c r="DV45" s="88"/>
      <c r="DW45" s="92"/>
      <c r="DX45" s="92"/>
      <c r="DY45" s="92"/>
      <c r="DZ45" s="92"/>
      <c r="EA45" s="88"/>
      <c r="EB45" s="92"/>
      <c r="EC45" s="92"/>
      <c r="ED45" s="92"/>
      <c r="EE45" s="92"/>
      <c r="EF45" s="88"/>
      <c r="EG45" s="92"/>
      <c r="EH45" s="92"/>
      <c r="EI45" s="92"/>
      <c r="EJ45" s="92"/>
      <c r="EK45" s="88"/>
      <c r="EL45" s="92"/>
      <c r="EM45" s="92"/>
      <c r="EN45" s="92"/>
      <c r="EO45" s="92"/>
      <c r="EP45" s="88"/>
      <c r="EQ45" s="92"/>
      <c r="ER45" s="92"/>
      <c r="ES45" s="92"/>
      <c r="ET45" s="92"/>
      <c r="EU45" s="88"/>
      <c r="EV45" s="92"/>
      <c r="EW45" s="92"/>
      <c r="EX45" s="92"/>
      <c r="EY45" s="92"/>
      <c r="EZ45" s="88"/>
      <c r="FA45" s="92"/>
      <c r="FB45" s="92"/>
      <c r="FC45" s="92"/>
      <c r="FD45" s="92"/>
      <c r="FE45" s="88"/>
      <c r="FF45" s="92"/>
      <c r="FG45" s="92"/>
      <c r="FH45" s="92"/>
      <c r="FI45" s="92"/>
      <c r="FJ45" s="88"/>
      <c r="FK45" s="92"/>
      <c r="FL45" s="92"/>
      <c r="FM45" s="92"/>
      <c r="FN45" s="92"/>
      <c r="FO45" s="88"/>
      <c r="FP45" s="92"/>
      <c r="FQ45" s="92"/>
      <c r="FR45" s="92"/>
      <c r="FS45" s="92"/>
      <c r="FT45" s="88"/>
      <c r="FU45" s="92"/>
      <c r="FV45" s="92"/>
      <c r="FW45" s="92"/>
      <c r="FX45" s="92"/>
      <c r="FY45" s="88"/>
      <c r="FZ45" s="92"/>
      <c r="GA45" s="92"/>
      <c r="GB45" s="92"/>
      <c r="GC45" s="92"/>
      <c r="GD45" s="88"/>
      <c r="GE45" s="92"/>
      <c r="GF45" s="92"/>
      <c r="GG45" s="92"/>
      <c r="GH45" s="92"/>
      <c r="GI45" s="88"/>
      <c r="GJ45" s="92"/>
      <c r="GK45" s="92"/>
      <c r="GL45" s="92"/>
      <c r="GM45" s="92"/>
      <c r="GN45" s="88"/>
      <c r="GO45" s="92"/>
      <c r="GP45" s="92"/>
      <c r="GQ45" s="92"/>
      <c r="GR45" s="92"/>
      <c r="GS45" s="88"/>
      <c r="GT45" s="92"/>
      <c r="GU45" s="92"/>
      <c r="GV45" s="92"/>
      <c r="GW45" s="92"/>
      <c r="GX45" s="88"/>
      <c r="GY45" s="92"/>
      <c r="GZ45" s="92"/>
      <c r="HA45" s="92"/>
      <c r="HB45" s="92"/>
      <c r="HC45" s="88"/>
      <c r="HD45" s="92"/>
      <c r="HE45" s="92"/>
      <c r="HF45" s="92"/>
      <c r="HG45" s="92"/>
      <c r="HH45" s="88"/>
      <c r="HI45" s="92"/>
      <c r="HJ45" s="92"/>
      <c r="HK45" s="92"/>
      <c r="HL45" s="92"/>
      <c r="HM45" s="88"/>
      <c r="HN45" s="92"/>
      <c r="HO45" s="92"/>
      <c r="HP45" s="92"/>
      <c r="HQ45" s="92"/>
      <c r="HR45" s="88"/>
      <c r="HS45" s="92"/>
      <c r="HT45" s="92"/>
      <c r="HU45" s="92"/>
      <c r="HV45" s="92"/>
      <c r="HW45" s="88"/>
      <c r="HX45" s="92"/>
      <c r="HY45" s="92"/>
      <c r="HZ45" s="92"/>
      <c r="IA45" s="92"/>
      <c r="IB45" s="88"/>
      <c r="IC45" s="92"/>
      <c r="ID45" s="92"/>
      <c r="IE45" s="92"/>
      <c r="IF45" s="92"/>
      <c r="IG45" s="88"/>
      <c r="IH45" s="92"/>
      <c r="II45" s="92"/>
      <c r="IJ45" s="92"/>
      <c r="IK45" s="92"/>
      <c r="IL45" s="88"/>
      <c r="IM45" s="92"/>
      <c r="IN45" s="92"/>
      <c r="IO45" s="92"/>
      <c r="IP45" s="92"/>
      <c r="IQ45" s="88"/>
      <c r="IR45" s="92"/>
      <c r="IS45" s="92"/>
      <c r="IT45" s="92"/>
      <c r="IU45" s="92"/>
      <c r="IV45" s="88"/>
    </row>
    <row r="46" spans="1:256" x14ac:dyDescent="0.3">
      <c r="A46" s="677">
        <v>45</v>
      </c>
      <c r="B46" s="316">
        <v>6353</v>
      </c>
      <c r="C46" s="317">
        <v>7392</v>
      </c>
      <c r="D46" s="225">
        <v>5</v>
      </c>
      <c r="E46" s="317">
        <v>3</v>
      </c>
    </row>
    <row r="47" spans="1:256" x14ac:dyDescent="0.3">
      <c r="A47" s="678">
        <v>46</v>
      </c>
      <c r="B47" s="314">
        <v>6177</v>
      </c>
      <c r="C47" s="315">
        <v>7359</v>
      </c>
      <c r="D47" s="229">
        <v>7</v>
      </c>
      <c r="E47" s="315">
        <v>10</v>
      </c>
      <c r="F47" s="88"/>
      <c r="G47" s="92"/>
      <c r="H47" s="92"/>
      <c r="I47" s="92"/>
      <c r="J47" s="92"/>
      <c r="K47" s="88"/>
      <c r="L47" s="92"/>
      <c r="M47" s="92"/>
      <c r="N47" s="92"/>
      <c r="O47" s="92"/>
      <c r="P47" s="88"/>
      <c r="Q47" s="92"/>
      <c r="R47" s="92"/>
      <c r="S47" s="92"/>
      <c r="T47" s="92"/>
      <c r="U47" s="88"/>
      <c r="V47" s="92"/>
      <c r="W47" s="92"/>
      <c r="X47" s="92"/>
      <c r="Y47" s="92"/>
      <c r="Z47" s="88"/>
      <c r="AA47" s="92"/>
      <c r="AB47" s="92"/>
      <c r="AC47" s="92"/>
      <c r="AD47" s="92"/>
      <c r="AE47" s="88"/>
      <c r="AF47" s="92"/>
      <c r="AG47" s="92"/>
      <c r="AH47" s="92"/>
      <c r="AI47" s="92"/>
      <c r="AJ47" s="88"/>
      <c r="AK47" s="92"/>
      <c r="AL47" s="92"/>
      <c r="AM47" s="92"/>
      <c r="AN47" s="92"/>
      <c r="AO47" s="88"/>
      <c r="AP47" s="92"/>
      <c r="AQ47" s="92"/>
      <c r="AR47" s="92"/>
      <c r="AS47" s="92"/>
      <c r="AT47" s="88"/>
      <c r="AU47" s="92"/>
      <c r="AV47" s="92"/>
      <c r="AW47" s="92"/>
      <c r="AX47" s="92"/>
      <c r="AY47" s="88"/>
      <c r="AZ47" s="92"/>
      <c r="BA47" s="92"/>
      <c r="BB47" s="92"/>
      <c r="BC47" s="92"/>
      <c r="BD47" s="88"/>
      <c r="BE47" s="92"/>
      <c r="BF47" s="92"/>
      <c r="BG47" s="92"/>
      <c r="BH47" s="92"/>
      <c r="BI47" s="88"/>
      <c r="BJ47" s="92"/>
      <c r="BK47" s="92"/>
      <c r="BL47" s="92"/>
      <c r="BM47" s="92"/>
      <c r="BN47" s="88"/>
      <c r="BO47" s="92"/>
      <c r="BP47" s="92"/>
      <c r="BQ47" s="92"/>
      <c r="BR47" s="92"/>
      <c r="BS47" s="88"/>
      <c r="BT47" s="92"/>
      <c r="BU47" s="92"/>
      <c r="BV47" s="92"/>
      <c r="BW47" s="92"/>
      <c r="BX47" s="88"/>
      <c r="BY47" s="92"/>
      <c r="BZ47" s="92"/>
      <c r="CA47" s="92"/>
      <c r="CB47" s="92"/>
      <c r="CC47" s="88"/>
      <c r="CD47" s="92"/>
      <c r="CE47" s="92"/>
      <c r="CF47" s="92"/>
      <c r="CG47" s="92"/>
      <c r="CH47" s="88"/>
      <c r="CI47" s="92"/>
      <c r="CJ47" s="92"/>
      <c r="CK47" s="92"/>
      <c r="CL47" s="92"/>
      <c r="CM47" s="88"/>
      <c r="CN47" s="92"/>
      <c r="CO47" s="92"/>
      <c r="CP47" s="92"/>
      <c r="CQ47" s="92"/>
      <c r="CR47" s="88"/>
      <c r="CS47" s="92"/>
      <c r="CT47" s="92"/>
      <c r="CU47" s="92"/>
      <c r="CV47" s="92"/>
      <c r="CW47" s="88"/>
      <c r="CX47" s="92"/>
      <c r="CY47" s="92"/>
      <c r="CZ47" s="92"/>
      <c r="DA47" s="92"/>
      <c r="DB47" s="88"/>
      <c r="DC47" s="92"/>
      <c r="DD47" s="92"/>
      <c r="DE47" s="92"/>
      <c r="DF47" s="92"/>
      <c r="DG47" s="88"/>
      <c r="DH47" s="92"/>
      <c r="DI47" s="92"/>
      <c r="DJ47" s="92"/>
      <c r="DK47" s="92"/>
      <c r="DL47" s="88"/>
      <c r="DM47" s="92"/>
      <c r="DN47" s="92"/>
      <c r="DO47" s="92"/>
      <c r="DP47" s="92"/>
      <c r="DQ47" s="88"/>
      <c r="DR47" s="92"/>
      <c r="DS47" s="92"/>
      <c r="DT47" s="92"/>
      <c r="DU47" s="92"/>
      <c r="DV47" s="88"/>
      <c r="DW47" s="92"/>
      <c r="DX47" s="92"/>
      <c r="DY47" s="92"/>
      <c r="DZ47" s="92"/>
      <c r="EA47" s="88"/>
      <c r="EB47" s="92"/>
      <c r="EC47" s="92"/>
      <c r="ED47" s="92"/>
      <c r="EE47" s="92"/>
      <c r="EF47" s="88"/>
      <c r="EG47" s="92"/>
      <c r="EH47" s="92"/>
      <c r="EI47" s="92"/>
      <c r="EJ47" s="92"/>
      <c r="EK47" s="88"/>
      <c r="EL47" s="92"/>
      <c r="EM47" s="92"/>
      <c r="EN47" s="92"/>
      <c r="EO47" s="92"/>
      <c r="EP47" s="88"/>
      <c r="EQ47" s="92"/>
      <c r="ER47" s="92"/>
      <c r="ES47" s="92"/>
      <c r="ET47" s="92"/>
      <c r="EU47" s="88"/>
      <c r="EV47" s="92"/>
      <c r="EW47" s="92"/>
      <c r="EX47" s="92"/>
      <c r="EY47" s="92"/>
      <c r="EZ47" s="88"/>
      <c r="FA47" s="92"/>
      <c r="FB47" s="92"/>
      <c r="FC47" s="92"/>
      <c r="FD47" s="92"/>
      <c r="FE47" s="88"/>
      <c r="FF47" s="92"/>
      <c r="FG47" s="92"/>
      <c r="FH47" s="92"/>
      <c r="FI47" s="92"/>
      <c r="FJ47" s="88"/>
      <c r="FK47" s="92"/>
      <c r="FL47" s="92"/>
      <c r="FM47" s="92"/>
      <c r="FN47" s="92"/>
      <c r="FO47" s="88"/>
      <c r="FP47" s="92"/>
      <c r="FQ47" s="92"/>
      <c r="FR47" s="92"/>
      <c r="FS47" s="92"/>
      <c r="FT47" s="88"/>
      <c r="FU47" s="92"/>
      <c r="FV47" s="92"/>
      <c r="FW47" s="92"/>
      <c r="FX47" s="92"/>
      <c r="FY47" s="88"/>
      <c r="FZ47" s="92"/>
      <c r="GA47" s="92"/>
      <c r="GB47" s="92"/>
      <c r="GC47" s="92"/>
      <c r="GD47" s="88"/>
      <c r="GE47" s="92"/>
      <c r="GF47" s="92"/>
      <c r="GG47" s="92"/>
      <c r="GH47" s="92"/>
      <c r="GI47" s="88"/>
      <c r="GJ47" s="92"/>
      <c r="GK47" s="92"/>
      <c r="GL47" s="92"/>
      <c r="GM47" s="92"/>
      <c r="GN47" s="88"/>
      <c r="GO47" s="92"/>
      <c r="GP47" s="92"/>
      <c r="GQ47" s="92"/>
      <c r="GR47" s="92"/>
      <c r="GS47" s="88"/>
      <c r="GT47" s="92"/>
      <c r="GU47" s="92"/>
      <c r="GV47" s="92"/>
      <c r="GW47" s="92"/>
      <c r="GX47" s="88"/>
      <c r="GY47" s="92"/>
      <c r="GZ47" s="92"/>
      <c r="HA47" s="92"/>
      <c r="HB47" s="92"/>
      <c r="HC47" s="88"/>
      <c r="HD47" s="92"/>
      <c r="HE47" s="92"/>
      <c r="HF47" s="92"/>
      <c r="HG47" s="92"/>
      <c r="HH47" s="88"/>
      <c r="HI47" s="92"/>
      <c r="HJ47" s="92"/>
      <c r="HK47" s="92"/>
      <c r="HL47" s="92"/>
      <c r="HM47" s="88"/>
      <c r="HN47" s="92"/>
      <c r="HO47" s="92"/>
      <c r="HP47" s="92"/>
      <c r="HQ47" s="92"/>
      <c r="HR47" s="88"/>
      <c r="HS47" s="92"/>
      <c r="HT47" s="92"/>
      <c r="HU47" s="92"/>
      <c r="HV47" s="92"/>
      <c r="HW47" s="88"/>
      <c r="HX47" s="92"/>
      <c r="HY47" s="92"/>
      <c r="HZ47" s="92"/>
      <c r="IA47" s="92"/>
      <c r="IB47" s="88"/>
      <c r="IC47" s="92"/>
      <c r="ID47" s="92"/>
      <c r="IE47" s="92"/>
      <c r="IF47" s="92"/>
      <c r="IG47" s="88"/>
      <c r="IH47" s="92"/>
      <c r="II47" s="92"/>
      <c r="IJ47" s="92"/>
      <c r="IK47" s="92"/>
      <c r="IL47" s="88"/>
      <c r="IM47" s="92"/>
      <c r="IN47" s="92"/>
      <c r="IO47" s="92"/>
      <c r="IP47" s="92"/>
      <c r="IQ47" s="88"/>
      <c r="IR47" s="92"/>
      <c r="IS47" s="92"/>
      <c r="IT47" s="92"/>
      <c r="IU47" s="92"/>
      <c r="IV47" s="88"/>
    </row>
    <row r="48" spans="1:256" x14ac:dyDescent="0.3">
      <c r="A48" s="677">
        <v>47</v>
      </c>
      <c r="B48" s="316">
        <v>6085</v>
      </c>
      <c r="C48" s="317">
        <v>6874</v>
      </c>
      <c r="D48" s="225">
        <v>7</v>
      </c>
      <c r="E48" s="317">
        <v>4</v>
      </c>
    </row>
    <row r="49" spans="1:5" x14ac:dyDescent="0.3">
      <c r="A49" s="678">
        <v>48</v>
      </c>
      <c r="B49" s="314">
        <v>5635</v>
      </c>
      <c r="C49" s="315">
        <v>6727</v>
      </c>
      <c r="D49" s="229">
        <v>7</v>
      </c>
      <c r="E49" s="315">
        <v>7</v>
      </c>
    </row>
    <row r="50" spans="1:5" x14ac:dyDescent="0.3">
      <c r="A50" s="677">
        <v>49</v>
      </c>
      <c r="B50" s="316">
        <v>5136</v>
      </c>
      <c r="C50" s="317">
        <v>6734</v>
      </c>
      <c r="D50" s="225">
        <v>11</v>
      </c>
      <c r="E50" s="317">
        <v>8</v>
      </c>
    </row>
    <row r="51" spans="1:5" x14ac:dyDescent="0.3">
      <c r="A51" s="678">
        <v>50</v>
      </c>
      <c r="B51" s="314">
        <v>5101</v>
      </c>
      <c r="C51" s="315">
        <v>7073</v>
      </c>
      <c r="D51" s="229">
        <v>12</v>
      </c>
      <c r="E51" s="315">
        <v>3</v>
      </c>
    </row>
    <row r="52" spans="1:5" x14ac:dyDescent="0.3">
      <c r="A52" s="677">
        <v>51</v>
      </c>
      <c r="B52" s="316">
        <v>5050</v>
      </c>
      <c r="C52" s="317">
        <v>7126</v>
      </c>
      <c r="D52" s="225">
        <v>6</v>
      </c>
      <c r="E52" s="317">
        <v>13</v>
      </c>
    </row>
    <row r="53" spans="1:5" x14ac:dyDescent="0.3">
      <c r="A53" s="678">
        <v>52</v>
      </c>
      <c r="B53" s="314">
        <v>4945</v>
      </c>
      <c r="C53" s="315">
        <v>7257</v>
      </c>
      <c r="D53" s="229">
        <v>13</v>
      </c>
      <c r="E53" s="315">
        <v>13</v>
      </c>
    </row>
    <row r="54" spans="1:5" x14ac:dyDescent="0.3">
      <c r="A54" s="677">
        <v>53</v>
      </c>
      <c r="B54" s="316">
        <v>5038</v>
      </c>
      <c r="C54" s="317">
        <v>5700</v>
      </c>
      <c r="D54" s="225">
        <v>15</v>
      </c>
      <c r="E54" s="317">
        <v>4</v>
      </c>
    </row>
    <row r="55" spans="1:5" x14ac:dyDescent="0.3">
      <c r="A55" s="678">
        <v>54</v>
      </c>
      <c r="B55" s="314">
        <v>4792</v>
      </c>
      <c r="C55" s="315">
        <v>5122</v>
      </c>
      <c r="D55" s="229">
        <v>11</v>
      </c>
      <c r="E55" s="315">
        <v>12</v>
      </c>
    </row>
    <row r="56" spans="1:5" x14ac:dyDescent="0.3">
      <c r="A56" s="677">
        <v>55</v>
      </c>
      <c r="B56" s="316">
        <v>4088</v>
      </c>
      <c r="C56" s="317">
        <v>4598</v>
      </c>
      <c r="D56" s="225">
        <v>15</v>
      </c>
      <c r="E56" s="317">
        <v>14</v>
      </c>
    </row>
    <row r="57" spans="1:5" x14ac:dyDescent="0.3">
      <c r="A57" s="678">
        <v>56</v>
      </c>
      <c r="B57" s="314">
        <v>3511</v>
      </c>
      <c r="C57" s="315">
        <v>3798</v>
      </c>
      <c r="D57" s="229">
        <v>12</v>
      </c>
      <c r="E57" s="315">
        <v>7</v>
      </c>
    </row>
    <row r="58" spans="1:5" x14ac:dyDescent="0.3">
      <c r="A58" s="677">
        <v>57</v>
      </c>
      <c r="B58" s="316">
        <v>3018</v>
      </c>
      <c r="C58" s="317">
        <v>3145</v>
      </c>
      <c r="D58" s="225">
        <v>8</v>
      </c>
      <c r="E58" s="317">
        <v>14</v>
      </c>
    </row>
    <row r="59" spans="1:5" x14ac:dyDescent="0.3">
      <c r="A59" s="678">
        <v>58</v>
      </c>
      <c r="B59" s="314">
        <v>2571</v>
      </c>
      <c r="C59" s="315">
        <v>2498</v>
      </c>
      <c r="D59" s="229">
        <v>8</v>
      </c>
      <c r="E59" s="315">
        <v>7</v>
      </c>
    </row>
    <row r="60" spans="1:5" x14ac:dyDescent="0.3">
      <c r="A60" s="677">
        <v>59</v>
      </c>
      <c r="B60" s="316">
        <v>1962</v>
      </c>
      <c r="C60" s="317">
        <v>2111</v>
      </c>
      <c r="D60" s="225">
        <v>11</v>
      </c>
      <c r="E60" s="317">
        <v>2</v>
      </c>
    </row>
    <row r="61" spans="1:5" x14ac:dyDescent="0.3">
      <c r="A61" s="678">
        <v>60</v>
      </c>
      <c r="B61" s="314">
        <v>1601</v>
      </c>
      <c r="C61" s="315">
        <v>1566</v>
      </c>
      <c r="D61" s="229">
        <v>2</v>
      </c>
      <c r="E61" s="315">
        <v>4</v>
      </c>
    </row>
    <row r="62" spans="1:5" x14ac:dyDescent="0.3">
      <c r="A62" s="677">
        <v>61</v>
      </c>
      <c r="B62" s="316">
        <v>1366</v>
      </c>
      <c r="C62" s="317">
        <v>1274</v>
      </c>
      <c r="D62" s="225">
        <v>5</v>
      </c>
      <c r="E62" s="317">
        <v>1</v>
      </c>
    </row>
    <row r="63" spans="1:5" x14ac:dyDescent="0.3">
      <c r="A63" s="678">
        <v>62</v>
      </c>
      <c r="B63" s="314">
        <v>1044</v>
      </c>
      <c r="C63" s="315">
        <v>997</v>
      </c>
      <c r="D63" s="229">
        <v>0</v>
      </c>
      <c r="E63" s="319">
        <v>0</v>
      </c>
    </row>
    <row r="64" spans="1:5" x14ac:dyDescent="0.3">
      <c r="A64" s="677">
        <v>63</v>
      </c>
      <c r="B64" s="316">
        <v>776</v>
      </c>
      <c r="C64" s="317">
        <v>757</v>
      </c>
      <c r="D64" s="225">
        <v>1</v>
      </c>
      <c r="E64" s="318">
        <v>0</v>
      </c>
    </row>
    <row r="65" spans="1:5" x14ac:dyDescent="0.3">
      <c r="A65" s="678">
        <v>64</v>
      </c>
      <c r="B65" s="314">
        <v>637</v>
      </c>
      <c r="C65" s="319">
        <v>571</v>
      </c>
      <c r="D65" s="229">
        <v>2</v>
      </c>
      <c r="E65" s="319">
        <v>0</v>
      </c>
    </row>
    <row r="66" spans="1:5" x14ac:dyDescent="0.3">
      <c r="A66" s="677">
        <v>65</v>
      </c>
      <c r="B66" s="316">
        <v>492</v>
      </c>
      <c r="C66" s="317">
        <v>484</v>
      </c>
      <c r="D66" s="225">
        <v>5</v>
      </c>
      <c r="E66" s="318">
        <v>1</v>
      </c>
    </row>
    <row r="67" spans="1:5" x14ac:dyDescent="0.3">
      <c r="A67" s="679" t="s">
        <v>270</v>
      </c>
      <c r="B67" s="320">
        <v>1423</v>
      </c>
      <c r="C67" s="315">
        <v>1261</v>
      </c>
      <c r="D67" s="229">
        <v>3</v>
      </c>
      <c r="E67" s="319">
        <v>1</v>
      </c>
    </row>
    <row r="68" spans="1:5" s="23" customFormat="1" ht="12.9" thickBot="1" x14ac:dyDescent="0.35">
      <c r="A68" s="680" t="s">
        <v>75</v>
      </c>
      <c r="B68" s="431">
        <f>SUM(B16:B67)</f>
        <v>211089</v>
      </c>
      <c r="C68" s="433">
        <f t="shared" ref="C68:E68" si="0">SUM(C16:C67)</f>
        <v>221121</v>
      </c>
      <c r="D68" s="432">
        <f t="shared" si="0"/>
        <v>218</v>
      </c>
      <c r="E68" s="433">
        <f t="shared" si="0"/>
        <v>164</v>
      </c>
    </row>
    <row r="69" spans="1:5" x14ac:dyDescent="0.3">
      <c r="A69" s="25" t="s">
        <v>315</v>
      </c>
    </row>
    <row r="70" spans="1:5" x14ac:dyDescent="0.3">
      <c r="A70" s="81"/>
    </row>
  </sheetData>
  <mergeCells count="10">
    <mergeCell ref="B14:C14"/>
    <mergeCell ref="D14:E14"/>
    <mergeCell ref="G14:H14"/>
    <mergeCell ref="I14:J14"/>
    <mergeCell ref="A3:E3"/>
    <mergeCell ref="A4:E4"/>
    <mergeCell ref="A6:E6"/>
    <mergeCell ref="A7:E7"/>
    <mergeCell ref="A8:E8"/>
    <mergeCell ref="A10:E10"/>
  </mergeCells>
  <printOptions horizontalCentered="1"/>
  <pageMargins left="0.31496062992125984" right="0.19685039370078741" top="0.39370078740157483" bottom="0.23622047244094491" header="0" footer="0.23622047244094491"/>
  <pageSetup scale="90" firstPageNumber="28" orientation="portrait" useFirstPageNumber="1" r:id="rId1"/>
  <headerFooter>
    <oddFooter>&amp;R&amp;P</oddFooter>
  </headerFooter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syncVertical="1" syncRef="A1" transitionEvaluation="1" codeName="Hoja19">
    <tabColor rgb="FFFFFF00"/>
    <pageSetUpPr fitToPage="1"/>
  </sheetPr>
  <dimension ref="A1:XFD70"/>
  <sheetViews>
    <sheetView showGridLines="0" view="pageBreakPreview" zoomScaleNormal="86" zoomScaleSheetLayoutView="100" workbookViewId="0"/>
  </sheetViews>
  <sheetFormatPr baseColWidth="10" defaultColWidth="9.69140625" defaultRowHeight="12.45" x14ac:dyDescent="0.3"/>
  <cols>
    <col min="1" max="1" width="16.69140625" style="25" customWidth="1"/>
    <col min="2" max="5" width="19.23046875" style="25" customWidth="1"/>
    <col min="6" max="6" width="14.4609375" style="25" customWidth="1"/>
    <col min="7" max="10" width="16" style="25" customWidth="1"/>
    <col min="11" max="16" width="14.4609375" style="25" customWidth="1"/>
    <col min="17" max="18" width="9.53515625" style="25" customWidth="1"/>
    <col min="19" max="16384" width="9.69140625" style="25"/>
  </cols>
  <sheetData>
    <row r="1" spans="1:21" x14ac:dyDescent="0.3"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</row>
    <row r="2" spans="1:21" x14ac:dyDescent="0.3"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</row>
    <row r="3" spans="1:21" ht="12.9" x14ac:dyDescent="0.3">
      <c r="A3" s="764" t="s">
        <v>77</v>
      </c>
      <c r="B3" s="764"/>
      <c r="C3" s="764"/>
      <c r="D3" s="764"/>
      <c r="E3" s="764"/>
      <c r="F3" s="54"/>
      <c r="G3" s="54"/>
      <c r="H3" s="54"/>
      <c r="I3" s="54"/>
      <c r="J3" s="54"/>
      <c r="K3" s="54"/>
      <c r="L3" s="54"/>
      <c r="M3" s="54"/>
      <c r="N3" s="54"/>
      <c r="O3" s="54"/>
      <c r="P3" s="54"/>
      <c r="Q3" s="54"/>
      <c r="R3" s="54"/>
      <c r="S3" s="54"/>
      <c r="T3" s="54"/>
      <c r="U3" s="54"/>
    </row>
    <row r="4" spans="1:21" ht="12.9" x14ac:dyDescent="0.3">
      <c r="A4" s="764" t="s">
        <v>78</v>
      </c>
      <c r="B4" s="764"/>
      <c r="C4" s="764"/>
      <c r="D4" s="764"/>
      <c r="E4" s="764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</row>
    <row r="5" spans="1:21" x14ac:dyDescent="0.3"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</row>
    <row r="6" spans="1:21" x14ac:dyDescent="0.3">
      <c r="A6" s="766" t="str">
        <f>'1 Total'!A4:N4</f>
        <v>DICIEMBRE DE 2018</v>
      </c>
      <c r="B6" s="766"/>
      <c r="C6" s="766"/>
      <c r="D6" s="766"/>
      <c r="E6" s="766"/>
      <c r="F6" s="56"/>
      <c r="G6" s="56"/>
      <c r="H6" s="56"/>
      <c r="I6" s="56"/>
      <c r="J6" s="56"/>
      <c r="K6" s="56"/>
      <c r="L6" s="56"/>
      <c r="M6" s="56"/>
      <c r="N6" s="56"/>
      <c r="O6" s="56"/>
      <c r="P6" s="56"/>
      <c r="Q6" s="56"/>
      <c r="R6" s="56"/>
      <c r="S6" s="56"/>
      <c r="T6" s="56"/>
      <c r="U6" s="56"/>
    </row>
    <row r="7" spans="1:21" x14ac:dyDescent="0.3">
      <c r="A7" s="767"/>
      <c r="B7" s="767"/>
      <c r="C7" s="767"/>
      <c r="D7" s="767"/>
      <c r="E7" s="767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</row>
    <row r="8" spans="1:21" x14ac:dyDescent="0.3">
      <c r="A8" s="784" t="s">
        <v>38</v>
      </c>
      <c r="B8" s="784"/>
      <c r="C8" s="784"/>
      <c r="D8" s="784"/>
      <c r="E8" s="784"/>
      <c r="F8" s="78"/>
      <c r="G8" s="78"/>
      <c r="H8" s="78"/>
      <c r="I8" s="78"/>
      <c r="J8" s="78"/>
      <c r="K8" s="78"/>
      <c r="L8" s="78"/>
      <c r="M8" s="78"/>
      <c r="N8" s="78"/>
      <c r="O8" s="78"/>
      <c r="P8" s="78"/>
      <c r="Q8" s="78"/>
      <c r="R8" s="78"/>
      <c r="S8" s="78"/>
      <c r="T8" s="78"/>
      <c r="U8" s="78"/>
    </row>
    <row r="9" spans="1:21" x14ac:dyDescent="0.3">
      <c r="A9" s="78"/>
      <c r="B9" s="78"/>
      <c r="C9" s="78"/>
      <c r="D9" s="78"/>
      <c r="E9" s="78"/>
      <c r="F9" s="78"/>
      <c r="G9" s="78"/>
      <c r="H9" s="78"/>
      <c r="I9" s="78"/>
      <c r="J9" s="78"/>
      <c r="K9" s="78"/>
      <c r="L9" s="78"/>
      <c r="M9" s="78"/>
      <c r="N9" s="78"/>
      <c r="O9" s="78"/>
      <c r="P9" s="78"/>
      <c r="Q9" s="78"/>
      <c r="R9" s="78"/>
      <c r="S9" s="78"/>
      <c r="T9" s="78"/>
      <c r="U9" s="78"/>
    </row>
    <row r="10" spans="1:21" x14ac:dyDescent="0.3">
      <c r="A10" s="784" t="s">
        <v>79</v>
      </c>
      <c r="B10" s="784"/>
      <c r="C10" s="784"/>
      <c r="D10" s="784"/>
      <c r="E10" s="784"/>
      <c r="F10" s="78"/>
      <c r="G10" s="78"/>
      <c r="H10" s="78"/>
      <c r="I10" s="78"/>
      <c r="J10" s="78"/>
      <c r="K10" s="78"/>
      <c r="L10" s="78"/>
      <c r="M10" s="78"/>
      <c r="N10" s="78"/>
      <c r="O10" s="78"/>
      <c r="P10" s="78"/>
      <c r="Q10" s="78"/>
      <c r="R10" s="78"/>
      <c r="S10" s="78"/>
      <c r="T10" s="78"/>
      <c r="U10" s="78"/>
    </row>
    <row r="11" spans="1:21" x14ac:dyDescent="0.3">
      <c r="A11" s="79"/>
      <c r="B11" s="79"/>
      <c r="C11" s="79"/>
      <c r="D11" s="79"/>
      <c r="E11" s="79"/>
      <c r="F11" s="78"/>
      <c r="G11" s="78"/>
      <c r="H11" s="78"/>
      <c r="I11" s="78"/>
      <c r="J11" s="78"/>
      <c r="K11" s="78"/>
      <c r="L11" s="78"/>
      <c r="M11" s="78"/>
      <c r="N11" s="78"/>
      <c r="O11" s="78"/>
      <c r="P11" s="78"/>
      <c r="Q11" s="78"/>
      <c r="R11" s="78"/>
      <c r="S11" s="78"/>
      <c r="T11" s="78"/>
      <c r="U11" s="78"/>
    </row>
    <row r="12" spans="1:21" x14ac:dyDescent="0.3">
      <c r="A12" s="79"/>
      <c r="B12" s="79"/>
      <c r="C12" s="79" t="s">
        <v>134</v>
      </c>
      <c r="D12" s="79"/>
      <c r="E12" s="78"/>
      <c r="F12" s="78"/>
      <c r="G12" s="78"/>
      <c r="H12" s="78"/>
      <c r="I12" s="78"/>
      <c r="J12" s="78"/>
      <c r="K12" s="78"/>
      <c r="L12" s="78"/>
      <c r="M12" s="78"/>
      <c r="N12" s="78"/>
      <c r="O12" s="78"/>
      <c r="P12" s="78"/>
      <c r="Q12" s="78"/>
      <c r="R12" s="78"/>
      <c r="S12" s="78"/>
      <c r="T12" s="78"/>
      <c r="U12" s="78"/>
    </row>
    <row r="13" spans="1:21" ht="12.9" thickBot="1" x14ac:dyDescent="0.35">
      <c r="A13" s="80"/>
      <c r="B13" s="243">
        <v>2</v>
      </c>
      <c r="C13" s="243">
        <v>3</v>
      </c>
      <c r="D13" s="244">
        <v>4</v>
      </c>
      <c r="E13" s="441">
        <v>5</v>
      </c>
      <c r="F13" s="82"/>
      <c r="G13" s="82"/>
      <c r="H13" s="83"/>
      <c r="I13" s="84"/>
      <c r="J13" s="84"/>
    </row>
    <row r="14" spans="1:21" ht="12.75" customHeight="1" x14ac:dyDescent="0.3">
      <c r="A14" s="444" t="s">
        <v>80</v>
      </c>
      <c r="B14" s="785" t="s">
        <v>313</v>
      </c>
      <c r="C14" s="785"/>
      <c r="D14" s="786" t="s">
        <v>81</v>
      </c>
      <c r="E14" s="787"/>
      <c r="F14" s="86"/>
      <c r="G14" s="783"/>
      <c r="H14" s="783"/>
      <c r="I14" s="783"/>
      <c r="J14" s="783"/>
    </row>
    <row r="15" spans="1:21" ht="12.9" thickBot="1" x14ac:dyDescent="0.35">
      <c r="A15" s="683" t="s">
        <v>42</v>
      </c>
      <c r="B15" s="404" t="s">
        <v>71</v>
      </c>
      <c r="C15" s="675" t="s">
        <v>72</v>
      </c>
      <c r="D15" s="411" t="s">
        <v>71</v>
      </c>
      <c r="E15" s="454" t="s">
        <v>72</v>
      </c>
      <c r="F15" s="86"/>
      <c r="G15" s="88"/>
      <c r="H15" s="88"/>
      <c r="I15" s="88"/>
      <c r="J15" s="88"/>
    </row>
    <row r="16" spans="1:21" x14ac:dyDescent="0.3">
      <c r="A16" s="435" t="s">
        <v>82</v>
      </c>
      <c r="B16" s="312">
        <v>5634</v>
      </c>
      <c r="C16" s="313">
        <v>5425</v>
      </c>
      <c r="D16" s="225">
        <v>0</v>
      </c>
      <c r="E16" s="317">
        <v>1</v>
      </c>
      <c r="F16" s="24"/>
      <c r="G16" s="88"/>
      <c r="H16" s="88"/>
      <c r="I16" s="88"/>
      <c r="J16" s="88"/>
    </row>
    <row r="17" spans="1:5" x14ac:dyDescent="0.3">
      <c r="A17" s="436">
        <v>16</v>
      </c>
      <c r="B17" s="314">
        <v>354</v>
      </c>
      <c r="C17" s="315">
        <v>353</v>
      </c>
      <c r="D17" s="229">
        <v>1</v>
      </c>
      <c r="E17" s="315">
        <v>0</v>
      </c>
    </row>
    <row r="18" spans="1:5" x14ac:dyDescent="0.3">
      <c r="A18" s="437">
        <v>17</v>
      </c>
      <c r="B18" s="316">
        <v>367</v>
      </c>
      <c r="C18" s="317">
        <v>390</v>
      </c>
      <c r="D18" s="225">
        <v>0</v>
      </c>
      <c r="E18" s="317">
        <v>0</v>
      </c>
    </row>
    <row r="19" spans="1:5" x14ac:dyDescent="0.3">
      <c r="A19" s="436">
        <v>18</v>
      </c>
      <c r="B19" s="314">
        <v>432</v>
      </c>
      <c r="C19" s="315">
        <v>449</v>
      </c>
      <c r="D19" s="229">
        <v>0</v>
      </c>
      <c r="E19" s="315">
        <v>0</v>
      </c>
    </row>
    <row r="20" spans="1:5" x14ac:dyDescent="0.3">
      <c r="A20" s="437">
        <v>19</v>
      </c>
      <c r="B20" s="316">
        <v>659</v>
      </c>
      <c r="C20" s="317">
        <v>637</v>
      </c>
      <c r="D20" s="225">
        <v>0</v>
      </c>
      <c r="E20" s="317">
        <v>0</v>
      </c>
    </row>
    <row r="21" spans="1:5" x14ac:dyDescent="0.3">
      <c r="A21" s="436">
        <v>20</v>
      </c>
      <c r="B21" s="314">
        <v>1135</v>
      </c>
      <c r="C21" s="315">
        <v>983</v>
      </c>
      <c r="D21" s="229">
        <v>0</v>
      </c>
      <c r="E21" s="315">
        <v>0</v>
      </c>
    </row>
    <row r="22" spans="1:5" x14ac:dyDescent="0.3">
      <c r="A22" s="437">
        <v>21</v>
      </c>
      <c r="B22" s="316">
        <v>1582</v>
      </c>
      <c r="C22" s="317">
        <v>1428</v>
      </c>
      <c r="D22" s="225">
        <v>0</v>
      </c>
      <c r="E22" s="317">
        <v>0</v>
      </c>
    </row>
    <row r="23" spans="1:5" x14ac:dyDescent="0.3">
      <c r="A23" s="436">
        <v>22</v>
      </c>
      <c r="B23" s="314">
        <v>2547</v>
      </c>
      <c r="C23" s="315">
        <v>2421</v>
      </c>
      <c r="D23" s="229">
        <v>0</v>
      </c>
      <c r="E23" s="315">
        <v>0</v>
      </c>
    </row>
    <row r="24" spans="1:5" x14ac:dyDescent="0.3">
      <c r="A24" s="437">
        <v>23</v>
      </c>
      <c r="B24" s="316">
        <v>3752</v>
      </c>
      <c r="C24" s="317">
        <v>4782</v>
      </c>
      <c r="D24" s="225">
        <v>0</v>
      </c>
      <c r="E24" s="317">
        <v>0</v>
      </c>
    </row>
    <row r="25" spans="1:5" x14ac:dyDescent="0.3">
      <c r="A25" s="436">
        <v>24</v>
      </c>
      <c r="B25" s="314">
        <v>5723</v>
      </c>
      <c r="C25" s="315">
        <v>8198</v>
      </c>
      <c r="D25" s="229">
        <v>0</v>
      </c>
      <c r="E25" s="315">
        <v>0</v>
      </c>
    </row>
    <row r="26" spans="1:5" x14ac:dyDescent="0.3">
      <c r="A26" s="437">
        <v>25</v>
      </c>
      <c r="B26" s="316">
        <v>7856</v>
      </c>
      <c r="C26" s="317">
        <v>12295</v>
      </c>
      <c r="D26" s="225">
        <v>0</v>
      </c>
      <c r="E26" s="317">
        <v>0</v>
      </c>
    </row>
    <row r="27" spans="1:5" x14ac:dyDescent="0.3">
      <c r="A27" s="436">
        <v>26</v>
      </c>
      <c r="B27" s="314">
        <v>9970</v>
      </c>
      <c r="C27" s="315">
        <v>15889</v>
      </c>
      <c r="D27" s="229">
        <v>0</v>
      </c>
      <c r="E27" s="315">
        <v>0</v>
      </c>
    </row>
    <row r="28" spans="1:5" x14ac:dyDescent="0.3">
      <c r="A28" s="437">
        <v>27</v>
      </c>
      <c r="B28" s="316">
        <v>12431</v>
      </c>
      <c r="C28" s="317">
        <v>19415</v>
      </c>
      <c r="D28" s="225">
        <v>0</v>
      </c>
      <c r="E28" s="317">
        <v>0</v>
      </c>
    </row>
    <row r="29" spans="1:5" x14ac:dyDescent="0.3">
      <c r="A29" s="436">
        <v>28</v>
      </c>
      <c r="B29" s="314">
        <v>14704</v>
      </c>
      <c r="C29" s="315">
        <v>23491</v>
      </c>
      <c r="D29" s="229">
        <v>2</v>
      </c>
      <c r="E29" s="315">
        <v>0</v>
      </c>
    </row>
    <row r="30" spans="1:5" x14ac:dyDescent="0.3">
      <c r="A30" s="437">
        <v>29</v>
      </c>
      <c r="B30" s="316">
        <v>16609</v>
      </c>
      <c r="C30" s="317">
        <v>27168</v>
      </c>
      <c r="D30" s="225">
        <v>0</v>
      </c>
      <c r="E30" s="317">
        <v>0</v>
      </c>
    </row>
    <row r="31" spans="1:5" x14ac:dyDescent="0.3">
      <c r="A31" s="436">
        <v>30</v>
      </c>
      <c r="B31" s="314">
        <v>19001</v>
      </c>
      <c r="C31" s="315">
        <v>30281</v>
      </c>
      <c r="D31" s="229">
        <v>0</v>
      </c>
      <c r="E31" s="315">
        <v>0</v>
      </c>
    </row>
    <row r="32" spans="1:5" x14ac:dyDescent="0.3">
      <c r="A32" s="437">
        <v>31</v>
      </c>
      <c r="B32" s="316">
        <v>21173</v>
      </c>
      <c r="C32" s="317">
        <v>33811</v>
      </c>
      <c r="D32" s="225">
        <v>3</v>
      </c>
      <c r="E32" s="317">
        <v>1</v>
      </c>
    </row>
    <row r="33" spans="1:256" x14ac:dyDescent="0.3">
      <c r="A33" s="436">
        <v>32</v>
      </c>
      <c r="B33" s="314">
        <v>23798</v>
      </c>
      <c r="C33" s="315">
        <v>37027</v>
      </c>
      <c r="D33" s="229">
        <v>4</v>
      </c>
      <c r="E33" s="315">
        <v>0</v>
      </c>
    </row>
    <row r="34" spans="1:256" x14ac:dyDescent="0.3">
      <c r="A34" s="437">
        <v>33</v>
      </c>
      <c r="B34" s="316">
        <v>26279</v>
      </c>
      <c r="C34" s="317">
        <v>39421</v>
      </c>
      <c r="D34" s="225">
        <v>1</v>
      </c>
      <c r="E34" s="317">
        <v>2</v>
      </c>
    </row>
    <row r="35" spans="1:256" x14ac:dyDescent="0.3">
      <c r="A35" s="436">
        <v>34</v>
      </c>
      <c r="B35" s="314">
        <v>27893</v>
      </c>
      <c r="C35" s="315">
        <v>41898</v>
      </c>
      <c r="D35" s="229">
        <v>1</v>
      </c>
      <c r="E35" s="315">
        <v>1</v>
      </c>
    </row>
    <row r="36" spans="1:256" x14ac:dyDescent="0.3">
      <c r="A36" s="437">
        <v>35</v>
      </c>
      <c r="B36" s="316">
        <v>29929</v>
      </c>
      <c r="C36" s="317">
        <v>42975</v>
      </c>
      <c r="D36" s="225">
        <v>0</v>
      </c>
      <c r="E36" s="317">
        <v>2</v>
      </c>
    </row>
    <row r="37" spans="1:256" x14ac:dyDescent="0.3">
      <c r="A37" s="436">
        <v>36</v>
      </c>
      <c r="B37" s="314">
        <v>31556</v>
      </c>
      <c r="C37" s="315">
        <v>44360</v>
      </c>
      <c r="D37" s="229">
        <v>4</v>
      </c>
      <c r="E37" s="315">
        <v>1</v>
      </c>
    </row>
    <row r="38" spans="1:256" x14ac:dyDescent="0.3">
      <c r="A38" s="437">
        <v>37</v>
      </c>
      <c r="B38" s="316">
        <v>32058</v>
      </c>
      <c r="C38" s="317">
        <v>44314</v>
      </c>
      <c r="D38" s="225">
        <v>2</v>
      </c>
      <c r="E38" s="317">
        <v>3</v>
      </c>
    </row>
    <row r="39" spans="1:256" x14ac:dyDescent="0.3">
      <c r="A39" s="436">
        <v>38</v>
      </c>
      <c r="B39" s="314">
        <v>33917</v>
      </c>
      <c r="C39" s="315">
        <v>45758</v>
      </c>
      <c r="D39" s="229">
        <v>3</v>
      </c>
      <c r="E39" s="315">
        <v>1</v>
      </c>
    </row>
    <row r="40" spans="1:256" x14ac:dyDescent="0.3">
      <c r="A40" s="437">
        <v>39</v>
      </c>
      <c r="B40" s="316">
        <v>34317</v>
      </c>
      <c r="C40" s="317">
        <v>45128</v>
      </c>
      <c r="D40" s="225">
        <v>2</v>
      </c>
      <c r="E40" s="317">
        <v>2</v>
      </c>
    </row>
    <row r="41" spans="1:256" x14ac:dyDescent="0.3">
      <c r="A41" s="436">
        <v>40</v>
      </c>
      <c r="B41" s="314">
        <v>34953</v>
      </c>
      <c r="C41" s="315">
        <v>45755</v>
      </c>
      <c r="D41" s="229">
        <v>1</v>
      </c>
      <c r="E41" s="315">
        <v>1</v>
      </c>
    </row>
    <row r="42" spans="1:256" x14ac:dyDescent="0.3">
      <c r="A42" s="437">
        <v>41</v>
      </c>
      <c r="B42" s="316">
        <v>36094</v>
      </c>
      <c r="C42" s="318">
        <v>46638</v>
      </c>
      <c r="D42" s="225">
        <v>3</v>
      </c>
      <c r="E42" s="318">
        <v>2</v>
      </c>
    </row>
    <row r="43" spans="1:256" ht="11.15" customHeight="1" x14ac:dyDescent="0.3">
      <c r="A43" s="436">
        <v>42</v>
      </c>
      <c r="B43" s="314">
        <v>37418</v>
      </c>
      <c r="C43" s="315">
        <v>47931</v>
      </c>
      <c r="D43" s="229">
        <v>5</v>
      </c>
      <c r="E43" s="315">
        <v>1</v>
      </c>
    </row>
    <row r="44" spans="1:256" x14ac:dyDescent="0.3">
      <c r="A44" s="437">
        <v>43</v>
      </c>
      <c r="B44" s="316">
        <v>37996</v>
      </c>
      <c r="C44" s="317">
        <v>48696</v>
      </c>
      <c r="D44" s="225">
        <v>7</v>
      </c>
      <c r="E44" s="317">
        <v>7</v>
      </c>
      <c r="F44" s="26"/>
      <c r="G44" s="26"/>
    </row>
    <row r="45" spans="1:256" x14ac:dyDescent="0.3">
      <c r="A45" s="436">
        <v>44</v>
      </c>
      <c r="B45" s="314">
        <v>39217</v>
      </c>
      <c r="C45" s="315">
        <v>49397</v>
      </c>
      <c r="D45" s="229">
        <v>3</v>
      </c>
      <c r="E45" s="315">
        <v>2</v>
      </c>
      <c r="F45" s="681"/>
      <c r="G45" s="92"/>
      <c r="H45" s="92"/>
      <c r="I45" s="92"/>
      <c r="J45" s="92"/>
      <c r="K45" s="88"/>
      <c r="L45" s="92"/>
      <c r="M45" s="92"/>
      <c r="N45" s="92"/>
      <c r="O45" s="92"/>
      <c r="P45" s="88"/>
      <c r="Q45" s="92"/>
      <c r="R45" s="92"/>
      <c r="S45" s="92"/>
      <c r="T45" s="92"/>
      <c r="U45" s="88"/>
      <c r="V45" s="92"/>
      <c r="W45" s="92"/>
      <c r="X45" s="92"/>
      <c r="Y45" s="92"/>
      <c r="Z45" s="88"/>
      <c r="AA45" s="92"/>
      <c r="AB45" s="92"/>
      <c r="AC45" s="92"/>
      <c r="AD45" s="92"/>
      <c r="AE45" s="88"/>
      <c r="AF45" s="92"/>
      <c r="AG45" s="92"/>
      <c r="AH45" s="92"/>
      <c r="AI45" s="92"/>
      <c r="AJ45" s="88"/>
      <c r="AK45" s="92"/>
      <c r="AL45" s="92"/>
      <c r="AM45" s="92"/>
      <c r="AN45" s="92"/>
      <c r="AO45" s="88"/>
      <c r="AP45" s="92"/>
      <c r="AQ45" s="92"/>
      <c r="AR45" s="92"/>
      <c r="AS45" s="92"/>
      <c r="AT45" s="88"/>
      <c r="AU45" s="92"/>
      <c r="AV45" s="92"/>
      <c r="AW45" s="92"/>
      <c r="AX45" s="92"/>
      <c r="AY45" s="88"/>
      <c r="AZ45" s="92"/>
      <c r="BA45" s="92"/>
      <c r="BB45" s="92"/>
      <c r="BC45" s="92"/>
      <c r="BD45" s="88"/>
      <c r="BE45" s="92"/>
      <c r="BF45" s="92"/>
      <c r="BG45" s="92"/>
      <c r="BH45" s="92"/>
      <c r="BI45" s="88"/>
      <c r="BJ45" s="92"/>
      <c r="BK45" s="92"/>
      <c r="BL45" s="92"/>
      <c r="BM45" s="92"/>
      <c r="BN45" s="88"/>
      <c r="BO45" s="92"/>
      <c r="BP45" s="92"/>
      <c r="BQ45" s="92"/>
      <c r="BR45" s="92"/>
      <c r="BS45" s="88"/>
      <c r="BT45" s="92"/>
      <c r="BU45" s="92"/>
      <c r="BV45" s="92"/>
      <c r="BW45" s="92"/>
      <c r="BX45" s="88"/>
      <c r="BY45" s="92"/>
      <c r="BZ45" s="92"/>
      <c r="CA45" s="92"/>
      <c r="CB45" s="92"/>
      <c r="CC45" s="88"/>
      <c r="CD45" s="92"/>
      <c r="CE45" s="92"/>
      <c r="CF45" s="92"/>
      <c r="CG45" s="92"/>
      <c r="CH45" s="88"/>
      <c r="CI45" s="92"/>
      <c r="CJ45" s="92"/>
      <c r="CK45" s="92"/>
      <c r="CL45" s="92"/>
      <c r="CM45" s="88"/>
      <c r="CN45" s="92"/>
      <c r="CO45" s="92"/>
      <c r="CP45" s="92"/>
      <c r="CQ45" s="92"/>
      <c r="CR45" s="88"/>
      <c r="CS45" s="92"/>
      <c r="CT45" s="92"/>
      <c r="CU45" s="92"/>
      <c r="CV45" s="92"/>
      <c r="CW45" s="88"/>
      <c r="CX45" s="92"/>
      <c r="CY45" s="92"/>
      <c r="CZ45" s="92"/>
      <c r="DA45" s="92"/>
      <c r="DB45" s="88"/>
      <c r="DC45" s="92"/>
      <c r="DD45" s="92"/>
      <c r="DE45" s="92"/>
      <c r="DF45" s="92"/>
      <c r="DG45" s="88"/>
      <c r="DH45" s="92"/>
      <c r="DI45" s="92"/>
      <c r="DJ45" s="92"/>
      <c r="DK45" s="92"/>
      <c r="DL45" s="88"/>
      <c r="DM45" s="92"/>
      <c r="DN45" s="92"/>
      <c r="DO45" s="92"/>
      <c r="DP45" s="92"/>
      <c r="DQ45" s="88"/>
      <c r="DR45" s="92"/>
      <c r="DS45" s="92"/>
      <c r="DT45" s="92"/>
      <c r="DU45" s="92"/>
      <c r="DV45" s="88"/>
      <c r="DW45" s="92"/>
      <c r="DX45" s="92"/>
      <c r="DY45" s="92"/>
      <c r="DZ45" s="92"/>
      <c r="EA45" s="88"/>
      <c r="EB45" s="92"/>
      <c r="EC45" s="92"/>
      <c r="ED45" s="92"/>
      <c r="EE45" s="92"/>
      <c r="EF45" s="88"/>
      <c r="EG45" s="92"/>
      <c r="EH45" s="92"/>
      <c r="EI45" s="92"/>
      <c r="EJ45" s="92"/>
      <c r="EK45" s="88"/>
      <c r="EL45" s="92"/>
      <c r="EM45" s="92"/>
      <c r="EN45" s="92"/>
      <c r="EO45" s="92"/>
      <c r="EP45" s="88"/>
      <c r="EQ45" s="92"/>
      <c r="ER45" s="92"/>
      <c r="ES45" s="92"/>
      <c r="ET45" s="92"/>
      <c r="EU45" s="88"/>
      <c r="EV45" s="92"/>
      <c r="EW45" s="92"/>
      <c r="EX45" s="92"/>
      <c r="EY45" s="92"/>
      <c r="EZ45" s="88"/>
      <c r="FA45" s="92"/>
      <c r="FB45" s="92"/>
      <c r="FC45" s="92"/>
      <c r="FD45" s="92"/>
      <c r="FE45" s="88"/>
      <c r="FF45" s="92"/>
      <c r="FG45" s="92"/>
      <c r="FH45" s="92"/>
      <c r="FI45" s="92"/>
      <c r="FJ45" s="88"/>
      <c r="FK45" s="92"/>
      <c r="FL45" s="92"/>
      <c r="FM45" s="92"/>
      <c r="FN45" s="92"/>
      <c r="FO45" s="88"/>
      <c r="FP45" s="92"/>
      <c r="FQ45" s="92"/>
      <c r="FR45" s="92"/>
      <c r="FS45" s="92"/>
      <c r="FT45" s="88"/>
      <c r="FU45" s="92"/>
      <c r="FV45" s="92"/>
      <c r="FW45" s="92"/>
      <c r="FX45" s="92"/>
      <c r="FY45" s="88"/>
      <c r="FZ45" s="92"/>
      <c r="GA45" s="92"/>
      <c r="GB45" s="92"/>
      <c r="GC45" s="92"/>
      <c r="GD45" s="88"/>
      <c r="GE45" s="92"/>
      <c r="GF45" s="92"/>
      <c r="GG45" s="92"/>
      <c r="GH45" s="92"/>
      <c r="GI45" s="88"/>
      <c r="GJ45" s="92"/>
      <c r="GK45" s="92"/>
      <c r="GL45" s="92"/>
      <c r="GM45" s="92"/>
      <c r="GN45" s="88"/>
      <c r="GO45" s="92"/>
      <c r="GP45" s="92"/>
      <c r="GQ45" s="92"/>
      <c r="GR45" s="92"/>
      <c r="GS45" s="88"/>
      <c r="GT45" s="92"/>
      <c r="GU45" s="92"/>
      <c r="GV45" s="92"/>
      <c r="GW45" s="92"/>
      <c r="GX45" s="88"/>
      <c r="GY45" s="92"/>
      <c r="GZ45" s="92"/>
      <c r="HA45" s="92"/>
      <c r="HB45" s="92"/>
      <c r="HC45" s="88"/>
      <c r="HD45" s="92"/>
      <c r="HE45" s="92"/>
      <c r="HF45" s="92"/>
      <c r="HG45" s="92"/>
      <c r="HH45" s="88"/>
      <c r="HI45" s="92"/>
      <c r="HJ45" s="92"/>
      <c r="HK45" s="92"/>
      <c r="HL45" s="92"/>
      <c r="HM45" s="88"/>
      <c r="HN45" s="92"/>
      <c r="HO45" s="92"/>
      <c r="HP45" s="92"/>
      <c r="HQ45" s="92"/>
      <c r="HR45" s="88"/>
      <c r="HS45" s="92"/>
      <c r="HT45" s="92"/>
      <c r="HU45" s="92"/>
      <c r="HV45" s="92"/>
      <c r="HW45" s="88"/>
      <c r="HX45" s="92"/>
      <c r="HY45" s="92"/>
      <c r="HZ45" s="92"/>
      <c r="IA45" s="92"/>
      <c r="IB45" s="88"/>
      <c r="IC45" s="92"/>
      <c r="ID45" s="92"/>
      <c r="IE45" s="92"/>
      <c r="IF45" s="92"/>
      <c r="IG45" s="88"/>
      <c r="IH45" s="92"/>
      <c r="II45" s="92"/>
      <c r="IJ45" s="92"/>
      <c r="IK45" s="92"/>
      <c r="IL45" s="88"/>
      <c r="IM45" s="92"/>
      <c r="IN45" s="92"/>
      <c r="IO45" s="92"/>
      <c r="IP45" s="92"/>
      <c r="IQ45" s="88"/>
      <c r="IR45" s="92"/>
      <c r="IS45" s="92"/>
      <c r="IT45" s="92"/>
      <c r="IU45" s="92"/>
      <c r="IV45" s="88"/>
    </row>
    <row r="46" spans="1:256" x14ac:dyDescent="0.3">
      <c r="A46" s="437">
        <v>45</v>
      </c>
      <c r="B46" s="316">
        <v>38883</v>
      </c>
      <c r="C46" s="317">
        <v>49069</v>
      </c>
      <c r="D46" s="225">
        <v>4</v>
      </c>
      <c r="E46" s="317">
        <v>2</v>
      </c>
      <c r="F46" s="682"/>
    </row>
    <row r="47" spans="1:256" x14ac:dyDescent="0.3">
      <c r="A47" s="436">
        <v>46</v>
      </c>
      <c r="B47" s="314">
        <v>37709</v>
      </c>
      <c r="C47" s="315">
        <v>48343</v>
      </c>
      <c r="D47" s="229">
        <v>7</v>
      </c>
      <c r="E47" s="315">
        <v>5</v>
      </c>
      <c r="F47" s="681"/>
      <c r="G47" s="92"/>
      <c r="H47" s="92"/>
      <c r="I47" s="92"/>
      <c r="J47" s="92"/>
      <c r="K47" s="88"/>
      <c r="L47" s="92"/>
      <c r="M47" s="92"/>
      <c r="N47" s="92"/>
      <c r="O47" s="92"/>
      <c r="P47" s="88"/>
      <c r="Q47" s="92"/>
      <c r="R47" s="92"/>
      <c r="S47" s="92"/>
      <c r="T47" s="92"/>
      <c r="U47" s="88"/>
      <c r="V47" s="92"/>
      <c r="W47" s="92"/>
      <c r="X47" s="92"/>
      <c r="Y47" s="92"/>
      <c r="Z47" s="88"/>
      <c r="AA47" s="92"/>
      <c r="AB47" s="92"/>
      <c r="AC47" s="92"/>
      <c r="AD47" s="92"/>
      <c r="AE47" s="88"/>
      <c r="AF47" s="92"/>
      <c r="AG47" s="92"/>
      <c r="AH47" s="92"/>
      <c r="AI47" s="92"/>
      <c r="AJ47" s="88"/>
      <c r="AK47" s="92"/>
      <c r="AL47" s="92"/>
      <c r="AM47" s="92"/>
      <c r="AN47" s="92"/>
      <c r="AO47" s="88"/>
      <c r="AP47" s="92"/>
      <c r="AQ47" s="92"/>
      <c r="AR47" s="92"/>
      <c r="AS47" s="92"/>
      <c r="AT47" s="88"/>
      <c r="AU47" s="92"/>
      <c r="AV47" s="92"/>
      <c r="AW47" s="92"/>
      <c r="AX47" s="92"/>
      <c r="AY47" s="88"/>
      <c r="AZ47" s="92"/>
      <c r="BA47" s="92"/>
      <c r="BB47" s="92"/>
      <c r="BC47" s="92"/>
      <c r="BD47" s="88"/>
      <c r="BE47" s="92"/>
      <c r="BF47" s="92"/>
      <c r="BG47" s="92"/>
      <c r="BH47" s="92"/>
      <c r="BI47" s="88"/>
      <c r="BJ47" s="92"/>
      <c r="BK47" s="92"/>
      <c r="BL47" s="92"/>
      <c r="BM47" s="92"/>
      <c r="BN47" s="88"/>
      <c r="BO47" s="92"/>
      <c r="BP47" s="92"/>
      <c r="BQ47" s="92"/>
      <c r="BR47" s="92"/>
      <c r="BS47" s="88"/>
      <c r="BT47" s="92"/>
      <c r="BU47" s="92"/>
      <c r="BV47" s="92"/>
      <c r="BW47" s="92"/>
      <c r="BX47" s="88"/>
      <c r="BY47" s="92"/>
      <c r="BZ47" s="92"/>
      <c r="CA47" s="92"/>
      <c r="CB47" s="92"/>
      <c r="CC47" s="88"/>
      <c r="CD47" s="92"/>
      <c r="CE47" s="92"/>
      <c r="CF47" s="92"/>
      <c r="CG47" s="92"/>
      <c r="CH47" s="88"/>
      <c r="CI47" s="92"/>
      <c r="CJ47" s="92"/>
      <c r="CK47" s="92"/>
      <c r="CL47" s="92"/>
      <c r="CM47" s="88"/>
      <c r="CN47" s="92"/>
      <c r="CO47" s="92"/>
      <c r="CP47" s="92"/>
      <c r="CQ47" s="92"/>
      <c r="CR47" s="88"/>
      <c r="CS47" s="92"/>
      <c r="CT47" s="92"/>
      <c r="CU47" s="92"/>
      <c r="CV47" s="92"/>
      <c r="CW47" s="88"/>
      <c r="CX47" s="92"/>
      <c r="CY47" s="92"/>
      <c r="CZ47" s="92"/>
      <c r="DA47" s="92"/>
      <c r="DB47" s="88"/>
      <c r="DC47" s="92"/>
      <c r="DD47" s="92"/>
      <c r="DE47" s="92"/>
      <c r="DF47" s="92"/>
      <c r="DG47" s="88"/>
      <c r="DH47" s="92"/>
      <c r="DI47" s="92"/>
      <c r="DJ47" s="92"/>
      <c r="DK47" s="92"/>
      <c r="DL47" s="88"/>
      <c r="DM47" s="92"/>
      <c r="DN47" s="92"/>
      <c r="DO47" s="92"/>
      <c r="DP47" s="92"/>
      <c r="DQ47" s="88"/>
      <c r="DR47" s="92"/>
      <c r="DS47" s="92"/>
      <c r="DT47" s="92"/>
      <c r="DU47" s="92"/>
      <c r="DV47" s="88"/>
      <c r="DW47" s="92"/>
      <c r="DX47" s="92"/>
      <c r="DY47" s="92"/>
      <c r="DZ47" s="92"/>
      <c r="EA47" s="88"/>
      <c r="EB47" s="92"/>
      <c r="EC47" s="92"/>
      <c r="ED47" s="92"/>
      <c r="EE47" s="92"/>
      <c r="EF47" s="88"/>
      <c r="EG47" s="92"/>
      <c r="EH47" s="92"/>
      <c r="EI47" s="92"/>
      <c r="EJ47" s="92"/>
      <c r="EK47" s="88"/>
      <c r="EL47" s="92"/>
      <c r="EM47" s="92"/>
      <c r="EN47" s="92"/>
      <c r="EO47" s="92"/>
      <c r="EP47" s="88"/>
      <c r="EQ47" s="92"/>
      <c r="ER47" s="92"/>
      <c r="ES47" s="92"/>
      <c r="ET47" s="92"/>
      <c r="EU47" s="88"/>
      <c r="EV47" s="92"/>
      <c r="EW47" s="92"/>
      <c r="EX47" s="92"/>
      <c r="EY47" s="92"/>
      <c r="EZ47" s="88"/>
      <c r="FA47" s="92"/>
      <c r="FB47" s="92"/>
      <c r="FC47" s="92"/>
      <c r="FD47" s="92"/>
      <c r="FE47" s="88"/>
      <c r="FF47" s="92"/>
      <c r="FG47" s="92"/>
      <c r="FH47" s="92"/>
      <c r="FI47" s="92"/>
      <c r="FJ47" s="88"/>
      <c r="FK47" s="92"/>
      <c r="FL47" s="92"/>
      <c r="FM47" s="92"/>
      <c r="FN47" s="92"/>
      <c r="FO47" s="88"/>
      <c r="FP47" s="92"/>
      <c r="FQ47" s="92"/>
      <c r="FR47" s="92"/>
      <c r="FS47" s="92"/>
      <c r="FT47" s="88"/>
      <c r="FU47" s="92"/>
      <c r="FV47" s="92"/>
      <c r="FW47" s="92"/>
      <c r="FX47" s="92"/>
      <c r="FY47" s="88"/>
      <c r="FZ47" s="92"/>
      <c r="GA47" s="92"/>
      <c r="GB47" s="92"/>
      <c r="GC47" s="92"/>
      <c r="GD47" s="88"/>
      <c r="GE47" s="92"/>
      <c r="GF47" s="92"/>
      <c r="GG47" s="92"/>
      <c r="GH47" s="92"/>
      <c r="GI47" s="88"/>
      <c r="GJ47" s="92"/>
      <c r="GK47" s="92"/>
      <c r="GL47" s="92"/>
      <c r="GM47" s="92"/>
      <c r="GN47" s="88"/>
      <c r="GO47" s="92"/>
      <c r="GP47" s="92"/>
      <c r="GQ47" s="92"/>
      <c r="GR47" s="92"/>
      <c r="GS47" s="88"/>
      <c r="GT47" s="92"/>
      <c r="GU47" s="92"/>
      <c r="GV47" s="92"/>
      <c r="GW47" s="92"/>
      <c r="GX47" s="88"/>
      <c r="GY47" s="92"/>
      <c r="GZ47" s="92"/>
      <c r="HA47" s="92"/>
      <c r="HB47" s="92"/>
      <c r="HC47" s="88"/>
      <c r="HD47" s="92"/>
      <c r="HE47" s="92"/>
      <c r="HF47" s="92"/>
      <c r="HG47" s="92"/>
      <c r="HH47" s="88"/>
      <c r="HI47" s="92"/>
      <c r="HJ47" s="92"/>
      <c r="HK47" s="92"/>
      <c r="HL47" s="92"/>
      <c r="HM47" s="88"/>
      <c r="HN47" s="92"/>
      <c r="HO47" s="92"/>
      <c r="HP47" s="92"/>
      <c r="HQ47" s="92"/>
      <c r="HR47" s="88"/>
      <c r="HS47" s="92"/>
      <c r="HT47" s="92"/>
      <c r="HU47" s="92"/>
      <c r="HV47" s="92"/>
      <c r="HW47" s="88"/>
      <c r="HX47" s="92"/>
      <c r="HY47" s="92"/>
      <c r="HZ47" s="92"/>
      <c r="IA47" s="92"/>
      <c r="IB47" s="88"/>
      <c r="IC47" s="92"/>
      <c r="ID47" s="92"/>
      <c r="IE47" s="92"/>
      <c r="IF47" s="92"/>
      <c r="IG47" s="88"/>
      <c r="IH47" s="92"/>
      <c r="II47" s="92"/>
      <c r="IJ47" s="92"/>
      <c r="IK47" s="92"/>
      <c r="IL47" s="88"/>
      <c r="IM47" s="92"/>
      <c r="IN47" s="92"/>
      <c r="IO47" s="92"/>
      <c r="IP47" s="92"/>
      <c r="IQ47" s="88"/>
      <c r="IR47" s="92"/>
      <c r="IS47" s="92"/>
      <c r="IT47" s="92"/>
      <c r="IU47" s="92"/>
      <c r="IV47" s="88"/>
    </row>
    <row r="48" spans="1:256" x14ac:dyDescent="0.3">
      <c r="A48" s="437">
        <v>47</v>
      </c>
      <c r="B48" s="316">
        <v>37497</v>
      </c>
      <c r="C48" s="317">
        <v>48291</v>
      </c>
      <c r="D48" s="225">
        <v>7</v>
      </c>
      <c r="E48" s="317">
        <v>2</v>
      </c>
      <c r="F48" s="682"/>
    </row>
    <row r="49" spans="1:5" x14ac:dyDescent="0.3">
      <c r="A49" s="436">
        <v>48</v>
      </c>
      <c r="B49" s="314">
        <v>36587</v>
      </c>
      <c r="C49" s="315">
        <v>48580</v>
      </c>
      <c r="D49" s="229">
        <v>9</v>
      </c>
      <c r="E49" s="315">
        <v>1</v>
      </c>
    </row>
    <row r="50" spans="1:5" x14ac:dyDescent="0.3">
      <c r="A50" s="437">
        <v>49</v>
      </c>
      <c r="B50" s="316">
        <v>35390</v>
      </c>
      <c r="C50" s="317">
        <v>49411</v>
      </c>
      <c r="D50" s="225">
        <v>2</v>
      </c>
      <c r="E50" s="317">
        <v>3</v>
      </c>
    </row>
    <row r="51" spans="1:5" x14ac:dyDescent="0.3">
      <c r="A51" s="436">
        <v>50</v>
      </c>
      <c r="B51" s="314">
        <v>34990</v>
      </c>
      <c r="C51" s="315">
        <v>50518</v>
      </c>
      <c r="D51" s="229">
        <v>9</v>
      </c>
      <c r="E51" s="315">
        <v>1</v>
      </c>
    </row>
    <row r="52" spans="1:5" x14ac:dyDescent="0.3">
      <c r="A52" s="437">
        <v>51</v>
      </c>
      <c r="B52" s="316">
        <v>34548</v>
      </c>
      <c r="C52" s="317">
        <v>51615</v>
      </c>
      <c r="D52" s="225">
        <v>5</v>
      </c>
      <c r="E52" s="317">
        <v>5</v>
      </c>
    </row>
    <row r="53" spans="1:5" x14ac:dyDescent="0.3">
      <c r="A53" s="436">
        <v>52</v>
      </c>
      <c r="B53" s="314">
        <v>34520</v>
      </c>
      <c r="C53" s="315">
        <v>49537</v>
      </c>
      <c r="D53" s="229">
        <v>4</v>
      </c>
      <c r="E53" s="315">
        <v>3</v>
      </c>
    </row>
    <row r="54" spans="1:5" x14ac:dyDescent="0.3">
      <c r="A54" s="437">
        <v>53</v>
      </c>
      <c r="B54" s="316">
        <v>34380</v>
      </c>
      <c r="C54" s="317">
        <v>44638</v>
      </c>
      <c r="D54" s="225">
        <v>1</v>
      </c>
      <c r="E54" s="317">
        <v>2</v>
      </c>
    </row>
    <row r="55" spans="1:5" x14ac:dyDescent="0.3">
      <c r="A55" s="436">
        <v>54</v>
      </c>
      <c r="B55" s="314">
        <v>32403</v>
      </c>
      <c r="C55" s="315">
        <v>41191</v>
      </c>
      <c r="D55" s="229">
        <v>12</v>
      </c>
      <c r="E55" s="315">
        <v>6</v>
      </c>
    </row>
    <row r="56" spans="1:5" x14ac:dyDescent="0.3">
      <c r="A56" s="437">
        <v>55</v>
      </c>
      <c r="B56" s="316">
        <v>29395</v>
      </c>
      <c r="C56" s="317">
        <v>37517</v>
      </c>
      <c r="D56" s="225">
        <v>14</v>
      </c>
      <c r="E56" s="317">
        <v>7</v>
      </c>
    </row>
    <row r="57" spans="1:5" x14ac:dyDescent="0.3">
      <c r="A57" s="436">
        <v>56</v>
      </c>
      <c r="B57" s="314">
        <v>26369</v>
      </c>
      <c r="C57" s="315">
        <v>33789</v>
      </c>
      <c r="D57" s="229">
        <v>3</v>
      </c>
      <c r="E57" s="315">
        <v>3</v>
      </c>
    </row>
    <row r="58" spans="1:5" x14ac:dyDescent="0.3">
      <c r="A58" s="437">
        <v>57</v>
      </c>
      <c r="B58" s="316">
        <v>22753</v>
      </c>
      <c r="C58" s="317">
        <v>28719</v>
      </c>
      <c r="D58" s="225">
        <v>1</v>
      </c>
      <c r="E58" s="317">
        <v>3</v>
      </c>
    </row>
    <row r="59" spans="1:5" x14ac:dyDescent="0.3">
      <c r="A59" s="436">
        <v>58</v>
      </c>
      <c r="B59" s="314">
        <v>19668</v>
      </c>
      <c r="C59" s="315">
        <v>23963</v>
      </c>
      <c r="D59" s="229">
        <v>7</v>
      </c>
      <c r="E59" s="315">
        <v>2</v>
      </c>
    </row>
    <row r="60" spans="1:5" x14ac:dyDescent="0.3">
      <c r="A60" s="437">
        <v>59</v>
      </c>
      <c r="B60" s="316">
        <v>16778</v>
      </c>
      <c r="C60" s="317">
        <v>19827</v>
      </c>
      <c r="D60" s="225">
        <v>10</v>
      </c>
      <c r="E60" s="317">
        <v>1</v>
      </c>
    </row>
    <row r="61" spans="1:5" x14ac:dyDescent="0.3">
      <c r="A61" s="436">
        <v>60</v>
      </c>
      <c r="B61" s="314">
        <v>8700</v>
      </c>
      <c r="C61" s="315">
        <v>9438</v>
      </c>
      <c r="D61" s="229">
        <v>2</v>
      </c>
      <c r="E61" s="315">
        <v>2</v>
      </c>
    </row>
    <row r="62" spans="1:5" x14ac:dyDescent="0.3">
      <c r="A62" s="437">
        <v>61</v>
      </c>
      <c r="B62" s="316">
        <v>2143</v>
      </c>
      <c r="C62" s="317">
        <v>1434</v>
      </c>
      <c r="D62" s="225">
        <v>1</v>
      </c>
      <c r="E62" s="317">
        <v>0</v>
      </c>
    </row>
    <row r="63" spans="1:5" x14ac:dyDescent="0.3">
      <c r="A63" s="436">
        <v>62</v>
      </c>
      <c r="B63" s="314">
        <v>1415</v>
      </c>
      <c r="C63" s="315">
        <v>973</v>
      </c>
      <c r="D63" s="229">
        <v>2</v>
      </c>
      <c r="E63" s="319">
        <v>0</v>
      </c>
    </row>
    <row r="64" spans="1:5" x14ac:dyDescent="0.3">
      <c r="A64" s="437">
        <v>63</v>
      </c>
      <c r="B64" s="316">
        <v>672</v>
      </c>
      <c r="C64" s="317">
        <v>719</v>
      </c>
      <c r="D64" s="225">
        <v>2</v>
      </c>
      <c r="E64" s="318">
        <v>0</v>
      </c>
    </row>
    <row r="65" spans="1:16384" x14ac:dyDescent="0.3">
      <c r="A65" s="436">
        <v>64</v>
      </c>
      <c r="B65" s="314">
        <v>458</v>
      </c>
      <c r="C65" s="319">
        <v>518</v>
      </c>
      <c r="D65" s="229">
        <v>0</v>
      </c>
      <c r="E65" s="319">
        <v>0</v>
      </c>
    </row>
    <row r="66" spans="1:16384" x14ac:dyDescent="0.3">
      <c r="A66" s="437">
        <v>65</v>
      </c>
      <c r="B66" s="316">
        <v>319</v>
      </c>
      <c r="C66" s="317">
        <v>296</v>
      </c>
      <c r="D66" s="225">
        <v>0</v>
      </c>
      <c r="E66" s="318">
        <v>0</v>
      </c>
    </row>
    <row r="67" spans="1:16384" x14ac:dyDescent="0.3">
      <c r="A67" s="438" t="s">
        <v>270</v>
      </c>
      <c r="B67" s="320">
        <v>492</v>
      </c>
      <c r="C67" s="315">
        <v>253</v>
      </c>
      <c r="D67" s="229">
        <v>2</v>
      </c>
      <c r="E67" s="319">
        <v>1</v>
      </c>
    </row>
    <row r="68" spans="1:16384" s="434" customFormat="1" ht="12.9" thickBot="1" x14ac:dyDescent="0.35">
      <c r="A68" s="439" t="s">
        <v>75</v>
      </c>
      <c r="B68" s="431">
        <f>SUM(B16:B67)</f>
        <v>1035423</v>
      </c>
      <c r="C68" s="433">
        <f t="shared" ref="C68:E68" si="0">SUM(C16:C67)</f>
        <v>1405353</v>
      </c>
      <c r="D68" s="432">
        <f t="shared" si="0"/>
        <v>146</v>
      </c>
      <c r="E68" s="433">
        <f t="shared" si="0"/>
        <v>76</v>
      </c>
      <c r="F68" s="25"/>
      <c r="G68" s="25"/>
      <c r="H68" s="25"/>
      <c r="I68" s="25"/>
      <c r="J68" s="25"/>
      <c r="K68" s="25"/>
      <c r="L68" s="25"/>
      <c r="M68" s="25"/>
      <c r="N68" s="25"/>
      <c r="O68" s="25"/>
      <c r="P68" s="25"/>
      <c r="Q68" s="25"/>
      <c r="R68" s="25"/>
      <c r="S68" s="25"/>
      <c r="T68" s="25"/>
      <c r="U68" s="25"/>
      <c r="V68" s="25"/>
      <c r="W68" s="25"/>
      <c r="X68" s="25"/>
      <c r="Y68" s="25"/>
      <c r="Z68" s="25"/>
      <c r="AA68" s="25"/>
      <c r="AB68" s="25"/>
      <c r="AC68" s="25"/>
      <c r="AD68" s="25"/>
      <c r="AE68" s="25"/>
      <c r="AF68" s="25"/>
      <c r="AG68" s="25"/>
      <c r="AH68" s="25"/>
      <c r="AI68" s="25"/>
      <c r="AJ68" s="25"/>
      <c r="AK68" s="25"/>
      <c r="AL68" s="25"/>
      <c r="AM68" s="25"/>
      <c r="AN68" s="25"/>
      <c r="AO68" s="25"/>
      <c r="AP68" s="25"/>
      <c r="AQ68" s="25"/>
      <c r="AR68" s="25"/>
      <c r="AS68" s="25"/>
      <c r="AT68" s="25"/>
      <c r="AU68" s="25"/>
      <c r="AV68" s="25"/>
      <c r="AW68" s="25"/>
      <c r="AX68" s="25"/>
      <c r="AY68" s="25"/>
      <c r="AZ68" s="25"/>
      <c r="BA68" s="25"/>
      <c r="BB68" s="25"/>
      <c r="BC68" s="25"/>
      <c r="BD68" s="25"/>
      <c r="BE68" s="25"/>
      <c r="BF68" s="25"/>
      <c r="BG68" s="25"/>
      <c r="BH68" s="25"/>
      <c r="BI68" s="25"/>
      <c r="BJ68" s="25"/>
      <c r="BK68" s="25"/>
      <c r="BL68" s="25"/>
      <c r="BM68" s="25"/>
      <c r="BN68" s="25"/>
      <c r="BO68" s="25"/>
      <c r="BP68" s="25"/>
      <c r="BQ68" s="25"/>
      <c r="BR68" s="25"/>
      <c r="BS68" s="25"/>
      <c r="BT68" s="25"/>
      <c r="BU68" s="25"/>
      <c r="BV68" s="25"/>
      <c r="BW68" s="25"/>
      <c r="BX68" s="25"/>
      <c r="BY68" s="25"/>
      <c r="BZ68" s="25"/>
      <c r="CA68" s="25"/>
      <c r="CB68" s="25"/>
      <c r="CC68" s="25"/>
      <c r="CD68" s="25"/>
      <c r="CE68" s="25"/>
      <c r="CF68" s="25"/>
      <c r="CG68" s="25"/>
      <c r="CH68" s="25"/>
      <c r="CI68" s="25"/>
      <c r="CJ68" s="25"/>
      <c r="CK68" s="25"/>
      <c r="CL68" s="25"/>
      <c r="CM68" s="25"/>
      <c r="CN68" s="25"/>
      <c r="CO68" s="25"/>
      <c r="CP68" s="25"/>
      <c r="CQ68" s="25"/>
      <c r="CR68" s="25"/>
      <c r="CS68" s="25"/>
      <c r="CT68" s="25"/>
      <c r="CU68" s="25"/>
      <c r="CV68" s="25"/>
      <c r="CW68" s="25"/>
      <c r="CX68" s="25"/>
      <c r="CY68" s="25"/>
      <c r="CZ68" s="25"/>
      <c r="DA68" s="25"/>
      <c r="DB68" s="25"/>
      <c r="DC68" s="25"/>
      <c r="DD68" s="25"/>
      <c r="DE68" s="25"/>
      <c r="DF68" s="25"/>
      <c r="DG68" s="25"/>
      <c r="DH68" s="25"/>
      <c r="DI68" s="25"/>
      <c r="DJ68" s="25"/>
      <c r="DK68" s="25"/>
      <c r="DL68" s="25"/>
      <c r="DM68" s="25"/>
      <c r="DN68" s="25"/>
      <c r="DO68" s="25"/>
      <c r="DP68" s="25"/>
      <c r="DQ68" s="25"/>
      <c r="DR68" s="25"/>
      <c r="DS68" s="25"/>
      <c r="DT68" s="25"/>
      <c r="DU68" s="25"/>
      <c r="DV68" s="25"/>
      <c r="DW68" s="25"/>
      <c r="DX68" s="25"/>
      <c r="DY68" s="25"/>
      <c r="DZ68" s="25"/>
      <c r="EA68" s="25"/>
      <c r="EB68" s="25"/>
      <c r="EC68" s="25"/>
      <c r="ED68" s="25"/>
      <c r="EE68" s="25"/>
      <c r="EF68" s="25"/>
      <c r="EG68" s="25"/>
      <c r="EH68" s="25"/>
      <c r="EI68" s="25"/>
      <c r="EJ68" s="25"/>
      <c r="EK68" s="25"/>
      <c r="EL68" s="25"/>
      <c r="EM68" s="25"/>
      <c r="EN68" s="25"/>
      <c r="EO68" s="25"/>
      <c r="EP68" s="25"/>
      <c r="EQ68" s="25"/>
      <c r="ER68" s="25"/>
      <c r="ES68" s="25"/>
      <c r="ET68" s="25"/>
      <c r="EU68" s="25"/>
      <c r="EV68" s="25"/>
      <c r="EW68" s="25"/>
      <c r="EX68" s="25"/>
      <c r="EY68" s="25"/>
      <c r="EZ68" s="25"/>
      <c r="FA68" s="25"/>
      <c r="FB68" s="25"/>
      <c r="FC68" s="25"/>
      <c r="FD68" s="25"/>
      <c r="FE68" s="25"/>
      <c r="FF68" s="25"/>
      <c r="FG68" s="25"/>
      <c r="FH68" s="25"/>
      <c r="FI68" s="25"/>
      <c r="FJ68" s="25"/>
      <c r="FK68" s="25"/>
      <c r="FL68" s="25"/>
      <c r="FM68" s="25"/>
      <c r="FN68" s="25"/>
      <c r="FO68" s="25"/>
      <c r="FP68" s="25"/>
      <c r="FQ68" s="25"/>
      <c r="FR68" s="25"/>
      <c r="FS68" s="25"/>
      <c r="FT68" s="25"/>
      <c r="FU68" s="25"/>
      <c r="FV68" s="25"/>
      <c r="FW68" s="25"/>
      <c r="FX68" s="25"/>
      <c r="FY68" s="25"/>
      <c r="FZ68" s="25"/>
      <c r="GA68" s="25"/>
      <c r="GB68" s="25"/>
      <c r="GC68" s="25"/>
      <c r="GD68" s="25"/>
      <c r="GE68" s="25"/>
      <c r="GF68" s="25"/>
      <c r="GG68" s="25"/>
      <c r="GH68" s="25"/>
      <c r="GI68" s="25"/>
      <c r="GJ68" s="25"/>
      <c r="GK68" s="25"/>
      <c r="GL68" s="25"/>
      <c r="GM68" s="25"/>
      <c r="GN68" s="25"/>
      <c r="GO68" s="25"/>
      <c r="GP68" s="25"/>
      <c r="GQ68" s="25"/>
      <c r="GR68" s="25"/>
      <c r="GS68" s="25"/>
      <c r="GT68" s="25"/>
      <c r="GU68" s="25"/>
      <c r="GV68" s="25"/>
      <c r="GW68" s="25"/>
      <c r="GX68" s="25"/>
      <c r="GY68" s="25"/>
      <c r="GZ68" s="25"/>
      <c r="HA68" s="25"/>
      <c r="HB68" s="25"/>
      <c r="HC68" s="25"/>
      <c r="HD68" s="25"/>
      <c r="HE68" s="25"/>
      <c r="HF68" s="25"/>
      <c r="HG68" s="25"/>
      <c r="HH68" s="25"/>
      <c r="HI68" s="25"/>
      <c r="HJ68" s="25"/>
      <c r="HK68" s="25"/>
      <c r="HL68" s="25"/>
      <c r="HM68" s="25"/>
      <c r="HN68" s="25"/>
      <c r="HO68" s="25"/>
      <c r="HP68" s="25"/>
      <c r="HQ68" s="25"/>
      <c r="HR68" s="25"/>
      <c r="HS68" s="25"/>
      <c r="HT68" s="25"/>
      <c r="HU68" s="25"/>
      <c r="HV68" s="25"/>
      <c r="HW68" s="25"/>
      <c r="HX68" s="25"/>
      <c r="HY68" s="25"/>
      <c r="HZ68" s="25"/>
      <c r="IA68" s="25"/>
      <c r="IB68" s="25"/>
      <c r="IC68" s="25"/>
      <c r="ID68" s="25"/>
      <c r="IE68" s="25"/>
      <c r="IF68" s="25"/>
      <c r="IG68" s="25"/>
      <c r="IH68" s="25"/>
      <c r="II68" s="25"/>
      <c r="IJ68" s="25"/>
      <c r="IK68" s="25"/>
      <c r="IL68" s="25"/>
      <c r="IM68" s="25"/>
      <c r="IN68" s="25"/>
      <c r="IO68" s="25"/>
      <c r="IP68" s="25"/>
      <c r="IQ68" s="25"/>
      <c r="IR68" s="25"/>
      <c r="IS68" s="25"/>
      <c r="IT68" s="25"/>
      <c r="IU68" s="25"/>
      <c r="IV68" s="25"/>
      <c r="IW68" s="25"/>
      <c r="IX68" s="25"/>
      <c r="IY68" s="25"/>
      <c r="IZ68" s="25"/>
      <c r="JA68" s="25"/>
      <c r="JB68" s="25"/>
      <c r="JC68" s="25"/>
      <c r="JD68" s="25"/>
      <c r="JE68" s="25"/>
      <c r="JF68" s="25"/>
      <c r="JG68" s="25"/>
      <c r="JH68" s="25"/>
      <c r="JI68" s="25"/>
      <c r="JJ68" s="25"/>
      <c r="JK68" s="25"/>
      <c r="JL68" s="25"/>
      <c r="JM68" s="25"/>
      <c r="JN68" s="25"/>
      <c r="JO68" s="25"/>
      <c r="JP68" s="25"/>
      <c r="JQ68" s="25"/>
      <c r="JR68" s="25"/>
      <c r="JS68" s="25"/>
      <c r="JT68" s="25"/>
      <c r="JU68" s="25"/>
      <c r="JV68" s="25"/>
      <c r="JW68" s="25"/>
      <c r="JX68" s="25"/>
      <c r="JY68" s="25"/>
      <c r="JZ68" s="25"/>
      <c r="KA68" s="25"/>
      <c r="KB68" s="25"/>
      <c r="KC68" s="25"/>
      <c r="KD68" s="25"/>
      <c r="KE68" s="25"/>
      <c r="KF68" s="25"/>
      <c r="KG68" s="25"/>
      <c r="KH68" s="25"/>
      <c r="KI68" s="25"/>
      <c r="KJ68" s="25"/>
      <c r="KK68" s="25"/>
      <c r="KL68" s="25"/>
      <c r="KM68" s="25"/>
      <c r="KN68" s="25"/>
      <c r="KO68" s="25"/>
      <c r="KP68" s="25"/>
      <c r="KQ68" s="25"/>
      <c r="KR68" s="25"/>
      <c r="KS68" s="25"/>
      <c r="KT68" s="25"/>
      <c r="KU68" s="25"/>
      <c r="KV68" s="25"/>
      <c r="KW68" s="25"/>
      <c r="KX68" s="25"/>
      <c r="KY68" s="25"/>
      <c r="KZ68" s="25"/>
      <c r="LA68" s="25"/>
      <c r="LB68" s="25"/>
      <c r="LC68" s="25"/>
      <c r="LD68" s="25"/>
      <c r="LE68" s="25"/>
      <c r="LF68" s="25"/>
      <c r="LG68" s="25"/>
      <c r="LH68" s="25"/>
      <c r="LI68" s="25"/>
      <c r="LJ68" s="25"/>
      <c r="LK68" s="25"/>
      <c r="LL68" s="25"/>
      <c r="LM68" s="25"/>
      <c r="LN68" s="25"/>
      <c r="LO68" s="25"/>
      <c r="LP68" s="25"/>
      <c r="LQ68" s="25"/>
      <c r="LR68" s="25"/>
      <c r="LS68" s="25"/>
      <c r="LT68" s="25"/>
      <c r="LU68" s="25"/>
      <c r="LV68" s="25"/>
      <c r="LW68" s="25"/>
      <c r="LX68" s="25"/>
      <c r="LY68" s="25"/>
      <c r="LZ68" s="25"/>
      <c r="MA68" s="25"/>
      <c r="MB68" s="25"/>
      <c r="MC68" s="25"/>
      <c r="MD68" s="25"/>
      <c r="ME68" s="25"/>
      <c r="MF68" s="25"/>
      <c r="MG68" s="25"/>
      <c r="MH68" s="25"/>
      <c r="MI68" s="25"/>
      <c r="MJ68" s="25"/>
      <c r="MK68" s="25"/>
      <c r="ML68" s="25"/>
      <c r="MM68" s="25"/>
      <c r="MN68" s="25"/>
      <c r="MO68" s="25"/>
      <c r="MP68" s="25"/>
      <c r="MQ68" s="25"/>
      <c r="MR68" s="25"/>
      <c r="MS68" s="25"/>
      <c r="MT68" s="25"/>
      <c r="MU68" s="25"/>
      <c r="MV68" s="25"/>
      <c r="MW68" s="25"/>
      <c r="MX68" s="25"/>
      <c r="MY68" s="25"/>
      <c r="MZ68" s="25"/>
      <c r="NA68" s="25"/>
      <c r="NB68" s="25"/>
      <c r="NC68" s="25"/>
      <c r="ND68" s="25"/>
      <c r="NE68" s="25"/>
      <c r="NF68" s="25"/>
      <c r="NG68" s="25"/>
      <c r="NH68" s="25"/>
      <c r="NI68" s="25"/>
      <c r="NJ68" s="25"/>
      <c r="NK68" s="25"/>
      <c r="NL68" s="25"/>
      <c r="NM68" s="25"/>
      <c r="NN68" s="25"/>
      <c r="NO68" s="25"/>
      <c r="NP68" s="25"/>
      <c r="NQ68" s="25"/>
      <c r="NR68" s="25"/>
      <c r="NS68" s="25"/>
      <c r="NT68" s="25"/>
      <c r="NU68" s="25"/>
      <c r="NV68" s="25"/>
      <c r="NW68" s="25"/>
      <c r="NX68" s="25"/>
      <c r="NY68" s="25"/>
      <c r="NZ68" s="25"/>
      <c r="OA68" s="25"/>
      <c r="OB68" s="25"/>
      <c r="OC68" s="25"/>
      <c r="OD68" s="25"/>
      <c r="OE68" s="25"/>
      <c r="OF68" s="25"/>
      <c r="OG68" s="25"/>
      <c r="OH68" s="25"/>
      <c r="OI68" s="25"/>
      <c r="OJ68" s="25"/>
      <c r="OK68" s="25"/>
      <c r="OL68" s="25"/>
      <c r="OM68" s="25"/>
      <c r="ON68" s="25"/>
      <c r="OO68" s="25"/>
      <c r="OP68" s="25"/>
      <c r="OQ68" s="25"/>
      <c r="OR68" s="25"/>
      <c r="OS68" s="25"/>
      <c r="OT68" s="25"/>
      <c r="OU68" s="25"/>
      <c r="OV68" s="25"/>
      <c r="OW68" s="25"/>
      <c r="OX68" s="25"/>
      <c r="OY68" s="25"/>
      <c r="OZ68" s="25"/>
      <c r="PA68" s="25"/>
      <c r="PB68" s="25"/>
      <c r="PC68" s="25"/>
      <c r="PD68" s="25"/>
      <c r="PE68" s="25"/>
      <c r="PF68" s="25"/>
      <c r="PG68" s="25"/>
      <c r="PH68" s="25"/>
      <c r="PI68" s="25"/>
      <c r="PJ68" s="25"/>
      <c r="PK68" s="25"/>
      <c r="PL68" s="25"/>
      <c r="PM68" s="25"/>
      <c r="PN68" s="25"/>
      <c r="PO68" s="25"/>
      <c r="PP68" s="25"/>
      <c r="PQ68" s="25"/>
      <c r="PR68" s="25"/>
      <c r="PS68" s="25"/>
      <c r="PT68" s="25"/>
      <c r="PU68" s="25"/>
      <c r="PV68" s="25"/>
      <c r="PW68" s="25"/>
      <c r="PX68" s="25"/>
      <c r="PY68" s="25"/>
      <c r="PZ68" s="25"/>
      <c r="QA68" s="25"/>
      <c r="QB68" s="25"/>
      <c r="QC68" s="25"/>
      <c r="QD68" s="25"/>
      <c r="QE68" s="25"/>
      <c r="QF68" s="25"/>
      <c r="QG68" s="25"/>
      <c r="QH68" s="25"/>
      <c r="QI68" s="25"/>
      <c r="QJ68" s="25"/>
      <c r="QK68" s="25"/>
      <c r="QL68" s="25"/>
      <c r="QM68" s="25"/>
      <c r="QN68" s="25"/>
      <c r="QO68" s="25"/>
      <c r="QP68" s="25"/>
      <c r="QQ68" s="25"/>
      <c r="QR68" s="25"/>
      <c r="QS68" s="25"/>
      <c r="QT68" s="25"/>
      <c r="QU68" s="25"/>
      <c r="QV68" s="25"/>
      <c r="QW68" s="25"/>
      <c r="QX68" s="25"/>
      <c r="QY68" s="25"/>
      <c r="QZ68" s="25"/>
      <c r="RA68" s="25"/>
      <c r="RB68" s="25"/>
      <c r="RC68" s="25"/>
      <c r="RD68" s="25"/>
      <c r="RE68" s="25"/>
      <c r="RF68" s="25"/>
      <c r="RG68" s="25"/>
      <c r="RH68" s="25"/>
      <c r="RI68" s="25"/>
      <c r="RJ68" s="25"/>
      <c r="RK68" s="25"/>
      <c r="RL68" s="25"/>
      <c r="RM68" s="25"/>
      <c r="RN68" s="25"/>
      <c r="RO68" s="25"/>
      <c r="RP68" s="25"/>
      <c r="RQ68" s="25"/>
      <c r="RR68" s="25"/>
      <c r="RS68" s="25"/>
      <c r="RT68" s="25"/>
      <c r="RU68" s="25"/>
      <c r="RV68" s="25"/>
      <c r="RW68" s="25"/>
      <c r="RX68" s="25"/>
      <c r="RY68" s="25"/>
      <c r="RZ68" s="25"/>
      <c r="SA68" s="25"/>
      <c r="SB68" s="25"/>
      <c r="SC68" s="25"/>
      <c r="SD68" s="25"/>
      <c r="SE68" s="25"/>
      <c r="SF68" s="25"/>
      <c r="SG68" s="25"/>
      <c r="SH68" s="25"/>
      <c r="SI68" s="25"/>
      <c r="SJ68" s="25"/>
      <c r="SK68" s="25"/>
      <c r="SL68" s="25"/>
      <c r="SM68" s="25"/>
      <c r="SN68" s="25"/>
      <c r="SO68" s="25"/>
      <c r="SP68" s="25"/>
      <c r="SQ68" s="25"/>
      <c r="SR68" s="25"/>
      <c r="SS68" s="25"/>
      <c r="ST68" s="25"/>
      <c r="SU68" s="25"/>
      <c r="SV68" s="25"/>
      <c r="SW68" s="25"/>
      <c r="SX68" s="25"/>
      <c r="SY68" s="25"/>
      <c r="SZ68" s="25"/>
      <c r="TA68" s="25"/>
      <c r="TB68" s="25"/>
      <c r="TC68" s="25"/>
      <c r="TD68" s="25"/>
      <c r="TE68" s="25"/>
      <c r="TF68" s="25"/>
      <c r="TG68" s="25"/>
      <c r="TH68" s="25"/>
      <c r="TI68" s="25"/>
      <c r="TJ68" s="25"/>
      <c r="TK68" s="25"/>
      <c r="TL68" s="25"/>
      <c r="TM68" s="25"/>
      <c r="TN68" s="25"/>
      <c r="TO68" s="25"/>
      <c r="TP68" s="25"/>
      <c r="TQ68" s="25"/>
      <c r="TR68" s="25"/>
      <c r="TS68" s="25"/>
      <c r="TT68" s="25"/>
      <c r="TU68" s="25"/>
      <c r="TV68" s="25"/>
      <c r="TW68" s="25"/>
      <c r="TX68" s="25"/>
      <c r="TY68" s="25"/>
      <c r="TZ68" s="25"/>
      <c r="UA68" s="25"/>
      <c r="UB68" s="25"/>
      <c r="UC68" s="25"/>
      <c r="UD68" s="25"/>
      <c r="UE68" s="25"/>
      <c r="UF68" s="25"/>
      <c r="UG68" s="25"/>
      <c r="UH68" s="25"/>
      <c r="UI68" s="25"/>
      <c r="UJ68" s="25"/>
      <c r="UK68" s="25"/>
      <c r="UL68" s="25"/>
      <c r="UM68" s="25"/>
      <c r="UN68" s="25"/>
      <c r="UO68" s="25"/>
      <c r="UP68" s="25"/>
      <c r="UQ68" s="25"/>
      <c r="UR68" s="25"/>
      <c r="US68" s="25"/>
      <c r="UT68" s="25"/>
      <c r="UU68" s="25"/>
      <c r="UV68" s="25"/>
      <c r="UW68" s="25"/>
      <c r="UX68" s="25"/>
      <c r="UY68" s="25"/>
      <c r="UZ68" s="25"/>
      <c r="VA68" s="25"/>
      <c r="VB68" s="25"/>
      <c r="VC68" s="25"/>
      <c r="VD68" s="25"/>
      <c r="VE68" s="25"/>
      <c r="VF68" s="25"/>
      <c r="VG68" s="25"/>
      <c r="VH68" s="25"/>
      <c r="VI68" s="25"/>
      <c r="VJ68" s="25"/>
      <c r="VK68" s="25"/>
      <c r="VL68" s="25"/>
      <c r="VM68" s="25"/>
      <c r="VN68" s="25"/>
      <c r="VO68" s="25"/>
      <c r="VP68" s="25"/>
      <c r="VQ68" s="25"/>
      <c r="VR68" s="25"/>
      <c r="VS68" s="25"/>
      <c r="VT68" s="25"/>
      <c r="VU68" s="25"/>
      <c r="VV68" s="25"/>
      <c r="VW68" s="25"/>
      <c r="VX68" s="25"/>
      <c r="VY68" s="25"/>
      <c r="VZ68" s="25"/>
      <c r="WA68" s="25"/>
      <c r="WB68" s="25"/>
      <c r="WC68" s="25"/>
      <c r="WD68" s="25"/>
      <c r="WE68" s="25"/>
      <c r="WF68" s="25"/>
      <c r="WG68" s="25"/>
      <c r="WH68" s="25"/>
      <c r="WI68" s="25"/>
      <c r="WJ68" s="25"/>
      <c r="WK68" s="25"/>
      <c r="WL68" s="25"/>
      <c r="WM68" s="25"/>
      <c r="WN68" s="25"/>
      <c r="WO68" s="25"/>
      <c r="WP68" s="25"/>
      <c r="WQ68" s="25"/>
      <c r="WR68" s="25"/>
      <c r="WS68" s="25"/>
      <c r="WT68" s="25"/>
      <c r="WU68" s="25"/>
      <c r="WV68" s="25"/>
      <c r="WW68" s="25"/>
      <c r="WX68" s="25"/>
      <c r="WY68" s="25"/>
      <c r="WZ68" s="25"/>
      <c r="XA68" s="25"/>
      <c r="XB68" s="25"/>
      <c r="XC68" s="25"/>
      <c r="XD68" s="25"/>
      <c r="XE68" s="25"/>
      <c r="XF68" s="25"/>
      <c r="XG68" s="25"/>
      <c r="XH68" s="25"/>
      <c r="XI68" s="25"/>
      <c r="XJ68" s="25"/>
      <c r="XK68" s="25"/>
      <c r="XL68" s="25"/>
      <c r="XM68" s="25"/>
      <c r="XN68" s="25"/>
      <c r="XO68" s="25"/>
      <c r="XP68" s="25"/>
      <c r="XQ68" s="25"/>
      <c r="XR68" s="25"/>
      <c r="XS68" s="25"/>
      <c r="XT68" s="25"/>
      <c r="XU68" s="25"/>
      <c r="XV68" s="25"/>
      <c r="XW68" s="25"/>
      <c r="XX68" s="25"/>
      <c r="XY68" s="25"/>
      <c r="XZ68" s="25"/>
      <c r="YA68" s="25"/>
      <c r="YB68" s="25"/>
      <c r="YC68" s="25"/>
      <c r="YD68" s="25"/>
      <c r="YE68" s="25"/>
      <c r="YF68" s="25"/>
      <c r="YG68" s="25"/>
      <c r="YH68" s="25"/>
      <c r="YI68" s="25"/>
      <c r="YJ68" s="25"/>
      <c r="YK68" s="25"/>
      <c r="YL68" s="25"/>
      <c r="YM68" s="25"/>
      <c r="YN68" s="25"/>
      <c r="YO68" s="25"/>
      <c r="YP68" s="25"/>
      <c r="YQ68" s="25"/>
      <c r="YR68" s="25"/>
      <c r="YS68" s="25"/>
      <c r="YT68" s="25"/>
      <c r="YU68" s="25"/>
      <c r="YV68" s="25"/>
      <c r="YW68" s="25"/>
      <c r="YX68" s="25"/>
      <c r="YY68" s="25"/>
      <c r="YZ68" s="25"/>
      <c r="ZA68" s="25"/>
      <c r="ZB68" s="25"/>
      <c r="ZC68" s="25"/>
      <c r="ZD68" s="25"/>
      <c r="ZE68" s="25"/>
      <c r="ZF68" s="25"/>
      <c r="ZG68" s="25"/>
      <c r="ZH68" s="25"/>
      <c r="ZI68" s="25"/>
      <c r="ZJ68" s="25"/>
      <c r="ZK68" s="25"/>
      <c r="ZL68" s="25"/>
      <c r="ZM68" s="25"/>
      <c r="ZN68" s="25"/>
      <c r="ZO68" s="25"/>
      <c r="ZP68" s="25"/>
      <c r="ZQ68" s="25"/>
      <c r="ZR68" s="25"/>
      <c r="ZS68" s="25"/>
      <c r="ZT68" s="25"/>
      <c r="ZU68" s="25"/>
      <c r="ZV68" s="25"/>
      <c r="ZW68" s="25"/>
      <c r="ZX68" s="25"/>
      <c r="ZY68" s="25"/>
      <c r="ZZ68" s="25"/>
      <c r="AAA68" s="25"/>
      <c r="AAB68" s="25"/>
      <c r="AAC68" s="25"/>
      <c r="AAD68" s="25"/>
      <c r="AAE68" s="25"/>
      <c r="AAF68" s="25"/>
      <c r="AAG68" s="25"/>
      <c r="AAH68" s="25"/>
      <c r="AAI68" s="25"/>
      <c r="AAJ68" s="25"/>
      <c r="AAK68" s="25"/>
      <c r="AAL68" s="25"/>
      <c r="AAM68" s="25"/>
      <c r="AAN68" s="25"/>
      <c r="AAO68" s="25"/>
      <c r="AAP68" s="25"/>
      <c r="AAQ68" s="25"/>
      <c r="AAR68" s="25"/>
      <c r="AAS68" s="25"/>
      <c r="AAT68" s="25"/>
      <c r="AAU68" s="25"/>
      <c r="AAV68" s="25"/>
      <c r="AAW68" s="25"/>
      <c r="AAX68" s="25"/>
      <c r="AAY68" s="25"/>
      <c r="AAZ68" s="25"/>
      <c r="ABA68" s="25"/>
      <c r="ABB68" s="25"/>
      <c r="ABC68" s="25"/>
      <c r="ABD68" s="25"/>
      <c r="ABE68" s="25"/>
      <c r="ABF68" s="25"/>
      <c r="ABG68" s="25"/>
      <c r="ABH68" s="25"/>
      <c r="ABI68" s="25"/>
      <c r="ABJ68" s="25"/>
      <c r="ABK68" s="25"/>
      <c r="ABL68" s="25"/>
      <c r="ABM68" s="25"/>
      <c r="ABN68" s="25"/>
      <c r="ABO68" s="25"/>
      <c r="ABP68" s="25"/>
      <c r="ABQ68" s="25"/>
      <c r="ABR68" s="25"/>
      <c r="ABS68" s="25"/>
      <c r="ABT68" s="25"/>
      <c r="ABU68" s="25"/>
      <c r="ABV68" s="25"/>
      <c r="ABW68" s="25"/>
      <c r="ABX68" s="25"/>
      <c r="ABY68" s="25"/>
      <c r="ABZ68" s="25"/>
      <c r="ACA68" s="25"/>
      <c r="ACB68" s="25"/>
      <c r="ACC68" s="25"/>
      <c r="ACD68" s="25"/>
      <c r="ACE68" s="25"/>
      <c r="ACF68" s="25"/>
      <c r="ACG68" s="25"/>
      <c r="ACH68" s="25"/>
      <c r="ACI68" s="25"/>
      <c r="ACJ68" s="25"/>
      <c r="ACK68" s="25"/>
      <c r="ACL68" s="25"/>
      <c r="ACM68" s="25"/>
      <c r="ACN68" s="25"/>
      <c r="ACO68" s="25"/>
      <c r="ACP68" s="25"/>
      <c r="ACQ68" s="25"/>
      <c r="ACR68" s="25"/>
      <c r="ACS68" s="25"/>
      <c r="ACT68" s="25"/>
      <c r="ACU68" s="25"/>
      <c r="ACV68" s="25"/>
      <c r="ACW68" s="25"/>
      <c r="ACX68" s="25"/>
      <c r="ACY68" s="25"/>
      <c r="ACZ68" s="25"/>
      <c r="ADA68" s="25"/>
      <c r="ADB68" s="25"/>
      <c r="ADC68" s="25"/>
      <c r="ADD68" s="25"/>
      <c r="ADE68" s="25"/>
      <c r="ADF68" s="25"/>
      <c r="ADG68" s="25"/>
      <c r="ADH68" s="25"/>
      <c r="ADI68" s="25"/>
      <c r="ADJ68" s="25"/>
      <c r="ADK68" s="25"/>
      <c r="ADL68" s="25"/>
      <c r="ADM68" s="25"/>
      <c r="ADN68" s="25"/>
      <c r="ADO68" s="25"/>
      <c r="ADP68" s="25"/>
      <c r="ADQ68" s="25"/>
      <c r="ADR68" s="25"/>
      <c r="ADS68" s="25"/>
      <c r="ADT68" s="25"/>
      <c r="ADU68" s="25"/>
      <c r="ADV68" s="25"/>
      <c r="ADW68" s="25"/>
      <c r="ADX68" s="25"/>
      <c r="ADY68" s="25"/>
      <c r="ADZ68" s="25"/>
      <c r="AEA68" s="25"/>
      <c r="AEB68" s="25"/>
      <c r="AEC68" s="25"/>
      <c r="AED68" s="25"/>
      <c r="AEE68" s="25"/>
      <c r="AEF68" s="25"/>
      <c r="AEG68" s="25"/>
      <c r="AEH68" s="25"/>
      <c r="AEI68" s="25"/>
      <c r="AEJ68" s="25"/>
      <c r="AEK68" s="25"/>
      <c r="AEL68" s="25"/>
      <c r="AEM68" s="25"/>
      <c r="AEN68" s="25"/>
      <c r="AEO68" s="25"/>
      <c r="AEP68" s="25"/>
      <c r="AEQ68" s="25"/>
      <c r="AER68" s="25"/>
      <c r="AES68" s="25"/>
      <c r="AET68" s="25"/>
      <c r="AEU68" s="25"/>
      <c r="AEV68" s="25"/>
      <c r="AEW68" s="25"/>
      <c r="AEX68" s="25"/>
      <c r="AEY68" s="25"/>
      <c r="AEZ68" s="25"/>
      <c r="AFA68" s="25"/>
      <c r="AFB68" s="25"/>
      <c r="AFC68" s="25"/>
      <c r="AFD68" s="25"/>
      <c r="AFE68" s="25"/>
      <c r="AFF68" s="25"/>
      <c r="AFG68" s="25"/>
      <c r="AFH68" s="25"/>
      <c r="AFI68" s="25"/>
      <c r="AFJ68" s="25"/>
      <c r="AFK68" s="25"/>
      <c r="AFL68" s="25"/>
      <c r="AFM68" s="25"/>
      <c r="AFN68" s="25"/>
      <c r="AFO68" s="25"/>
      <c r="AFP68" s="25"/>
      <c r="AFQ68" s="25"/>
      <c r="AFR68" s="25"/>
      <c r="AFS68" s="25"/>
      <c r="AFT68" s="25"/>
      <c r="AFU68" s="25"/>
      <c r="AFV68" s="25"/>
      <c r="AFW68" s="25"/>
      <c r="AFX68" s="25"/>
      <c r="AFY68" s="25"/>
      <c r="AFZ68" s="25"/>
      <c r="AGA68" s="25"/>
      <c r="AGB68" s="25"/>
      <c r="AGC68" s="25"/>
      <c r="AGD68" s="25"/>
      <c r="AGE68" s="25"/>
      <c r="AGF68" s="25"/>
      <c r="AGG68" s="25"/>
      <c r="AGH68" s="25"/>
      <c r="AGI68" s="25"/>
      <c r="AGJ68" s="25"/>
      <c r="AGK68" s="25"/>
      <c r="AGL68" s="25"/>
      <c r="AGM68" s="25"/>
      <c r="AGN68" s="25"/>
      <c r="AGO68" s="25"/>
      <c r="AGP68" s="25"/>
      <c r="AGQ68" s="25"/>
      <c r="AGR68" s="25"/>
      <c r="AGS68" s="25"/>
      <c r="AGT68" s="25"/>
      <c r="AGU68" s="25"/>
      <c r="AGV68" s="25"/>
      <c r="AGW68" s="25"/>
      <c r="AGX68" s="25"/>
      <c r="AGY68" s="25"/>
      <c r="AGZ68" s="25"/>
      <c r="AHA68" s="25"/>
      <c r="AHB68" s="25"/>
      <c r="AHC68" s="25"/>
      <c r="AHD68" s="25"/>
      <c r="AHE68" s="25"/>
      <c r="AHF68" s="25"/>
      <c r="AHG68" s="25"/>
      <c r="AHH68" s="25"/>
      <c r="AHI68" s="25"/>
      <c r="AHJ68" s="25"/>
      <c r="AHK68" s="25"/>
      <c r="AHL68" s="25"/>
      <c r="AHM68" s="25"/>
      <c r="AHN68" s="25"/>
      <c r="AHO68" s="25"/>
      <c r="AHP68" s="25"/>
      <c r="AHQ68" s="25"/>
      <c r="AHR68" s="25"/>
      <c r="AHS68" s="25"/>
      <c r="AHT68" s="25"/>
      <c r="AHU68" s="25"/>
      <c r="AHV68" s="25"/>
      <c r="AHW68" s="25"/>
      <c r="AHX68" s="25"/>
      <c r="AHY68" s="25"/>
      <c r="AHZ68" s="25"/>
      <c r="AIA68" s="25"/>
      <c r="AIB68" s="25"/>
      <c r="AIC68" s="25"/>
      <c r="AID68" s="25"/>
      <c r="AIE68" s="25"/>
      <c r="AIF68" s="25"/>
      <c r="AIG68" s="25"/>
      <c r="AIH68" s="25"/>
      <c r="AII68" s="25"/>
      <c r="AIJ68" s="25"/>
      <c r="AIK68" s="25"/>
      <c r="AIL68" s="25"/>
      <c r="AIM68" s="25"/>
      <c r="AIN68" s="25"/>
      <c r="AIO68" s="25"/>
      <c r="AIP68" s="25"/>
      <c r="AIQ68" s="25"/>
      <c r="AIR68" s="25"/>
      <c r="AIS68" s="25"/>
      <c r="AIT68" s="25"/>
      <c r="AIU68" s="25"/>
      <c r="AIV68" s="25"/>
      <c r="AIW68" s="25"/>
      <c r="AIX68" s="25"/>
      <c r="AIY68" s="25"/>
      <c r="AIZ68" s="25"/>
      <c r="AJA68" s="25"/>
      <c r="AJB68" s="25"/>
      <c r="AJC68" s="25"/>
      <c r="AJD68" s="25"/>
      <c r="AJE68" s="25"/>
      <c r="AJF68" s="25"/>
      <c r="AJG68" s="25"/>
      <c r="AJH68" s="25"/>
      <c r="AJI68" s="25"/>
      <c r="AJJ68" s="25"/>
      <c r="AJK68" s="25"/>
      <c r="AJL68" s="25"/>
      <c r="AJM68" s="25"/>
      <c r="AJN68" s="25"/>
      <c r="AJO68" s="25"/>
      <c r="AJP68" s="25"/>
      <c r="AJQ68" s="25"/>
      <c r="AJR68" s="25"/>
      <c r="AJS68" s="25"/>
      <c r="AJT68" s="25"/>
      <c r="AJU68" s="25"/>
      <c r="AJV68" s="25"/>
      <c r="AJW68" s="25"/>
      <c r="AJX68" s="25"/>
      <c r="AJY68" s="25"/>
      <c r="AJZ68" s="25"/>
      <c r="AKA68" s="25"/>
      <c r="AKB68" s="25"/>
      <c r="AKC68" s="25"/>
      <c r="AKD68" s="25"/>
      <c r="AKE68" s="25"/>
      <c r="AKF68" s="25"/>
      <c r="AKG68" s="25"/>
      <c r="AKH68" s="25"/>
      <c r="AKI68" s="25"/>
      <c r="AKJ68" s="25"/>
      <c r="AKK68" s="25"/>
      <c r="AKL68" s="25"/>
      <c r="AKM68" s="25"/>
      <c r="AKN68" s="25"/>
      <c r="AKO68" s="25"/>
      <c r="AKP68" s="25"/>
      <c r="AKQ68" s="25"/>
      <c r="AKR68" s="25"/>
      <c r="AKS68" s="25"/>
      <c r="AKT68" s="25"/>
      <c r="AKU68" s="25"/>
      <c r="AKV68" s="25"/>
      <c r="AKW68" s="25"/>
      <c r="AKX68" s="25"/>
      <c r="AKY68" s="25"/>
      <c r="AKZ68" s="25"/>
      <c r="ALA68" s="25"/>
      <c r="ALB68" s="25"/>
      <c r="ALC68" s="25"/>
      <c r="ALD68" s="25"/>
      <c r="ALE68" s="25"/>
      <c r="ALF68" s="25"/>
      <c r="ALG68" s="25"/>
      <c r="ALH68" s="25"/>
      <c r="ALI68" s="25"/>
      <c r="ALJ68" s="25"/>
      <c r="ALK68" s="25"/>
      <c r="ALL68" s="25"/>
      <c r="ALM68" s="25"/>
      <c r="ALN68" s="25"/>
      <c r="ALO68" s="25"/>
      <c r="ALP68" s="25"/>
      <c r="ALQ68" s="25"/>
      <c r="ALR68" s="25"/>
      <c r="ALS68" s="25"/>
      <c r="ALT68" s="25"/>
      <c r="ALU68" s="25"/>
      <c r="ALV68" s="25"/>
      <c r="ALW68" s="25"/>
      <c r="ALX68" s="25"/>
      <c r="ALY68" s="25"/>
      <c r="ALZ68" s="25"/>
      <c r="AMA68" s="25"/>
      <c r="AMB68" s="25"/>
      <c r="AMC68" s="25"/>
      <c r="AMD68" s="25"/>
      <c r="AME68" s="25"/>
      <c r="AMF68" s="25"/>
      <c r="AMG68" s="25"/>
      <c r="AMH68" s="25"/>
      <c r="AMI68" s="25"/>
      <c r="AMJ68" s="25"/>
      <c r="AMK68" s="25"/>
      <c r="AML68" s="25"/>
      <c r="AMM68" s="25"/>
      <c r="AMN68" s="25"/>
      <c r="AMO68" s="25"/>
      <c r="AMP68" s="25"/>
      <c r="AMQ68" s="25"/>
      <c r="AMR68" s="25"/>
      <c r="AMS68" s="25"/>
      <c r="AMT68" s="25"/>
      <c r="AMU68" s="25"/>
      <c r="AMV68" s="25"/>
      <c r="AMW68" s="25"/>
      <c r="AMX68" s="25"/>
      <c r="AMY68" s="25"/>
      <c r="AMZ68" s="25"/>
      <c r="ANA68" s="25"/>
      <c r="ANB68" s="25"/>
      <c r="ANC68" s="25"/>
      <c r="AND68" s="25"/>
      <c r="ANE68" s="25"/>
      <c r="ANF68" s="25"/>
      <c r="ANG68" s="25"/>
      <c r="ANH68" s="25"/>
      <c r="ANI68" s="25"/>
      <c r="ANJ68" s="25"/>
      <c r="ANK68" s="25"/>
      <c r="ANL68" s="25"/>
      <c r="ANM68" s="25"/>
      <c r="ANN68" s="25"/>
      <c r="ANO68" s="25"/>
      <c r="ANP68" s="25"/>
      <c r="ANQ68" s="25"/>
      <c r="ANR68" s="25"/>
      <c r="ANS68" s="25"/>
      <c r="ANT68" s="25"/>
      <c r="ANU68" s="25"/>
      <c r="ANV68" s="25"/>
      <c r="ANW68" s="25"/>
      <c r="ANX68" s="25"/>
      <c r="ANY68" s="25"/>
      <c r="ANZ68" s="25"/>
      <c r="AOA68" s="25"/>
      <c r="AOB68" s="25"/>
      <c r="AOC68" s="25"/>
      <c r="AOD68" s="25"/>
      <c r="AOE68" s="25"/>
      <c r="AOF68" s="25"/>
      <c r="AOG68" s="25"/>
      <c r="AOH68" s="25"/>
      <c r="AOI68" s="25"/>
      <c r="AOJ68" s="25"/>
      <c r="AOK68" s="25"/>
      <c r="AOL68" s="25"/>
      <c r="AOM68" s="25"/>
      <c r="AON68" s="25"/>
      <c r="AOO68" s="25"/>
      <c r="AOP68" s="25"/>
      <c r="AOQ68" s="25"/>
      <c r="AOR68" s="25"/>
      <c r="AOS68" s="25"/>
      <c r="AOT68" s="25"/>
      <c r="AOU68" s="25"/>
      <c r="AOV68" s="25"/>
      <c r="AOW68" s="25"/>
      <c r="AOX68" s="25"/>
      <c r="AOY68" s="25"/>
      <c r="AOZ68" s="25"/>
      <c r="APA68" s="25"/>
      <c r="APB68" s="25"/>
      <c r="APC68" s="25"/>
      <c r="APD68" s="25"/>
      <c r="APE68" s="25"/>
      <c r="APF68" s="25"/>
      <c r="APG68" s="25"/>
      <c r="APH68" s="25"/>
      <c r="API68" s="25"/>
      <c r="APJ68" s="25"/>
      <c r="APK68" s="25"/>
      <c r="APL68" s="25"/>
      <c r="APM68" s="25"/>
      <c r="APN68" s="25"/>
      <c r="APO68" s="25"/>
      <c r="APP68" s="25"/>
      <c r="APQ68" s="25"/>
      <c r="APR68" s="25"/>
      <c r="APS68" s="25"/>
      <c r="APT68" s="25"/>
      <c r="APU68" s="25"/>
      <c r="APV68" s="25"/>
      <c r="APW68" s="25"/>
      <c r="APX68" s="25"/>
      <c r="APY68" s="25"/>
      <c r="APZ68" s="25"/>
      <c r="AQA68" s="25"/>
      <c r="AQB68" s="25"/>
      <c r="AQC68" s="25"/>
      <c r="AQD68" s="25"/>
      <c r="AQE68" s="25"/>
      <c r="AQF68" s="25"/>
      <c r="AQG68" s="25"/>
      <c r="AQH68" s="25"/>
      <c r="AQI68" s="25"/>
      <c r="AQJ68" s="25"/>
      <c r="AQK68" s="25"/>
      <c r="AQL68" s="25"/>
      <c r="AQM68" s="25"/>
      <c r="AQN68" s="25"/>
      <c r="AQO68" s="25"/>
      <c r="AQP68" s="25"/>
      <c r="AQQ68" s="25"/>
      <c r="AQR68" s="25"/>
      <c r="AQS68" s="25"/>
      <c r="AQT68" s="25"/>
      <c r="AQU68" s="25"/>
      <c r="AQV68" s="25"/>
      <c r="AQW68" s="25"/>
      <c r="AQX68" s="25"/>
      <c r="AQY68" s="25"/>
      <c r="AQZ68" s="25"/>
      <c r="ARA68" s="25"/>
      <c r="ARB68" s="25"/>
      <c r="ARC68" s="25"/>
      <c r="ARD68" s="25"/>
      <c r="ARE68" s="25"/>
      <c r="ARF68" s="25"/>
      <c r="ARG68" s="25"/>
      <c r="ARH68" s="25"/>
      <c r="ARI68" s="25"/>
      <c r="ARJ68" s="25"/>
      <c r="ARK68" s="25"/>
      <c r="ARL68" s="25"/>
      <c r="ARM68" s="25"/>
      <c r="ARN68" s="25"/>
      <c r="ARO68" s="25"/>
      <c r="ARP68" s="25"/>
      <c r="ARQ68" s="25"/>
      <c r="ARR68" s="25"/>
      <c r="ARS68" s="25"/>
      <c r="ART68" s="25"/>
      <c r="ARU68" s="25"/>
      <c r="ARV68" s="25"/>
      <c r="ARW68" s="25"/>
      <c r="ARX68" s="25"/>
      <c r="ARY68" s="25"/>
      <c r="ARZ68" s="25"/>
      <c r="ASA68" s="25"/>
      <c r="ASB68" s="25"/>
      <c r="ASC68" s="25"/>
      <c r="ASD68" s="25"/>
      <c r="ASE68" s="25"/>
      <c r="ASF68" s="25"/>
      <c r="ASG68" s="25"/>
      <c r="ASH68" s="25"/>
      <c r="ASI68" s="25"/>
      <c r="ASJ68" s="25"/>
      <c r="ASK68" s="25"/>
      <c r="ASL68" s="25"/>
      <c r="ASM68" s="25"/>
      <c r="ASN68" s="25"/>
      <c r="ASO68" s="25"/>
      <c r="ASP68" s="25"/>
      <c r="ASQ68" s="25"/>
      <c r="ASR68" s="25"/>
      <c r="ASS68" s="25"/>
      <c r="AST68" s="25"/>
      <c r="ASU68" s="25"/>
      <c r="ASV68" s="25"/>
      <c r="ASW68" s="25"/>
      <c r="ASX68" s="25"/>
      <c r="ASY68" s="25"/>
      <c r="ASZ68" s="25"/>
      <c r="ATA68" s="25"/>
      <c r="ATB68" s="25"/>
      <c r="ATC68" s="25"/>
      <c r="ATD68" s="25"/>
      <c r="ATE68" s="25"/>
      <c r="ATF68" s="25"/>
      <c r="ATG68" s="25"/>
      <c r="ATH68" s="25"/>
      <c r="ATI68" s="25"/>
      <c r="ATJ68" s="25"/>
      <c r="ATK68" s="25"/>
      <c r="ATL68" s="25"/>
      <c r="ATM68" s="25"/>
      <c r="ATN68" s="25"/>
      <c r="ATO68" s="25"/>
      <c r="ATP68" s="25"/>
      <c r="ATQ68" s="25"/>
      <c r="ATR68" s="25"/>
      <c r="ATS68" s="25"/>
      <c r="ATT68" s="25"/>
      <c r="ATU68" s="25"/>
      <c r="ATV68" s="25"/>
      <c r="ATW68" s="25"/>
      <c r="ATX68" s="25"/>
      <c r="ATY68" s="25"/>
      <c r="ATZ68" s="25"/>
      <c r="AUA68" s="25"/>
      <c r="AUB68" s="25"/>
      <c r="AUC68" s="25"/>
      <c r="AUD68" s="25"/>
      <c r="AUE68" s="25"/>
      <c r="AUF68" s="25"/>
      <c r="AUG68" s="25"/>
      <c r="AUH68" s="25"/>
      <c r="AUI68" s="25"/>
      <c r="AUJ68" s="25"/>
      <c r="AUK68" s="25"/>
      <c r="AUL68" s="25"/>
      <c r="AUM68" s="25"/>
      <c r="AUN68" s="25"/>
      <c r="AUO68" s="25"/>
      <c r="AUP68" s="25"/>
      <c r="AUQ68" s="25"/>
      <c r="AUR68" s="25"/>
      <c r="AUS68" s="25"/>
      <c r="AUT68" s="25"/>
      <c r="AUU68" s="25"/>
      <c r="AUV68" s="25"/>
      <c r="AUW68" s="25"/>
      <c r="AUX68" s="25"/>
      <c r="AUY68" s="25"/>
      <c r="AUZ68" s="25"/>
      <c r="AVA68" s="25"/>
      <c r="AVB68" s="25"/>
      <c r="AVC68" s="25"/>
      <c r="AVD68" s="25"/>
      <c r="AVE68" s="25"/>
      <c r="AVF68" s="25"/>
      <c r="AVG68" s="25"/>
      <c r="AVH68" s="25"/>
      <c r="AVI68" s="25"/>
      <c r="AVJ68" s="25"/>
      <c r="AVK68" s="25"/>
      <c r="AVL68" s="25"/>
      <c r="AVM68" s="25"/>
      <c r="AVN68" s="25"/>
      <c r="AVO68" s="25"/>
      <c r="AVP68" s="25"/>
      <c r="AVQ68" s="25"/>
      <c r="AVR68" s="25"/>
      <c r="AVS68" s="25"/>
      <c r="AVT68" s="25"/>
      <c r="AVU68" s="25"/>
      <c r="AVV68" s="25"/>
      <c r="AVW68" s="25"/>
      <c r="AVX68" s="25"/>
      <c r="AVY68" s="25"/>
      <c r="AVZ68" s="25"/>
      <c r="AWA68" s="25"/>
      <c r="AWB68" s="25"/>
      <c r="AWC68" s="25"/>
      <c r="AWD68" s="25"/>
      <c r="AWE68" s="25"/>
      <c r="AWF68" s="25"/>
      <c r="AWG68" s="25"/>
      <c r="AWH68" s="25"/>
      <c r="AWI68" s="25"/>
      <c r="AWJ68" s="25"/>
      <c r="AWK68" s="25"/>
      <c r="AWL68" s="25"/>
      <c r="AWM68" s="25"/>
      <c r="AWN68" s="25"/>
      <c r="AWO68" s="25"/>
      <c r="AWP68" s="25"/>
      <c r="AWQ68" s="25"/>
      <c r="AWR68" s="25"/>
      <c r="AWS68" s="25"/>
      <c r="AWT68" s="25"/>
      <c r="AWU68" s="25"/>
      <c r="AWV68" s="25"/>
      <c r="AWW68" s="25"/>
      <c r="AWX68" s="25"/>
      <c r="AWY68" s="25"/>
      <c r="AWZ68" s="25"/>
      <c r="AXA68" s="25"/>
      <c r="AXB68" s="25"/>
      <c r="AXC68" s="25"/>
      <c r="AXD68" s="25"/>
      <c r="AXE68" s="25"/>
      <c r="AXF68" s="25"/>
      <c r="AXG68" s="25"/>
      <c r="AXH68" s="25"/>
      <c r="AXI68" s="25"/>
      <c r="AXJ68" s="25"/>
      <c r="AXK68" s="25"/>
      <c r="AXL68" s="25"/>
      <c r="AXM68" s="25"/>
      <c r="AXN68" s="25"/>
      <c r="AXO68" s="25"/>
      <c r="AXP68" s="25"/>
      <c r="AXQ68" s="25"/>
      <c r="AXR68" s="25"/>
      <c r="AXS68" s="25"/>
      <c r="AXT68" s="25"/>
      <c r="AXU68" s="25"/>
      <c r="AXV68" s="25"/>
      <c r="AXW68" s="25"/>
      <c r="AXX68" s="25"/>
      <c r="AXY68" s="25"/>
      <c r="AXZ68" s="25"/>
      <c r="AYA68" s="25"/>
      <c r="AYB68" s="25"/>
      <c r="AYC68" s="25"/>
      <c r="AYD68" s="25"/>
      <c r="AYE68" s="25"/>
      <c r="AYF68" s="25"/>
      <c r="AYG68" s="25"/>
      <c r="AYH68" s="25"/>
      <c r="AYI68" s="25"/>
      <c r="AYJ68" s="25"/>
      <c r="AYK68" s="25"/>
      <c r="AYL68" s="25"/>
      <c r="AYM68" s="25"/>
      <c r="AYN68" s="25"/>
      <c r="AYO68" s="25"/>
      <c r="AYP68" s="25"/>
      <c r="AYQ68" s="25"/>
      <c r="AYR68" s="25"/>
      <c r="AYS68" s="25"/>
      <c r="AYT68" s="25"/>
      <c r="AYU68" s="25"/>
      <c r="AYV68" s="25"/>
      <c r="AYW68" s="25"/>
      <c r="AYX68" s="25"/>
      <c r="AYY68" s="25"/>
      <c r="AYZ68" s="25"/>
      <c r="AZA68" s="25"/>
      <c r="AZB68" s="25"/>
      <c r="AZC68" s="25"/>
      <c r="AZD68" s="25"/>
      <c r="AZE68" s="25"/>
      <c r="AZF68" s="25"/>
      <c r="AZG68" s="25"/>
      <c r="AZH68" s="25"/>
      <c r="AZI68" s="25"/>
      <c r="AZJ68" s="25"/>
      <c r="AZK68" s="25"/>
      <c r="AZL68" s="25"/>
      <c r="AZM68" s="25"/>
      <c r="AZN68" s="25"/>
      <c r="AZO68" s="25"/>
      <c r="AZP68" s="25"/>
      <c r="AZQ68" s="25"/>
      <c r="AZR68" s="25"/>
      <c r="AZS68" s="25"/>
      <c r="AZT68" s="25"/>
      <c r="AZU68" s="25"/>
      <c r="AZV68" s="25"/>
      <c r="AZW68" s="25"/>
      <c r="AZX68" s="25"/>
      <c r="AZY68" s="25"/>
      <c r="AZZ68" s="25"/>
      <c r="BAA68" s="25"/>
      <c r="BAB68" s="25"/>
      <c r="BAC68" s="25"/>
      <c r="BAD68" s="25"/>
      <c r="BAE68" s="25"/>
      <c r="BAF68" s="25"/>
      <c r="BAG68" s="25"/>
      <c r="BAH68" s="25"/>
      <c r="BAI68" s="25"/>
      <c r="BAJ68" s="25"/>
      <c r="BAK68" s="25"/>
      <c r="BAL68" s="25"/>
      <c r="BAM68" s="25"/>
      <c r="BAN68" s="25"/>
      <c r="BAO68" s="25"/>
      <c r="BAP68" s="25"/>
      <c r="BAQ68" s="25"/>
      <c r="BAR68" s="25"/>
      <c r="BAS68" s="25"/>
      <c r="BAT68" s="25"/>
      <c r="BAU68" s="25"/>
      <c r="BAV68" s="25"/>
      <c r="BAW68" s="25"/>
      <c r="BAX68" s="25"/>
      <c r="BAY68" s="25"/>
      <c r="BAZ68" s="25"/>
      <c r="BBA68" s="25"/>
      <c r="BBB68" s="25"/>
      <c r="BBC68" s="25"/>
      <c r="BBD68" s="25"/>
      <c r="BBE68" s="25"/>
      <c r="BBF68" s="25"/>
      <c r="BBG68" s="25"/>
      <c r="BBH68" s="25"/>
      <c r="BBI68" s="25"/>
      <c r="BBJ68" s="25"/>
      <c r="BBK68" s="25"/>
      <c r="BBL68" s="25"/>
      <c r="BBM68" s="25"/>
      <c r="BBN68" s="25"/>
      <c r="BBO68" s="25"/>
      <c r="BBP68" s="25"/>
      <c r="BBQ68" s="25"/>
      <c r="BBR68" s="25"/>
      <c r="BBS68" s="25"/>
      <c r="BBT68" s="25"/>
      <c r="BBU68" s="25"/>
      <c r="BBV68" s="25"/>
      <c r="BBW68" s="25"/>
      <c r="BBX68" s="25"/>
      <c r="BBY68" s="25"/>
      <c r="BBZ68" s="25"/>
      <c r="BCA68" s="25"/>
      <c r="BCB68" s="25"/>
      <c r="BCC68" s="25"/>
      <c r="BCD68" s="25"/>
      <c r="BCE68" s="25"/>
      <c r="BCF68" s="25"/>
      <c r="BCG68" s="25"/>
      <c r="BCH68" s="25"/>
      <c r="BCI68" s="25"/>
      <c r="BCJ68" s="25"/>
      <c r="BCK68" s="25"/>
      <c r="BCL68" s="25"/>
      <c r="BCM68" s="25"/>
      <c r="BCN68" s="25"/>
      <c r="BCO68" s="25"/>
      <c r="BCP68" s="25"/>
      <c r="BCQ68" s="25"/>
      <c r="BCR68" s="25"/>
      <c r="BCS68" s="25"/>
      <c r="BCT68" s="25"/>
      <c r="BCU68" s="25"/>
      <c r="BCV68" s="25"/>
      <c r="BCW68" s="25"/>
      <c r="BCX68" s="25"/>
      <c r="BCY68" s="25"/>
      <c r="BCZ68" s="25"/>
      <c r="BDA68" s="25"/>
      <c r="BDB68" s="25"/>
      <c r="BDC68" s="25"/>
      <c r="BDD68" s="25"/>
      <c r="BDE68" s="25"/>
      <c r="BDF68" s="25"/>
      <c r="BDG68" s="25"/>
      <c r="BDH68" s="25"/>
      <c r="BDI68" s="25"/>
      <c r="BDJ68" s="25"/>
      <c r="BDK68" s="25"/>
      <c r="BDL68" s="25"/>
      <c r="BDM68" s="25"/>
      <c r="BDN68" s="25"/>
      <c r="BDO68" s="25"/>
      <c r="BDP68" s="25"/>
      <c r="BDQ68" s="25"/>
      <c r="BDR68" s="25"/>
      <c r="BDS68" s="25"/>
      <c r="BDT68" s="25"/>
      <c r="BDU68" s="25"/>
      <c r="BDV68" s="25"/>
      <c r="BDW68" s="25"/>
      <c r="BDX68" s="25"/>
      <c r="BDY68" s="25"/>
      <c r="BDZ68" s="25"/>
      <c r="BEA68" s="25"/>
      <c r="BEB68" s="25"/>
      <c r="BEC68" s="25"/>
      <c r="BED68" s="25"/>
      <c r="BEE68" s="25"/>
      <c r="BEF68" s="25"/>
      <c r="BEG68" s="25"/>
      <c r="BEH68" s="25"/>
      <c r="BEI68" s="25"/>
      <c r="BEJ68" s="25"/>
      <c r="BEK68" s="25"/>
      <c r="BEL68" s="25"/>
      <c r="BEM68" s="25"/>
      <c r="BEN68" s="25"/>
      <c r="BEO68" s="25"/>
      <c r="BEP68" s="25"/>
      <c r="BEQ68" s="25"/>
      <c r="BER68" s="25"/>
      <c r="BES68" s="25"/>
      <c r="BET68" s="25"/>
      <c r="BEU68" s="25"/>
      <c r="BEV68" s="25"/>
      <c r="BEW68" s="25"/>
      <c r="BEX68" s="25"/>
      <c r="BEY68" s="25"/>
      <c r="BEZ68" s="25"/>
      <c r="BFA68" s="25"/>
      <c r="BFB68" s="25"/>
      <c r="BFC68" s="25"/>
      <c r="BFD68" s="25"/>
      <c r="BFE68" s="25"/>
      <c r="BFF68" s="25"/>
      <c r="BFG68" s="25"/>
      <c r="BFH68" s="25"/>
      <c r="BFI68" s="25"/>
      <c r="BFJ68" s="25"/>
      <c r="BFK68" s="25"/>
      <c r="BFL68" s="25"/>
      <c r="BFM68" s="25"/>
      <c r="BFN68" s="25"/>
      <c r="BFO68" s="25"/>
      <c r="BFP68" s="25"/>
      <c r="BFQ68" s="25"/>
      <c r="BFR68" s="25"/>
      <c r="BFS68" s="25"/>
      <c r="BFT68" s="25"/>
      <c r="BFU68" s="25"/>
      <c r="BFV68" s="25"/>
      <c r="BFW68" s="25"/>
      <c r="BFX68" s="25"/>
      <c r="BFY68" s="25"/>
      <c r="BFZ68" s="25"/>
      <c r="BGA68" s="25"/>
      <c r="BGB68" s="25"/>
      <c r="BGC68" s="25"/>
      <c r="BGD68" s="25"/>
      <c r="BGE68" s="25"/>
      <c r="BGF68" s="25"/>
      <c r="BGG68" s="25"/>
      <c r="BGH68" s="25"/>
      <c r="BGI68" s="25"/>
      <c r="BGJ68" s="25"/>
      <c r="BGK68" s="25"/>
      <c r="BGL68" s="25"/>
      <c r="BGM68" s="25"/>
      <c r="BGN68" s="25"/>
      <c r="BGO68" s="25"/>
      <c r="BGP68" s="25"/>
      <c r="BGQ68" s="25"/>
      <c r="BGR68" s="25"/>
      <c r="BGS68" s="25"/>
      <c r="BGT68" s="25"/>
      <c r="BGU68" s="25"/>
      <c r="BGV68" s="25"/>
      <c r="BGW68" s="25"/>
      <c r="BGX68" s="25"/>
      <c r="BGY68" s="25"/>
      <c r="BGZ68" s="25"/>
      <c r="BHA68" s="25"/>
      <c r="BHB68" s="25"/>
      <c r="BHC68" s="25"/>
      <c r="BHD68" s="25"/>
      <c r="BHE68" s="25"/>
      <c r="BHF68" s="25"/>
      <c r="BHG68" s="25"/>
      <c r="BHH68" s="25"/>
      <c r="BHI68" s="25"/>
      <c r="BHJ68" s="25"/>
      <c r="BHK68" s="25"/>
      <c r="BHL68" s="25"/>
      <c r="BHM68" s="25"/>
      <c r="BHN68" s="25"/>
      <c r="BHO68" s="25"/>
      <c r="BHP68" s="25"/>
      <c r="BHQ68" s="25"/>
      <c r="BHR68" s="25"/>
      <c r="BHS68" s="25"/>
      <c r="BHT68" s="25"/>
      <c r="BHU68" s="25"/>
      <c r="BHV68" s="25"/>
      <c r="BHW68" s="25"/>
      <c r="BHX68" s="25"/>
      <c r="BHY68" s="25"/>
      <c r="BHZ68" s="25"/>
      <c r="BIA68" s="25"/>
      <c r="BIB68" s="25"/>
      <c r="BIC68" s="25"/>
      <c r="BID68" s="25"/>
      <c r="BIE68" s="25"/>
      <c r="BIF68" s="25"/>
      <c r="BIG68" s="25"/>
      <c r="BIH68" s="25"/>
      <c r="BII68" s="25"/>
      <c r="BIJ68" s="25"/>
      <c r="BIK68" s="25"/>
      <c r="BIL68" s="25"/>
      <c r="BIM68" s="25"/>
      <c r="BIN68" s="25"/>
      <c r="BIO68" s="25"/>
      <c r="BIP68" s="25"/>
      <c r="BIQ68" s="25"/>
      <c r="BIR68" s="25"/>
      <c r="BIS68" s="25"/>
      <c r="BIT68" s="25"/>
      <c r="BIU68" s="25"/>
      <c r="BIV68" s="25"/>
      <c r="BIW68" s="25"/>
      <c r="BIX68" s="25"/>
      <c r="BIY68" s="25"/>
      <c r="BIZ68" s="25"/>
      <c r="BJA68" s="25"/>
      <c r="BJB68" s="25"/>
      <c r="BJC68" s="25"/>
      <c r="BJD68" s="25"/>
      <c r="BJE68" s="25"/>
      <c r="BJF68" s="25"/>
      <c r="BJG68" s="25"/>
      <c r="BJH68" s="25"/>
      <c r="BJI68" s="25"/>
      <c r="BJJ68" s="25"/>
      <c r="BJK68" s="25"/>
      <c r="BJL68" s="25"/>
      <c r="BJM68" s="25"/>
      <c r="BJN68" s="25"/>
      <c r="BJO68" s="25"/>
      <c r="BJP68" s="25"/>
      <c r="BJQ68" s="25"/>
      <c r="BJR68" s="25"/>
      <c r="BJS68" s="25"/>
      <c r="BJT68" s="25"/>
      <c r="BJU68" s="25"/>
      <c r="BJV68" s="25"/>
      <c r="BJW68" s="25"/>
      <c r="BJX68" s="25"/>
      <c r="BJY68" s="25"/>
      <c r="BJZ68" s="25"/>
      <c r="BKA68" s="25"/>
      <c r="BKB68" s="25"/>
      <c r="BKC68" s="25"/>
      <c r="BKD68" s="25"/>
      <c r="BKE68" s="25"/>
      <c r="BKF68" s="25"/>
      <c r="BKG68" s="25"/>
      <c r="BKH68" s="25"/>
      <c r="BKI68" s="25"/>
      <c r="BKJ68" s="25"/>
      <c r="BKK68" s="25"/>
      <c r="BKL68" s="25"/>
      <c r="BKM68" s="25"/>
      <c r="BKN68" s="25"/>
      <c r="BKO68" s="25"/>
      <c r="BKP68" s="25"/>
      <c r="BKQ68" s="25"/>
      <c r="BKR68" s="25"/>
      <c r="BKS68" s="25"/>
      <c r="BKT68" s="25"/>
      <c r="BKU68" s="25"/>
      <c r="BKV68" s="25"/>
      <c r="BKW68" s="25"/>
      <c r="BKX68" s="25"/>
      <c r="BKY68" s="25"/>
      <c r="BKZ68" s="25"/>
      <c r="BLA68" s="25"/>
      <c r="BLB68" s="25"/>
      <c r="BLC68" s="25"/>
      <c r="BLD68" s="25"/>
      <c r="BLE68" s="25"/>
      <c r="BLF68" s="25"/>
      <c r="BLG68" s="25"/>
      <c r="BLH68" s="25"/>
      <c r="BLI68" s="25"/>
      <c r="BLJ68" s="25"/>
      <c r="BLK68" s="25"/>
      <c r="BLL68" s="25"/>
      <c r="BLM68" s="25"/>
      <c r="BLN68" s="25"/>
      <c r="BLO68" s="25"/>
      <c r="BLP68" s="25"/>
      <c r="BLQ68" s="25"/>
      <c r="BLR68" s="25"/>
      <c r="BLS68" s="25"/>
      <c r="BLT68" s="25"/>
      <c r="BLU68" s="25"/>
      <c r="BLV68" s="25"/>
      <c r="BLW68" s="25"/>
      <c r="BLX68" s="25"/>
      <c r="BLY68" s="25"/>
      <c r="BLZ68" s="25"/>
      <c r="BMA68" s="25"/>
      <c r="BMB68" s="25"/>
      <c r="BMC68" s="25"/>
      <c r="BMD68" s="25"/>
      <c r="BME68" s="25"/>
      <c r="BMF68" s="25"/>
      <c r="BMG68" s="25"/>
      <c r="BMH68" s="25"/>
      <c r="BMI68" s="25"/>
      <c r="BMJ68" s="25"/>
      <c r="BMK68" s="25"/>
      <c r="BML68" s="25"/>
      <c r="BMM68" s="25"/>
      <c r="BMN68" s="25"/>
      <c r="BMO68" s="25"/>
      <c r="BMP68" s="25"/>
      <c r="BMQ68" s="25"/>
      <c r="BMR68" s="25"/>
      <c r="BMS68" s="25"/>
      <c r="BMT68" s="25"/>
      <c r="BMU68" s="25"/>
      <c r="BMV68" s="25"/>
      <c r="BMW68" s="25"/>
      <c r="BMX68" s="25"/>
      <c r="BMY68" s="25"/>
      <c r="BMZ68" s="25"/>
      <c r="BNA68" s="25"/>
      <c r="BNB68" s="25"/>
      <c r="BNC68" s="25"/>
      <c r="BND68" s="25"/>
      <c r="BNE68" s="25"/>
      <c r="BNF68" s="25"/>
      <c r="BNG68" s="25"/>
      <c r="BNH68" s="25"/>
      <c r="BNI68" s="25"/>
      <c r="BNJ68" s="25"/>
      <c r="BNK68" s="25"/>
      <c r="BNL68" s="25"/>
      <c r="BNM68" s="25"/>
      <c r="BNN68" s="25"/>
      <c r="BNO68" s="25"/>
      <c r="BNP68" s="25"/>
      <c r="BNQ68" s="25"/>
      <c r="BNR68" s="25"/>
      <c r="BNS68" s="25"/>
      <c r="BNT68" s="25"/>
      <c r="BNU68" s="25"/>
      <c r="BNV68" s="25"/>
      <c r="BNW68" s="25"/>
      <c r="BNX68" s="25"/>
      <c r="BNY68" s="25"/>
      <c r="BNZ68" s="25"/>
      <c r="BOA68" s="25"/>
      <c r="BOB68" s="25"/>
      <c r="BOC68" s="25"/>
      <c r="BOD68" s="25"/>
      <c r="BOE68" s="25"/>
      <c r="BOF68" s="25"/>
      <c r="BOG68" s="25"/>
      <c r="BOH68" s="25"/>
      <c r="BOI68" s="25"/>
      <c r="BOJ68" s="25"/>
      <c r="BOK68" s="25"/>
      <c r="BOL68" s="25"/>
      <c r="BOM68" s="25"/>
      <c r="BON68" s="25"/>
      <c r="BOO68" s="25"/>
      <c r="BOP68" s="25"/>
      <c r="BOQ68" s="25"/>
      <c r="BOR68" s="25"/>
      <c r="BOS68" s="25"/>
      <c r="BOT68" s="25"/>
      <c r="BOU68" s="25"/>
      <c r="BOV68" s="25"/>
      <c r="BOW68" s="25"/>
      <c r="BOX68" s="25"/>
      <c r="BOY68" s="25"/>
      <c r="BOZ68" s="25"/>
      <c r="BPA68" s="25"/>
      <c r="BPB68" s="25"/>
      <c r="BPC68" s="25"/>
      <c r="BPD68" s="25"/>
      <c r="BPE68" s="25"/>
      <c r="BPF68" s="25"/>
      <c r="BPG68" s="25"/>
      <c r="BPH68" s="25"/>
      <c r="BPI68" s="25"/>
      <c r="BPJ68" s="25"/>
      <c r="BPK68" s="25"/>
      <c r="BPL68" s="25"/>
      <c r="BPM68" s="25"/>
      <c r="BPN68" s="25"/>
      <c r="BPO68" s="25"/>
      <c r="BPP68" s="25"/>
      <c r="BPQ68" s="25"/>
      <c r="BPR68" s="25"/>
      <c r="BPS68" s="25"/>
      <c r="BPT68" s="25"/>
      <c r="BPU68" s="25"/>
      <c r="BPV68" s="25"/>
      <c r="BPW68" s="25"/>
      <c r="BPX68" s="25"/>
      <c r="BPY68" s="25"/>
      <c r="BPZ68" s="25"/>
      <c r="BQA68" s="25"/>
      <c r="BQB68" s="25"/>
      <c r="BQC68" s="25"/>
      <c r="BQD68" s="25"/>
      <c r="BQE68" s="25"/>
      <c r="BQF68" s="25"/>
      <c r="BQG68" s="25"/>
      <c r="BQH68" s="25"/>
      <c r="BQI68" s="25"/>
      <c r="BQJ68" s="25"/>
      <c r="BQK68" s="25"/>
      <c r="BQL68" s="25"/>
      <c r="BQM68" s="25"/>
      <c r="BQN68" s="25"/>
      <c r="BQO68" s="25"/>
      <c r="BQP68" s="25"/>
      <c r="BQQ68" s="25"/>
      <c r="BQR68" s="25"/>
      <c r="BQS68" s="25"/>
      <c r="BQT68" s="25"/>
      <c r="BQU68" s="25"/>
      <c r="BQV68" s="25"/>
      <c r="BQW68" s="25"/>
      <c r="BQX68" s="25"/>
      <c r="BQY68" s="25"/>
      <c r="BQZ68" s="25"/>
      <c r="BRA68" s="25"/>
      <c r="BRB68" s="25"/>
      <c r="BRC68" s="25"/>
      <c r="BRD68" s="25"/>
      <c r="BRE68" s="25"/>
      <c r="BRF68" s="25"/>
      <c r="BRG68" s="25"/>
      <c r="BRH68" s="25"/>
      <c r="BRI68" s="25"/>
      <c r="BRJ68" s="25"/>
      <c r="BRK68" s="25"/>
      <c r="BRL68" s="25"/>
      <c r="BRM68" s="25"/>
      <c r="BRN68" s="25"/>
      <c r="BRO68" s="25"/>
      <c r="BRP68" s="25"/>
      <c r="BRQ68" s="25"/>
      <c r="BRR68" s="25"/>
      <c r="BRS68" s="25"/>
      <c r="BRT68" s="25"/>
      <c r="BRU68" s="25"/>
      <c r="BRV68" s="25"/>
      <c r="BRW68" s="25"/>
      <c r="BRX68" s="25"/>
      <c r="BRY68" s="25"/>
      <c r="BRZ68" s="25"/>
      <c r="BSA68" s="25"/>
      <c r="BSB68" s="25"/>
      <c r="BSC68" s="25"/>
      <c r="BSD68" s="25"/>
      <c r="BSE68" s="25"/>
      <c r="BSF68" s="25"/>
      <c r="BSG68" s="25"/>
      <c r="BSH68" s="25"/>
      <c r="BSI68" s="25"/>
      <c r="BSJ68" s="25"/>
      <c r="BSK68" s="25"/>
      <c r="BSL68" s="25"/>
      <c r="BSM68" s="25"/>
      <c r="BSN68" s="25"/>
      <c r="BSO68" s="25"/>
      <c r="BSP68" s="25"/>
      <c r="BSQ68" s="25"/>
      <c r="BSR68" s="25"/>
      <c r="BSS68" s="25"/>
      <c r="BST68" s="25"/>
      <c r="BSU68" s="25"/>
      <c r="BSV68" s="25"/>
      <c r="BSW68" s="25"/>
      <c r="BSX68" s="25"/>
      <c r="BSY68" s="25"/>
      <c r="BSZ68" s="25"/>
      <c r="BTA68" s="25"/>
      <c r="BTB68" s="25"/>
      <c r="BTC68" s="25"/>
      <c r="BTD68" s="25"/>
      <c r="BTE68" s="25"/>
      <c r="BTF68" s="25"/>
      <c r="BTG68" s="25"/>
      <c r="BTH68" s="25"/>
      <c r="BTI68" s="25"/>
      <c r="BTJ68" s="25"/>
      <c r="BTK68" s="25"/>
      <c r="BTL68" s="25"/>
      <c r="BTM68" s="25"/>
      <c r="BTN68" s="25"/>
      <c r="BTO68" s="25"/>
      <c r="BTP68" s="25"/>
      <c r="BTQ68" s="25"/>
      <c r="BTR68" s="25"/>
      <c r="BTS68" s="25"/>
      <c r="BTT68" s="25"/>
      <c r="BTU68" s="25"/>
      <c r="BTV68" s="25"/>
      <c r="BTW68" s="25"/>
      <c r="BTX68" s="25"/>
      <c r="BTY68" s="25"/>
      <c r="BTZ68" s="25"/>
      <c r="BUA68" s="25"/>
      <c r="BUB68" s="25"/>
      <c r="BUC68" s="25"/>
      <c r="BUD68" s="25"/>
      <c r="BUE68" s="25"/>
      <c r="BUF68" s="25"/>
      <c r="BUG68" s="25"/>
      <c r="BUH68" s="25"/>
      <c r="BUI68" s="25"/>
      <c r="BUJ68" s="25"/>
      <c r="BUK68" s="25"/>
      <c r="BUL68" s="25"/>
      <c r="BUM68" s="25"/>
      <c r="BUN68" s="25"/>
      <c r="BUO68" s="25"/>
      <c r="BUP68" s="25"/>
      <c r="BUQ68" s="25"/>
      <c r="BUR68" s="25"/>
      <c r="BUS68" s="25"/>
      <c r="BUT68" s="25"/>
      <c r="BUU68" s="25"/>
      <c r="BUV68" s="25"/>
      <c r="BUW68" s="25"/>
      <c r="BUX68" s="25"/>
      <c r="BUY68" s="25"/>
      <c r="BUZ68" s="25"/>
      <c r="BVA68" s="25"/>
      <c r="BVB68" s="25"/>
      <c r="BVC68" s="25"/>
      <c r="BVD68" s="25"/>
      <c r="BVE68" s="25"/>
      <c r="BVF68" s="25"/>
      <c r="BVG68" s="25"/>
      <c r="BVH68" s="25"/>
      <c r="BVI68" s="25"/>
      <c r="BVJ68" s="25"/>
      <c r="BVK68" s="25"/>
      <c r="BVL68" s="25"/>
      <c r="BVM68" s="25"/>
      <c r="BVN68" s="25"/>
      <c r="BVO68" s="25"/>
      <c r="BVP68" s="25"/>
      <c r="BVQ68" s="25"/>
      <c r="BVR68" s="25"/>
      <c r="BVS68" s="25"/>
      <c r="BVT68" s="25"/>
      <c r="BVU68" s="25"/>
      <c r="BVV68" s="25"/>
      <c r="BVW68" s="25"/>
      <c r="BVX68" s="25"/>
      <c r="BVY68" s="25"/>
      <c r="BVZ68" s="25"/>
      <c r="BWA68" s="25"/>
      <c r="BWB68" s="25"/>
      <c r="BWC68" s="25"/>
      <c r="BWD68" s="25"/>
      <c r="BWE68" s="25"/>
      <c r="BWF68" s="25"/>
      <c r="BWG68" s="25"/>
      <c r="BWH68" s="25"/>
      <c r="BWI68" s="25"/>
      <c r="BWJ68" s="25"/>
      <c r="BWK68" s="25"/>
      <c r="BWL68" s="25"/>
      <c r="BWM68" s="25"/>
      <c r="BWN68" s="25"/>
      <c r="BWO68" s="25"/>
      <c r="BWP68" s="25"/>
      <c r="BWQ68" s="25"/>
      <c r="BWR68" s="25"/>
      <c r="BWS68" s="25"/>
      <c r="BWT68" s="25"/>
      <c r="BWU68" s="25"/>
      <c r="BWV68" s="25"/>
      <c r="BWW68" s="25"/>
      <c r="BWX68" s="25"/>
      <c r="BWY68" s="25"/>
      <c r="BWZ68" s="25"/>
      <c r="BXA68" s="25"/>
      <c r="BXB68" s="25"/>
      <c r="BXC68" s="25"/>
      <c r="BXD68" s="25"/>
      <c r="BXE68" s="25"/>
      <c r="BXF68" s="25"/>
      <c r="BXG68" s="25"/>
      <c r="BXH68" s="25"/>
      <c r="BXI68" s="25"/>
      <c r="BXJ68" s="25"/>
      <c r="BXK68" s="25"/>
      <c r="BXL68" s="25"/>
      <c r="BXM68" s="25"/>
      <c r="BXN68" s="25"/>
      <c r="BXO68" s="25"/>
      <c r="BXP68" s="25"/>
      <c r="BXQ68" s="25"/>
      <c r="BXR68" s="25"/>
      <c r="BXS68" s="25"/>
      <c r="BXT68" s="25"/>
      <c r="BXU68" s="25"/>
      <c r="BXV68" s="25"/>
      <c r="BXW68" s="25"/>
      <c r="BXX68" s="25"/>
      <c r="BXY68" s="25"/>
      <c r="BXZ68" s="25"/>
      <c r="BYA68" s="25"/>
      <c r="BYB68" s="25"/>
      <c r="BYC68" s="25"/>
      <c r="BYD68" s="25"/>
      <c r="BYE68" s="25"/>
      <c r="BYF68" s="25"/>
      <c r="BYG68" s="25"/>
      <c r="BYH68" s="25"/>
      <c r="BYI68" s="25"/>
      <c r="BYJ68" s="25"/>
      <c r="BYK68" s="25"/>
      <c r="BYL68" s="25"/>
      <c r="BYM68" s="25"/>
      <c r="BYN68" s="25"/>
      <c r="BYO68" s="25"/>
      <c r="BYP68" s="25"/>
      <c r="BYQ68" s="25"/>
      <c r="BYR68" s="25"/>
      <c r="BYS68" s="25"/>
      <c r="BYT68" s="25"/>
      <c r="BYU68" s="25"/>
      <c r="BYV68" s="25"/>
      <c r="BYW68" s="25"/>
      <c r="BYX68" s="25"/>
      <c r="BYY68" s="25"/>
      <c r="BYZ68" s="25"/>
      <c r="BZA68" s="25"/>
      <c r="BZB68" s="25"/>
      <c r="BZC68" s="25"/>
      <c r="BZD68" s="25"/>
      <c r="BZE68" s="25"/>
      <c r="BZF68" s="25"/>
      <c r="BZG68" s="25"/>
      <c r="BZH68" s="25"/>
      <c r="BZI68" s="25"/>
      <c r="BZJ68" s="25"/>
      <c r="BZK68" s="25"/>
      <c r="BZL68" s="25"/>
      <c r="BZM68" s="25"/>
      <c r="BZN68" s="25"/>
      <c r="BZO68" s="25"/>
      <c r="BZP68" s="25"/>
      <c r="BZQ68" s="25"/>
      <c r="BZR68" s="25"/>
      <c r="BZS68" s="25"/>
      <c r="BZT68" s="25"/>
      <c r="BZU68" s="25"/>
      <c r="BZV68" s="25"/>
      <c r="BZW68" s="25"/>
      <c r="BZX68" s="25"/>
      <c r="BZY68" s="25"/>
      <c r="BZZ68" s="25"/>
      <c r="CAA68" s="25"/>
      <c r="CAB68" s="25"/>
      <c r="CAC68" s="25"/>
      <c r="CAD68" s="25"/>
      <c r="CAE68" s="25"/>
      <c r="CAF68" s="25"/>
      <c r="CAG68" s="25"/>
      <c r="CAH68" s="25"/>
      <c r="CAI68" s="25"/>
      <c r="CAJ68" s="25"/>
      <c r="CAK68" s="25"/>
      <c r="CAL68" s="25"/>
      <c r="CAM68" s="25"/>
      <c r="CAN68" s="25"/>
      <c r="CAO68" s="25"/>
      <c r="CAP68" s="25"/>
      <c r="CAQ68" s="25"/>
      <c r="CAR68" s="25"/>
      <c r="CAS68" s="25"/>
      <c r="CAT68" s="25"/>
      <c r="CAU68" s="25"/>
      <c r="CAV68" s="25"/>
      <c r="CAW68" s="25"/>
      <c r="CAX68" s="25"/>
      <c r="CAY68" s="25"/>
      <c r="CAZ68" s="25"/>
      <c r="CBA68" s="25"/>
      <c r="CBB68" s="25"/>
      <c r="CBC68" s="25"/>
      <c r="CBD68" s="25"/>
      <c r="CBE68" s="25"/>
      <c r="CBF68" s="25"/>
      <c r="CBG68" s="25"/>
      <c r="CBH68" s="25"/>
      <c r="CBI68" s="25"/>
      <c r="CBJ68" s="25"/>
      <c r="CBK68" s="25"/>
      <c r="CBL68" s="25"/>
      <c r="CBM68" s="25"/>
      <c r="CBN68" s="25"/>
      <c r="CBO68" s="25"/>
      <c r="CBP68" s="25"/>
      <c r="CBQ68" s="25"/>
      <c r="CBR68" s="25"/>
      <c r="CBS68" s="25"/>
      <c r="CBT68" s="25"/>
      <c r="CBU68" s="25"/>
      <c r="CBV68" s="25"/>
      <c r="CBW68" s="25"/>
      <c r="CBX68" s="25"/>
      <c r="CBY68" s="25"/>
      <c r="CBZ68" s="25"/>
      <c r="CCA68" s="25"/>
      <c r="CCB68" s="25"/>
      <c r="CCC68" s="25"/>
      <c r="CCD68" s="25"/>
      <c r="CCE68" s="25"/>
      <c r="CCF68" s="25"/>
      <c r="CCG68" s="25"/>
      <c r="CCH68" s="25"/>
      <c r="CCI68" s="25"/>
      <c r="CCJ68" s="25"/>
      <c r="CCK68" s="25"/>
      <c r="CCL68" s="25"/>
      <c r="CCM68" s="25"/>
      <c r="CCN68" s="25"/>
      <c r="CCO68" s="25"/>
      <c r="CCP68" s="25"/>
      <c r="CCQ68" s="25"/>
      <c r="CCR68" s="25"/>
      <c r="CCS68" s="25"/>
      <c r="CCT68" s="25"/>
      <c r="CCU68" s="25"/>
      <c r="CCV68" s="25"/>
      <c r="CCW68" s="25"/>
      <c r="CCX68" s="25"/>
      <c r="CCY68" s="25"/>
      <c r="CCZ68" s="25"/>
      <c r="CDA68" s="25"/>
      <c r="CDB68" s="25"/>
      <c r="CDC68" s="25"/>
      <c r="CDD68" s="25"/>
      <c r="CDE68" s="25"/>
      <c r="CDF68" s="25"/>
      <c r="CDG68" s="25"/>
      <c r="CDH68" s="25"/>
      <c r="CDI68" s="25"/>
      <c r="CDJ68" s="25"/>
      <c r="CDK68" s="25"/>
      <c r="CDL68" s="25"/>
      <c r="CDM68" s="25"/>
      <c r="CDN68" s="25"/>
      <c r="CDO68" s="25"/>
      <c r="CDP68" s="25"/>
      <c r="CDQ68" s="25"/>
      <c r="CDR68" s="25"/>
      <c r="CDS68" s="25"/>
      <c r="CDT68" s="25"/>
      <c r="CDU68" s="25"/>
      <c r="CDV68" s="25"/>
      <c r="CDW68" s="25"/>
      <c r="CDX68" s="25"/>
      <c r="CDY68" s="25"/>
      <c r="CDZ68" s="25"/>
      <c r="CEA68" s="25"/>
      <c r="CEB68" s="25"/>
      <c r="CEC68" s="25"/>
      <c r="CED68" s="25"/>
      <c r="CEE68" s="25"/>
      <c r="CEF68" s="25"/>
      <c r="CEG68" s="25"/>
      <c r="CEH68" s="25"/>
      <c r="CEI68" s="25"/>
      <c r="CEJ68" s="25"/>
      <c r="CEK68" s="25"/>
      <c r="CEL68" s="25"/>
      <c r="CEM68" s="25"/>
      <c r="CEN68" s="25"/>
      <c r="CEO68" s="25"/>
      <c r="CEP68" s="25"/>
      <c r="CEQ68" s="25"/>
      <c r="CER68" s="25"/>
      <c r="CES68" s="25"/>
      <c r="CET68" s="25"/>
      <c r="CEU68" s="25"/>
      <c r="CEV68" s="25"/>
      <c r="CEW68" s="25"/>
      <c r="CEX68" s="25"/>
      <c r="CEY68" s="25"/>
      <c r="CEZ68" s="25"/>
      <c r="CFA68" s="25"/>
      <c r="CFB68" s="25"/>
      <c r="CFC68" s="25"/>
      <c r="CFD68" s="25"/>
      <c r="CFE68" s="25"/>
      <c r="CFF68" s="25"/>
      <c r="CFG68" s="25"/>
      <c r="CFH68" s="25"/>
      <c r="CFI68" s="25"/>
      <c r="CFJ68" s="25"/>
      <c r="CFK68" s="25"/>
      <c r="CFL68" s="25"/>
      <c r="CFM68" s="25"/>
      <c r="CFN68" s="25"/>
      <c r="CFO68" s="25"/>
      <c r="CFP68" s="25"/>
      <c r="CFQ68" s="25"/>
      <c r="CFR68" s="25"/>
      <c r="CFS68" s="25"/>
      <c r="CFT68" s="25"/>
      <c r="CFU68" s="25"/>
      <c r="CFV68" s="25"/>
      <c r="CFW68" s="25"/>
      <c r="CFX68" s="25"/>
      <c r="CFY68" s="25"/>
      <c r="CFZ68" s="25"/>
      <c r="CGA68" s="25"/>
      <c r="CGB68" s="25"/>
      <c r="CGC68" s="25"/>
      <c r="CGD68" s="25"/>
      <c r="CGE68" s="25"/>
      <c r="CGF68" s="25"/>
      <c r="CGG68" s="25"/>
      <c r="CGH68" s="25"/>
      <c r="CGI68" s="25"/>
      <c r="CGJ68" s="25"/>
      <c r="CGK68" s="25"/>
      <c r="CGL68" s="25"/>
      <c r="CGM68" s="25"/>
      <c r="CGN68" s="25"/>
      <c r="CGO68" s="25"/>
      <c r="CGP68" s="25"/>
      <c r="CGQ68" s="25"/>
      <c r="CGR68" s="25"/>
      <c r="CGS68" s="25"/>
      <c r="CGT68" s="25"/>
      <c r="CGU68" s="25"/>
      <c r="CGV68" s="25"/>
      <c r="CGW68" s="25"/>
      <c r="CGX68" s="25"/>
      <c r="CGY68" s="25"/>
      <c r="CGZ68" s="25"/>
      <c r="CHA68" s="25"/>
      <c r="CHB68" s="25"/>
      <c r="CHC68" s="25"/>
      <c r="CHD68" s="25"/>
      <c r="CHE68" s="25"/>
      <c r="CHF68" s="25"/>
      <c r="CHG68" s="25"/>
      <c r="CHH68" s="25"/>
      <c r="CHI68" s="25"/>
      <c r="CHJ68" s="25"/>
      <c r="CHK68" s="25"/>
      <c r="CHL68" s="25"/>
      <c r="CHM68" s="25"/>
      <c r="CHN68" s="25"/>
      <c r="CHO68" s="25"/>
      <c r="CHP68" s="25"/>
      <c r="CHQ68" s="25"/>
      <c r="CHR68" s="25"/>
      <c r="CHS68" s="25"/>
      <c r="CHT68" s="25"/>
      <c r="CHU68" s="25"/>
      <c r="CHV68" s="25"/>
      <c r="CHW68" s="25"/>
      <c r="CHX68" s="25"/>
      <c r="CHY68" s="25"/>
      <c r="CHZ68" s="25"/>
      <c r="CIA68" s="25"/>
      <c r="CIB68" s="25"/>
      <c r="CIC68" s="25"/>
      <c r="CID68" s="25"/>
      <c r="CIE68" s="25"/>
      <c r="CIF68" s="25"/>
      <c r="CIG68" s="25"/>
      <c r="CIH68" s="25"/>
      <c r="CII68" s="25"/>
      <c r="CIJ68" s="25"/>
      <c r="CIK68" s="25"/>
      <c r="CIL68" s="25"/>
      <c r="CIM68" s="25"/>
      <c r="CIN68" s="25"/>
      <c r="CIO68" s="25"/>
      <c r="CIP68" s="25"/>
      <c r="CIQ68" s="25"/>
      <c r="CIR68" s="25"/>
      <c r="CIS68" s="25"/>
      <c r="CIT68" s="25"/>
      <c r="CIU68" s="25"/>
      <c r="CIV68" s="25"/>
      <c r="CIW68" s="25"/>
      <c r="CIX68" s="25"/>
      <c r="CIY68" s="25"/>
      <c r="CIZ68" s="25"/>
      <c r="CJA68" s="25"/>
      <c r="CJB68" s="25"/>
      <c r="CJC68" s="25"/>
      <c r="CJD68" s="25"/>
      <c r="CJE68" s="25"/>
      <c r="CJF68" s="25"/>
      <c r="CJG68" s="25"/>
      <c r="CJH68" s="25"/>
      <c r="CJI68" s="25"/>
      <c r="CJJ68" s="25"/>
      <c r="CJK68" s="25"/>
      <c r="CJL68" s="25"/>
      <c r="CJM68" s="25"/>
      <c r="CJN68" s="25"/>
      <c r="CJO68" s="25"/>
      <c r="CJP68" s="25"/>
      <c r="CJQ68" s="25"/>
      <c r="CJR68" s="25"/>
      <c r="CJS68" s="25"/>
      <c r="CJT68" s="25"/>
      <c r="CJU68" s="25"/>
      <c r="CJV68" s="25"/>
      <c r="CJW68" s="25"/>
      <c r="CJX68" s="25"/>
      <c r="CJY68" s="25"/>
      <c r="CJZ68" s="25"/>
      <c r="CKA68" s="25"/>
      <c r="CKB68" s="25"/>
      <c r="CKC68" s="25"/>
      <c r="CKD68" s="25"/>
      <c r="CKE68" s="25"/>
      <c r="CKF68" s="25"/>
      <c r="CKG68" s="25"/>
      <c r="CKH68" s="25"/>
      <c r="CKI68" s="25"/>
      <c r="CKJ68" s="25"/>
      <c r="CKK68" s="25"/>
      <c r="CKL68" s="25"/>
      <c r="CKM68" s="25"/>
      <c r="CKN68" s="25"/>
      <c r="CKO68" s="25"/>
      <c r="CKP68" s="25"/>
      <c r="CKQ68" s="25"/>
      <c r="CKR68" s="25"/>
      <c r="CKS68" s="25"/>
      <c r="CKT68" s="25"/>
      <c r="CKU68" s="25"/>
      <c r="CKV68" s="25"/>
      <c r="CKW68" s="25"/>
      <c r="CKX68" s="25"/>
      <c r="CKY68" s="25"/>
      <c r="CKZ68" s="25"/>
      <c r="CLA68" s="25"/>
      <c r="CLB68" s="25"/>
      <c r="CLC68" s="25"/>
      <c r="CLD68" s="25"/>
      <c r="CLE68" s="25"/>
      <c r="CLF68" s="25"/>
      <c r="CLG68" s="25"/>
      <c r="CLH68" s="25"/>
      <c r="CLI68" s="25"/>
      <c r="CLJ68" s="25"/>
      <c r="CLK68" s="25"/>
      <c r="CLL68" s="25"/>
      <c r="CLM68" s="25"/>
      <c r="CLN68" s="25"/>
      <c r="CLO68" s="25"/>
      <c r="CLP68" s="25"/>
      <c r="CLQ68" s="25"/>
      <c r="CLR68" s="25"/>
      <c r="CLS68" s="25"/>
      <c r="CLT68" s="25"/>
      <c r="CLU68" s="25"/>
      <c r="CLV68" s="25"/>
      <c r="CLW68" s="25"/>
      <c r="CLX68" s="25"/>
      <c r="CLY68" s="25"/>
      <c r="CLZ68" s="25"/>
      <c r="CMA68" s="25"/>
      <c r="CMB68" s="25"/>
      <c r="CMC68" s="25"/>
      <c r="CMD68" s="25"/>
      <c r="CME68" s="25"/>
      <c r="CMF68" s="25"/>
      <c r="CMG68" s="25"/>
      <c r="CMH68" s="25"/>
      <c r="CMI68" s="25"/>
      <c r="CMJ68" s="25"/>
      <c r="CMK68" s="25"/>
      <c r="CML68" s="25"/>
      <c r="CMM68" s="25"/>
      <c r="CMN68" s="25"/>
      <c r="CMO68" s="25"/>
      <c r="CMP68" s="25"/>
      <c r="CMQ68" s="25"/>
      <c r="CMR68" s="25"/>
      <c r="CMS68" s="25"/>
      <c r="CMT68" s="25"/>
      <c r="CMU68" s="25"/>
      <c r="CMV68" s="25"/>
      <c r="CMW68" s="25"/>
      <c r="CMX68" s="25"/>
      <c r="CMY68" s="25"/>
      <c r="CMZ68" s="25"/>
      <c r="CNA68" s="25"/>
      <c r="CNB68" s="25"/>
      <c r="CNC68" s="25"/>
      <c r="CND68" s="25"/>
      <c r="CNE68" s="25"/>
      <c r="CNF68" s="25"/>
      <c r="CNG68" s="25"/>
      <c r="CNH68" s="25"/>
      <c r="CNI68" s="25"/>
      <c r="CNJ68" s="25"/>
      <c r="CNK68" s="25"/>
      <c r="CNL68" s="25"/>
      <c r="CNM68" s="25"/>
      <c r="CNN68" s="25"/>
      <c r="CNO68" s="25"/>
      <c r="CNP68" s="25"/>
      <c r="CNQ68" s="25"/>
      <c r="CNR68" s="25"/>
      <c r="CNS68" s="25"/>
      <c r="CNT68" s="25"/>
      <c r="CNU68" s="25"/>
      <c r="CNV68" s="25"/>
      <c r="CNW68" s="25"/>
      <c r="CNX68" s="25"/>
      <c r="CNY68" s="25"/>
      <c r="CNZ68" s="25"/>
      <c r="COA68" s="25"/>
      <c r="COB68" s="25"/>
      <c r="COC68" s="25"/>
      <c r="COD68" s="25"/>
      <c r="COE68" s="25"/>
      <c r="COF68" s="25"/>
      <c r="COG68" s="25"/>
      <c r="COH68" s="25"/>
      <c r="COI68" s="25"/>
      <c r="COJ68" s="25"/>
      <c r="COK68" s="25"/>
      <c r="COL68" s="25"/>
      <c r="COM68" s="25"/>
      <c r="CON68" s="25"/>
      <c r="COO68" s="25"/>
      <c r="COP68" s="25"/>
      <c r="COQ68" s="25"/>
      <c r="COR68" s="25"/>
      <c r="COS68" s="25"/>
      <c r="COT68" s="25"/>
      <c r="COU68" s="25"/>
      <c r="COV68" s="25"/>
      <c r="COW68" s="25"/>
      <c r="COX68" s="25"/>
      <c r="COY68" s="25"/>
      <c r="COZ68" s="25"/>
      <c r="CPA68" s="25"/>
      <c r="CPB68" s="25"/>
      <c r="CPC68" s="25"/>
      <c r="CPD68" s="25"/>
      <c r="CPE68" s="25"/>
      <c r="CPF68" s="25"/>
      <c r="CPG68" s="25"/>
      <c r="CPH68" s="25"/>
      <c r="CPI68" s="25"/>
      <c r="CPJ68" s="25"/>
      <c r="CPK68" s="25"/>
      <c r="CPL68" s="25"/>
      <c r="CPM68" s="25"/>
      <c r="CPN68" s="25"/>
      <c r="CPO68" s="25"/>
      <c r="CPP68" s="25"/>
      <c r="CPQ68" s="25"/>
      <c r="CPR68" s="25"/>
      <c r="CPS68" s="25"/>
      <c r="CPT68" s="25"/>
      <c r="CPU68" s="25"/>
      <c r="CPV68" s="25"/>
      <c r="CPW68" s="25"/>
      <c r="CPX68" s="25"/>
      <c r="CPY68" s="25"/>
      <c r="CPZ68" s="25"/>
      <c r="CQA68" s="25"/>
      <c r="CQB68" s="25"/>
      <c r="CQC68" s="25"/>
      <c r="CQD68" s="25"/>
      <c r="CQE68" s="25"/>
      <c r="CQF68" s="25"/>
      <c r="CQG68" s="25"/>
      <c r="CQH68" s="25"/>
      <c r="CQI68" s="25"/>
      <c r="CQJ68" s="25"/>
      <c r="CQK68" s="25"/>
      <c r="CQL68" s="25"/>
      <c r="CQM68" s="25"/>
      <c r="CQN68" s="25"/>
      <c r="CQO68" s="25"/>
      <c r="CQP68" s="25"/>
      <c r="CQQ68" s="25"/>
      <c r="CQR68" s="25"/>
      <c r="CQS68" s="25"/>
      <c r="CQT68" s="25"/>
      <c r="CQU68" s="25"/>
      <c r="CQV68" s="25"/>
      <c r="CQW68" s="25"/>
      <c r="CQX68" s="25"/>
      <c r="CQY68" s="25"/>
      <c r="CQZ68" s="25"/>
      <c r="CRA68" s="25"/>
      <c r="CRB68" s="25"/>
      <c r="CRC68" s="25"/>
      <c r="CRD68" s="25"/>
      <c r="CRE68" s="25"/>
      <c r="CRF68" s="25"/>
      <c r="CRG68" s="25"/>
      <c r="CRH68" s="25"/>
      <c r="CRI68" s="25"/>
      <c r="CRJ68" s="25"/>
      <c r="CRK68" s="25"/>
      <c r="CRL68" s="25"/>
      <c r="CRM68" s="25"/>
      <c r="CRN68" s="25"/>
      <c r="CRO68" s="25"/>
      <c r="CRP68" s="25"/>
      <c r="CRQ68" s="25"/>
      <c r="CRR68" s="25"/>
      <c r="CRS68" s="25"/>
      <c r="CRT68" s="25"/>
      <c r="CRU68" s="25"/>
      <c r="CRV68" s="25"/>
      <c r="CRW68" s="25"/>
      <c r="CRX68" s="25"/>
      <c r="CRY68" s="25"/>
      <c r="CRZ68" s="25"/>
      <c r="CSA68" s="25"/>
      <c r="CSB68" s="25"/>
      <c r="CSC68" s="25"/>
      <c r="CSD68" s="25"/>
      <c r="CSE68" s="25"/>
      <c r="CSF68" s="25"/>
      <c r="CSG68" s="25"/>
      <c r="CSH68" s="25"/>
      <c r="CSI68" s="25"/>
      <c r="CSJ68" s="25"/>
      <c r="CSK68" s="25"/>
      <c r="CSL68" s="25"/>
      <c r="CSM68" s="25"/>
      <c r="CSN68" s="25"/>
      <c r="CSO68" s="25"/>
      <c r="CSP68" s="25"/>
      <c r="CSQ68" s="25"/>
      <c r="CSR68" s="25"/>
      <c r="CSS68" s="25"/>
      <c r="CST68" s="25"/>
      <c r="CSU68" s="25"/>
      <c r="CSV68" s="25"/>
      <c r="CSW68" s="25"/>
      <c r="CSX68" s="25"/>
      <c r="CSY68" s="25"/>
      <c r="CSZ68" s="25"/>
      <c r="CTA68" s="25"/>
      <c r="CTB68" s="25"/>
      <c r="CTC68" s="25"/>
      <c r="CTD68" s="25"/>
      <c r="CTE68" s="25"/>
      <c r="CTF68" s="25"/>
      <c r="CTG68" s="25"/>
      <c r="CTH68" s="25"/>
      <c r="CTI68" s="25"/>
      <c r="CTJ68" s="25"/>
      <c r="CTK68" s="25"/>
      <c r="CTL68" s="25"/>
      <c r="CTM68" s="25"/>
      <c r="CTN68" s="25"/>
      <c r="CTO68" s="25"/>
      <c r="CTP68" s="25"/>
      <c r="CTQ68" s="25"/>
      <c r="CTR68" s="25"/>
      <c r="CTS68" s="25"/>
      <c r="CTT68" s="25"/>
      <c r="CTU68" s="25"/>
      <c r="CTV68" s="25"/>
      <c r="CTW68" s="25"/>
      <c r="CTX68" s="25"/>
      <c r="CTY68" s="25"/>
      <c r="CTZ68" s="25"/>
      <c r="CUA68" s="25"/>
      <c r="CUB68" s="25"/>
      <c r="CUC68" s="25"/>
      <c r="CUD68" s="25"/>
      <c r="CUE68" s="25"/>
      <c r="CUF68" s="25"/>
      <c r="CUG68" s="25"/>
      <c r="CUH68" s="25"/>
      <c r="CUI68" s="25"/>
      <c r="CUJ68" s="25"/>
      <c r="CUK68" s="25"/>
      <c r="CUL68" s="25"/>
      <c r="CUM68" s="25"/>
      <c r="CUN68" s="25"/>
      <c r="CUO68" s="25"/>
      <c r="CUP68" s="25"/>
      <c r="CUQ68" s="25"/>
      <c r="CUR68" s="25"/>
      <c r="CUS68" s="25"/>
      <c r="CUT68" s="25"/>
      <c r="CUU68" s="25"/>
      <c r="CUV68" s="25"/>
      <c r="CUW68" s="25"/>
      <c r="CUX68" s="25"/>
      <c r="CUY68" s="25"/>
      <c r="CUZ68" s="25"/>
      <c r="CVA68" s="25"/>
      <c r="CVB68" s="25"/>
      <c r="CVC68" s="25"/>
      <c r="CVD68" s="25"/>
      <c r="CVE68" s="25"/>
      <c r="CVF68" s="25"/>
      <c r="CVG68" s="25"/>
      <c r="CVH68" s="25"/>
      <c r="CVI68" s="25"/>
      <c r="CVJ68" s="25"/>
      <c r="CVK68" s="25"/>
      <c r="CVL68" s="25"/>
      <c r="CVM68" s="25"/>
      <c r="CVN68" s="25"/>
      <c r="CVO68" s="25"/>
      <c r="CVP68" s="25"/>
      <c r="CVQ68" s="25"/>
      <c r="CVR68" s="25"/>
      <c r="CVS68" s="25"/>
      <c r="CVT68" s="25"/>
      <c r="CVU68" s="25"/>
      <c r="CVV68" s="25"/>
      <c r="CVW68" s="25"/>
      <c r="CVX68" s="25"/>
      <c r="CVY68" s="25"/>
      <c r="CVZ68" s="25"/>
      <c r="CWA68" s="25"/>
      <c r="CWB68" s="25"/>
      <c r="CWC68" s="25"/>
      <c r="CWD68" s="25"/>
      <c r="CWE68" s="25"/>
      <c r="CWF68" s="25"/>
      <c r="CWG68" s="25"/>
      <c r="CWH68" s="25"/>
      <c r="CWI68" s="25"/>
      <c r="CWJ68" s="25"/>
      <c r="CWK68" s="25"/>
      <c r="CWL68" s="25"/>
      <c r="CWM68" s="25"/>
      <c r="CWN68" s="25"/>
      <c r="CWO68" s="25"/>
      <c r="CWP68" s="25"/>
      <c r="CWQ68" s="25"/>
      <c r="CWR68" s="25"/>
      <c r="CWS68" s="25"/>
      <c r="CWT68" s="25"/>
      <c r="CWU68" s="25"/>
      <c r="CWV68" s="25"/>
      <c r="CWW68" s="25"/>
      <c r="CWX68" s="25"/>
      <c r="CWY68" s="25"/>
      <c r="CWZ68" s="25"/>
      <c r="CXA68" s="25"/>
      <c r="CXB68" s="25"/>
      <c r="CXC68" s="25"/>
      <c r="CXD68" s="25"/>
      <c r="CXE68" s="25"/>
      <c r="CXF68" s="25"/>
      <c r="CXG68" s="25"/>
      <c r="CXH68" s="25"/>
      <c r="CXI68" s="25"/>
      <c r="CXJ68" s="25"/>
      <c r="CXK68" s="25"/>
      <c r="CXL68" s="25"/>
      <c r="CXM68" s="25"/>
      <c r="CXN68" s="25"/>
      <c r="CXO68" s="25"/>
      <c r="CXP68" s="25"/>
      <c r="CXQ68" s="25"/>
      <c r="CXR68" s="25"/>
      <c r="CXS68" s="25"/>
      <c r="CXT68" s="25"/>
      <c r="CXU68" s="25"/>
      <c r="CXV68" s="25"/>
      <c r="CXW68" s="25"/>
      <c r="CXX68" s="25"/>
      <c r="CXY68" s="25"/>
      <c r="CXZ68" s="25"/>
      <c r="CYA68" s="25"/>
      <c r="CYB68" s="25"/>
      <c r="CYC68" s="25"/>
      <c r="CYD68" s="25"/>
      <c r="CYE68" s="25"/>
      <c r="CYF68" s="25"/>
      <c r="CYG68" s="25"/>
      <c r="CYH68" s="25"/>
      <c r="CYI68" s="25"/>
      <c r="CYJ68" s="25"/>
      <c r="CYK68" s="25"/>
      <c r="CYL68" s="25"/>
      <c r="CYM68" s="25"/>
      <c r="CYN68" s="25"/>
      <c r="CYO68" s="25"/>
      <c r="CYP68" s="25"/>
      <c r="CYQ68" s="25"/>
      <c r="CYR68" s="25"/>
      <c r="CYS68" s="25"/>
      <c r="CYT68" s="25"/>
      <c r="CYU68" s="25"/>
      <c r="CYV68" s="25"/>
      <c r="CYW68" s="25"/>
      <c r="CYX68" s="25"/>
      <c r="CYY68" s="25"/>
      <c r="CYZ68" s="25"/>
      <c r="CZA68" s="25"/>
      <c r="CZB68" s="25"/>
      <c r="CZC68" s="25"/>
      <c r="CZD68" s="25"/>
      <c r="CZE68" s="25"/>
      <c r="CZF68" s="25"/>
      <c r="CZG68" s="25"/>
      <c r="CZH68" s="25"/>
      <c r="CZI68" s="25"/>
      <c r="CZJ68" s="25"/>
      <c r="CZK68" s="25"/>
      <c r="CZL68" s="25"/>
      <c r="CZM68" s="25"/>
      <c r="CZN68" s="25"/>
      <c r="CZO68" s="25"/>
      <c r="CZP68" s="25"/>
      <c r="CZQ68" s="25"/>
      <c r="CZR68" s="25"/>
      <c r="CZS68" s="25"/>
      <c r="CZT68" s="25"/>
      <c r="CZU68" s="25"/>
      <c r="CZV68" s="25"/>
      <c r="CZW68" s="25"/>
      <c r="CZX68" s="25"/>
      <c r="CZY68" s="25"/>
      <c r="CZZ68" s="25"/>
      <c r="DAA68" s="25"/>
      <c r="DAB68" s="25"/>
      <c r="DAC68" s="25"/>
      <c r="DAD68" s="25"/>
      <c r="DAE68" s="25"/>
      <c r="DAF68" s="25"/>
      <c r="DAG68" s="25"/>
      <c r="DAH68" s="25"/>
      <c r="DAI68" s="25"/>
      <c r="DAJ68" s="25"/>
      <c r="DAK68" s="25"/>
      <c r="DAL68" s="25"/>
      <c r="DAM68" s="25"/>
      <c r="DAN68" s="25"/>
      <c r="DAO68" s="25"/>
      <c r="DAP68" s="25"/>
      <c r="DAQ68" s="25"/>
      <c r="DAR68" s="25"/>
      <c r="DAS68" s="25"/>
      <c r="DAT68" s="25"/>
      <c r="DAU68" s="25"/>
      <c r="DAV68" s="25"/>
      <c r="DAW68" s="25"/>
      <c r="DAX68" s="25"/>
      <c r="DAY68" s="25"/>
      <c r="DAZ68" s="25"/>
      <c r="DBA68" s="25"/>
      <c r="DBB68" s="25"/>
      <c r="DBC68" s="25"/>
      <c r="DBD68" s="25"/>
      <c r="DBE68" s="25"/>
      <c r="DBF68" s="25"/>
      <c r="DBG68" s="25"/>
      <c r="DBH68" s="25"/>
      <c r="DBI68" s="25"/>
      <c r="DBJ68" s="25"/>
      <c r="DBK68" s="25"/>
      <c r="DBL68" s="25"/>
      <c r="DBM68" s="25"/>
      <c r="DBN68" s="25"/>
      <c r="DBO68" s="25"/>
      <c r="DBP68" s="25"/>
      <c r="DBQ68" s="25"/>
      <c r="DBR68" s="25"/>
      <c r="DBS68" s="25"/>
      <c r="DBT68" s="25"/>
      <c r="DBU68" s="25"/>
      <c r="DBV68" s="25"/>
      <c r="DBW68" s="25"/>
      <c r="DBX68" s="25"/>
      <c r="DBY68" s="25"/>
      <c r="DBZ68" s="25"/>
      <c r="DCA68" s="25"/>
      <c r="DCB68" s="25"/>
      <c r="DCC68" s="25"/>
      <c r="DCD68" s="25"/>
      <c r="DCE68" s="25"/>
      <c r="DCF68" s="25"/>
      <c r="DCG68" s="25"/>
      <c r="DCH68" s="25"/>
      <c r="DCI68" s="25"/>
      <c r="DCJ68" s="25"/>
      <c r="DCK68" s="25"/>
      <c r="DCL68" s="25"/>
      <c r="DCM68" s="25"/>
      <c r="DCN68" s="25"/>
      <c r="DCO68" s="25"/>
      <c r="DCP68" s="25"/>
      <c r="DCQ68" s="25"/>
      <c r="DCR68" s="25"/>
      <c r="DCS68" s="25"/>
      <c r="DCT68" s="25"/>
      <c r="DCU68" s="25"/>
      <c r="DCV68" s="25"/>
      <c r="DCW68" s="25"/>
      <c r="DCX68" s="25"/>
      <c r="DCY68" s="25"/>
      <c r="DCZ68" s="25"/>
      <c r="DDA68" s="25"/>
      <c r="DDB68" s="25"/>
      <c r="DDC68" s="25"/>
      <c r="DDD68" s="25"/>
      <c r="DDE68" s="25"/>
      <c r="DDF68" s="25"/>
      <c r="DDG68" s="25"/>
      <c r="DDH68" s="25"/>
      <c r="DDI68" s="25"/>
      <c r="DDJ68" s="25"/>
      <c r="DDK68" s="25"/>
      <c r="DDL68" s="25"/>
      <c r="DDM68" s="25"/>
      <c r="DDN68" s="25"/>
      <c r="DDO68" s="25"/>
      <c r="DDP68" s="25"/>
      <c r="DDQ68" s="25"/>
      <c r="DDR68" s="25"/>
      <c r="DDS68" s="25"/>
      <c r="DDT68" s="25"/>
      <c r="DDU68" s="25"/>
      <c r="DDV68" s="25"/>
      <c r="DDW68" s="25"/>
      <c r="DDX68" s="25"/>
      <c r="DDY68" s="25"/>
      <c r="DDZ68" s="25"/>
      <c r="DEA68" s="25"/>
      <c r="DEB68" s="25"/>
      <c r="DEC68" s="25"/>
      <c r="DED68" s="25"/>
      <c r="DEE68" s="25"/>
      <c r="DEF68" s="25"/>
      <c r="DEG68" s="25"/>
      <c r="DEH68" s="25"/>
      <c r="DEI68" s="25"/>
      <c r="DEJ68" s="25"/>
      <c r="DEK68" s="25"/>
      <c r="DEL68" s="25"/>
      <c r="DEM68" s="25"/>
      <c r="DEN68" s="25"/>
      <c r="DEO68" s="25"/>
      <c r="DEP68" s="25"/>
      <c r="DEQ68" s="25"/>
      <c r="DER68" s="25"/>
      <c r="DES68" s="25"/>
      <c r="DET68" s="25"/>
      <c r="DEU68" s="25"/>
      <c r="DEV68" s="25"/>
      <c r="DEW68" s="25"/>
      <c r="DEX68" s="25"/>
      <c r="DEY68" s="25"/>
      <c r="DEZ68" s="25"/>
      <c r="DFA68" s="25"/>
      <c r="DFB68" s="25"/>
      <c r="DFC68" s="25"/>
      <c r="DFD68" s="25"/>
      <c r="DFE68" s="25"/>
      <c r="DFF68" s="25"/>
      <c r="DFG68" s="25"/>
      <c r="DFH68" s="25"/>
      <c r="DFI68" s="25"/>
      <c r="DFJ68" s="25"/>
      <c r="DFK68" s="25"/>
      <c r="DFL68" s="25"/>
      <c r="DFM68" s="25"/>
      <c r="DFN68" s="25"/>
      <c r="DFO68" s="25"/>
      <c r="DFP68" s="25"/>
      <c r="DFQ68" s="25"/>
      <c r="DFR68" s="25"/>
      <c r="DFS68" s="25"/>
      <c r="DFT68" s="25"/>
      <c r="DFU68" s="25"/>
      <c r="DFV68" s="25"/>
      <c r="DFW68" s="25"/>
      <c r="DFX68" s="25"/>
      <c r="DFY68" s="25"/>
      <c r="DFZ68" s="25"/>
      <c r="DGA68" s="25"/>
      <c r="DGB68" s="25"/>
      <c r="DGC68" s="25"/>
      <c r="DGD68" s="25"/>
      <c r="DGE68" s="25"/>
      <c r="DGF68" s="25"/>
      <c r="DGG68" s="25"/>
      <c r="DGH68" s="25"/>
      <c r="DGI68" s="25"/>
      <c r="DGJ68" s="25"/>
      <c r="DGK68" s="25"/>
      <c r="DGL68" s="25"/>
      <c r="DGM68" s="25"/>
      <c r="DGN68" s="25"/>
      <c r="DGO68" s="25"/>
      <c r="DGP68" s="25"/>
      <c r="DGQ68" s="25"/>
      <c r="DGR68" s="25"/>
      <c r="DGS68" s="25"/>
      <c r="DGT68" s="25"/>
      <c r="DGU68" s="25"/>
      <c r="DGV68" s="25"/>
      <c r="DGW68" s="25"/>
      <c r="DGX68" s="25"/>
      <c r="DGY68" s="25"/>
      <c r="DGZ68" s="25"/>
      <c r="DHA68" s="25"/>
      <c r="DHB68" s="25"/>
      <c r="DHC68" s="25"/>
      <c r="DHD68" s="25"/>
      <c r="DHE68" s="25"/>
      <c r="DHF68" s="25"/>
      <c r="DHG68" s="25"/>
      <c r="DHH68" s="25"/>
      <c r="DHI68" s="25"/>
      <c r="DHJ68" s="25"/>
      <c r="DHK68" s="25"/>
      <c r="DHL68" s="25"/>
      <c r="DHM68" s="25"/>
      <c r="DHN68" s="25"/>
      <c r="DHO68" s="25"/>
      <c r="DHP68" s="25"/>
      <c r="DHQ68" s="25"/>
      <c r="DHR68" s="25"/>
      <c r="DHS68" s="25"/>
      <c r="DHT68" s="25"/>
      <c r="DHU68" s="25"/>
      <c r="DHV68" s="25"/>
      <c r="DHW68" s="25"/>
      <c r="DHX68" s="25"/>
      <c r="DHY68" s="25"/>
      <c r="DHZ68" s="25"/>
      <c r="DIA68" s="25"/>
      <c r="DIB68" s="25"/>
      <c r="DIC68" s="25"/>
      <c r="DID68" s="25"/>
      <c r="DIE68" s="25"/>
      <c r="DIF68" s="25"/>
      <c r="DIG68" s="25"/>
      <c r="DIH68" s="25"/>
      <c r="DII68" s="25"/>
      <c r="DIJ68" s="25"/>
      <c r="DIK68" s="25"/>
      <c r="DIL68" s="25"/>
      <c r="DIM68" s="25"/>
      <c r="DIN68" s="25"/>
      <c r="DIO68" s="25"/>
      <c r="DIP68" s="25"/>
      <c r="DIQ68" s="25"/>
      <c r="DIR68" s="25"/>
      <c r="DIS68" s="25"/>
      <c r="DIT68" s="25"/>
      <c r="DIU68" s="25"/>
      <c r="DIV68" s="25"/>
      <c r="DIW68" s="25"/>
      <c r="DIX68" s="25"/>
      <c r="DIY68" s="25"/>
      <c r="DIZ68" s="25"/>
      <c r="DJA68" s="25"/>
      <c r="DJB68" s="25"/>
      <c r="DJC68" s="25"/>
      <c r="DJD68" s="25"/>
      <c r="DJE68" s="25"/>
      <c r="DJF68" s="25"/>
      <c r="DJG68" s="25"/>
      <c r="DJH68" s="25"/>
      <c r="DJI68" s="25"/>
      <c r="DJJ68" s="25"/>
      <c r="DJK68" s="25"/>
      <c r="DJL68" s="25"/>
      <c r="DJM68" s="25"/>
      <c r="DJN68" s="25"/>
      <c r="DJO68" s="25"/>
      <c r="DJP68" s="25"/>
      <c r="DJQ68" s="25"/>
      <c r="DJR68" s="25"/>
      <c r="DJS68" s="25"/>
      <c r="DJT68" s="25"/>
      <c r="DJU68" s="25"/>
      <c r="DJV68" s="25"/>
      <c r="DJW68" s="25"/>
      <c r="DJX68" s="25"/>
      <c r="DJY68" s="25"/>
      <c r="DJZ68" s="25"/>
      <c r="DKA68" s="25"/>
      <c r="DKB68" s="25"/>
      <c r="DKC68" s="25"/>
      <c r="DKD68" s="25"/>
      <c r="DKE68" s="25"/>
      <c r="DKF68" s="25"/>
      <c r="DKG68" s="25"/>
      <c r="DKH68" s="25"/>
      <c r="DKI68" s="25"/>
      <c r="DKJ68" s="25"/>
      <c r="DKK68" s="25"/>
      <c r="DKL68" s="25"/>
      <c r="DKM68" s="25"/>
      <c r="DKN68" s="25"/>
      <c r="DKO68" s="25"/>
      <c r="DKP68" s="25"/>
      <c r="DKQ68" s="25"/>
      <c r="DKR68" s="25"/>
      <c r="DKS68" s="25"/>
      <c r="DKT68" s="25"/>
      <c r="DKU68" s="25"/>
      <c r="DKV68" s="25"/>
      <c r="DKW68" s="25"/>
      <c r="DKX68" s="25"/>
      <c r="DKY68" s="25"/>
      <c r="DKZ68" s="25"/>
      <c r="DLA68" s="25"/>
      <c r="DLB68" s="25"/>
      <c r="DLC68" s="25"/>
      <c r="DLD68" s="25"/>
      <c r="DLE68" s="25"/>
      <c r="DLF68" s="25"/>
      <c r="DLG68" s="25"/>
      <c r="DLH68" s="25"/>
      <c r="DLI68" s="25"/>
      <c r="DLJ68" s="25"/>
      <c r="DLK68" s="25"/>
      <c r="DLL68" s="25"/>
      <c r="DLM68" s="25"/>
      <c r="DLN68" s="25"/>
      <c r="DLO68" s="25"/>
      <c r="DLP68" s="25"/>
      <c r="DLQ68" s="25"/>
      <c r="DLR68" s="25"/>
      <c r="DLS68" s="25"/>
      <c r="DLT68" s="25"/>
      <c r="DLU68" s="25"/>
      <c r="DLV68" s="25"/>
      <c r="DLW68" s="25"/>
      <c r="DLX68" s="25"/>
      <c r="DLY68" s="25"/>
      <c r="DLZ68" s="25"/>
      <c r="DMA68" s="25"/>
      <c r="DMB68" s="25"/>
      <c r="DMC68" s="25"/>
      <c r="DMD68" s="25"/>
      <c r="DME68" s="25"/>
      <c r="DMF68" s="25"/>
      <c r="DMG68" s="25"/>
      <c r="DMH68" s="25"/>
      <c r="DMI68" s="25"/>
      <c r="DMJ68" s="25"/>
      <c r="DMK68" s="25"/>
      <c r="DML68" s="25"/>
      <c r="DMM68" s="25"/>
      <c r="DMN68" s="25"/>
      <c r="DMO68" s="25"/>
      <c r="DMP68" s="25"/>
      <c r="DMQ68" s="25"/>
      <c r="DMR68" s="25"/>
      <c r="DMS68" s="25"/>
      <c r="DMT68" s="25"/>
      <c r="DMU68" s="25"/>
      <c r="DMV68" s="25"/>
      <c r="DMW68" s="25"/>
      <c r="DMX68" s="25"/>
      <c r="DMY68" s="25"/>
      <c r="DMZ68" s="25"/>
      <c r="DNA68" s="25"/>
      <c r="DNB68" s="25"/>
      <c r="DNC68" s="25"/>
      <c r="DND68" s="25"/>
      <c r="DNE68" s="25"/>
      <c r="DNF68" s="25"/>
      <c r="DNG68" s="25"/>
      <c r="DNH68" s="25"/>
      <c r="DNI68" s="25"/>
      <c r="DNJ68" s="25"/>
      <c r="DNK68" s="25"/>
      <c r="DNL68" s="25"/>
      <c r="DNM68" s="25"/>
      <c r="DNN68" s="25"/>
      <c r="DNO68" s="25"/>
      <c r="DNP68" s="25"/>
      <c r="DNQ68" s="25"/>
      <c r="DNR68" s="25"/>
      <c r="DNS68" s="25"/>
      <c r="DNT68" s="25"/>
      <c r="DNU68" s="25"/>
      <c r="DNV68" s="25"/>
      <c r="DNW68" s="25"/>
      <c r="DNX68" s="25"/>
      <c r="DNY68" s="25"/>
      <c r="DNZ68" s="25"/>
      <c r="DOA68" s="25"/>
      <c r="DOB68" s="25"/>
      <c r="DOC68" s="25"/>
      <c r="DOD68" s="25"/>
      <c r="DOE68" s="25"/>
      <c r="DOF68" s="25"/>
      <c r="DOG68" s="25"/>
      <c r="DOH68" s="25"/>
      <c r="DOI68" s="25"/>
      <c r="DOJ68" s="25"/>
      <c r="DOK68" s="25"/>
      <c r="DOL68" s="25"/>
      <c r="DOM68" s="25"/>
      <c r="DON68" s="25"/>
      <c r="DOO68" s="25"/>
      <c r="DOP68" s="25"/>
      <c r="DOQ68" s="25"/>
      <c r="DOR68" s="25"/>
      <c r="DOS68" s="25"/>
      <c r="DOT68" s="25"/>
      <c r="DOU68" s="25"/>
      <c r="DOV68" s="25"/>
      <c r="DOW68" s="25"/>
      <c r="DOX68" s="25"/>
      <c r="DOY68" s="25"/>
      <c r="DOZ68" s="25"/>
      <c r="DPA68" s="25"/>
      <c r="DPB68" s="25"/>
      <c r="DPC68" s="25"/>
      <c r="DPD68" s="25"/>
      <c r="DPE68" s="25"/>
      <c r="DPF68" s="25"/>
      <c r="DPG68" s="25"/>
      <c r="DPH68" s="25"/>
      <c r="DPI68" s="25"/>
      <c r="DPJ68" s="25"/>
      <c r="DPK68" s="25"/>
      <c r="DPL68" s="25"/>
      <c r="DPM68" s="25"/>
      <c r="DPN68" s="25"/>
      <c r="DPO68" s="25"/>
      <c r="DPP68" s="25"/>
      <c r="DPQ68" s="25"/>
      <c r="DPR68" s="25"/>
      <c r="DPS68" s="25"/>
      <c r="DPT68" s="25"/>
      <c r="DPU68" s="25"/>
      <c r="DPV68" s="25"/>
      <c r="DPW68" s="25"/>
      <c r="DPX68" s="25"/>
      <c r="DPY68" s="25"/>
      <c r="DPZ68" s="25"/>
      <c r="DQA68" s="25"/>
      <c r="DQB68" s="25"/>
      <c r="DQC68" s="25"/>
      <c r="DQD68" s="25"/>
      <c r="DQE68" s="25"/>
      <c r="DQF68" s="25"/>
      <c r="DQG68" s="25"/>
      <c r="DQH68" s="25"/>
      <c r="DQI68" s="25"/>
      <c r="DQJ68" s="25"/>
      <c r="DQK68" s="25"/>
      <c r="DQL68" s="25"/>
      <c r="DQM68" s="25"/>
      <c r="DQN68" s="25"/>
      <c r="DQO68" s="25"/>
      <c r="DQP68" s="25"/>
      <c r="DQQ68" s="25"/>
      <c r="DQR68" s="25"/>
      <c r="DQS68" s="25"/>
      <c r="DQT68" s="25"/>
      <c r="DQU68" s="25"/>
      <c r="DQV68" s="25"/>
      <c r="DQW68" s="25"/>
      <c r="DQX68" s="25"/>
      <c r="DQY68" s="25"/>
      <c r="DQZ68" s="25"/>
      <c r="DRA68" s="25"/>
      <c r="DRB68" s="25"/>
      <c r="DRC68" s="25"/>
      <c r="DRD68" s="25"/>
      <c r="DRE68" s="25"/>
      <c r="DRF68" s="25"/>
      <c r="DRG68" s="25"/>
      <c r="DRH68" s="25"/>
      <c r="DRI68" s="25"/>
      <c r="DRJ68" s="25"/>
      <c r="DRK68" s="25"/>
      <c r="DRL68" s="25"/>
      <c r="DRM68" s="25"/>
      <c r="DRN68" s="25"/>
      <c r="DRO68" s="25"/>
      <c r="DRP68" s="25"/>
      <c r="DRQ68" s="25"/>
      <c r="DRR68" s="25"/>
      <c r="DRS68" s="25"/>
      <c r="DRT68" s="25"/>
      <c r="DRU68" s="25"/>
      <c r="DRV68" s="25"/>
      <c r="DRW68" s="25"/>
      <c r="DRX68" s="25"/>
      <c r="DRY68" s="25"/>
      <c r="DRZ68" s="25"/>
      <c r="DSA68" s="25"/>
      <c r="DSB68" s="25"/>
      <c r="DSC68" s="25"/>
      <c r="DSD68" s="25"/>
      <c r="DSE68" s="25"/>
      <c r="DSF68" s="25"/>
      <c r="DSG68" s="25"/>
      <c r="DSH68" s="25"/>
      <c r="DSI68" s="25"/>
      <c r="DSJ68" s="25"/>
      <c r="DSK68" s="25"/>
      <c r="DSL68" s="25"/>
      <c r="DSM68" s="25"/>
      <c r="DSN68" s="25"/>
      <c r="DSO68" s="25"/>
      <c r="DSP68" s="25"/>
      <c r="DSQ68" s="25"/>
      <c r="DSR68" s="25"/>
      <c r="DSS68" s="25"/>
      <c r="DST68" s="25"/>
      <c r="DSU68" s="25"/>
      <c r="DSV68" s="25"/>
      <c r="DSW68" s="25"/>
      <c r="DSX68" s="25"/>
      <c r="DSY68" s="25"/>
      <c r="DSZ68" s="25"/>
      <c r="DTA68" s="25"/>
      <c r="DTB68" s="25"/>
      <c r="DTC68" s="25"/>
      <c r="DTD68" s="25"/>
      <c r="DTE68" s="25"/>
      <c r="DTF68" s="25"/>
      <c r="DTG68" s="25"/>
      <c r="DTH68" s="25"/>
      <c r="DTI68" s="25"/>
      <c r="DTJ68" s="25"/>
      <c r="DTK68" s="25"/>
      <c r="DTL68" s="25"/>
      <c r="DTM68" s="25"/>
      <c r="DTN68" s="25"/>
      <c r="DTO68" s="25"/>
      <c r="DTP68" s="25"/>
      <c r="DTQ68" s="25"/>
      <c r="DTR68" s="25"/>
      <c r="DTS68" s="25"/>
      <c r="DTT68" s="25"/>
      <c r="DTU68" s="25"/>
      <c r="DTV68" s="25"/>
      <c r="DTW68" s="25"/>
      <c r="DTX68" s="25"/>
      <c r="DTY68" s="25"/>
      <c r="DTZ68" s="25"/>
      <c r="DUA68" s="25"/>
      <c r="DUB68" s="25"/>
      <c r="DUC68" s="25"/>
      <c r="DUD68" s="25"/>
      <c r="DUE68" s="25"/>
      <c r="DUF68" s="25"/>
      <c r="DUG68" s="25"/>
      <c r="DUH68" s="25"/>
      <c r="DUI68" s="25"/>
      <c r="DUJ68" s="25"/>
      <c r="DUK68" s="25"/>
      <c r="DUL68" s="25"/>
      <c r="DUM68" s="25"/>
      <c r="DUN68" s="25"/>
      <c r="DUO68" s="25"/>
      <c r="DUP68" s="25"/>
      <c r="DUQ68" s="25"/>
      <c r="DUR68" s="25"/>
      <c r="DUS68" s="25"/>
      <c r="DUT68" s="25"/>
      <c r="DUU68" s="25"/>
      <c r="DUV68" s="25"/>
      <c r="DUW68" s="25"/>
      <c r="DUX68" s="25"/>
      <c r="DUY68" s="25"/>
      <c r="DUZ68" s="25"/>
      <c r="DVA68" s="25"/>
      <c r="DVB68" s="25"/>
      <c r="DVC68" s="25"/>
      <c r="DVD68" s="25"/>
      <c r="DVE68" s="25"/>
      <c r="DVF68" s="25"/>
      <c r="DVG68" s="25"/>
      <c r="DVH68" s="25"/>
      <c r="DVI68" s="25"/>
      <c r="DVJ68" s="25"/>
      <c r="DVK68" s="25"/>
      <c r="DVL68" s="25"/>
      <c r="DVM68" s="25"/>
      <c r="DVN68" s="25"/>
      <c r="DVO68" s="25"/>
      <c r="DVP68" s="25"/>
      <c r="DVQ68" s="25"/>
      <c r="DVR68" s="25"/>
      <c r="DVS68" s="25"/>
      <c r="DVT68" s="25"/>
      <c r="DVU68" s="25"/>
      <c r="DVV68" s="25"/>
      <c r="DVW68" s="25"/>
      <c r="DVX68" s="25"/>
      <c r="DVY68" s="25"/>
      <c r="DVZ68" s="25"/>
      <c r="DWA68" s="25"/>
      <c r="DWB68" s="25"/>
      <c r="DWC68" s="25"/>
      <c r="DWD68" s="25"/>
      <c r="DWE68" s="25"/>
      <c r="DWF68" s="25"/>
      <c r="DWG68" s="25"/>
      <c r="DWH68" s="25"/>
      <c r="DWI68" s="25"/>
      <c r="DWJ68" s="25"/>
      <c r="DWK68" s="25"/>
      <c r="DWL68" s="25"/>
      <c r="DWM68" s="25"/>
      <c r="DWN68" s="25"/>
      <c r="DWO68" s="25"/>
      <c r="DWP68" s="25"/>
      <c r="DWQ68" s="25"/>
      <c r="DWR68" s="25"/>
      <c r="DWS68" s="25"/>
      <c r="DWT68" s="25"/>
      <c r="DWU68" s="25"/>
      <c r="DWV68" s="25"/>
      <c r="DWW68" s="25"/>
      <c r="DWX68" s="25"/>
      <c r="DWY68" s="25"/>
      <c r="DWZ68" s="25"/>
      <c r="DXA68" s="25"/>
      <c r="DXB68" s="25"/>
      <c r="DXC68" s="25"/>
      <c r="DXD68" s="25"/>
      <c r="DXE68" s="25"/>
      <c r="DXF68" s="25"/>
      <c r="DXG68" s="25"/>
      <c r="DXH68" s="25"/>
      <c r="DXI68" s="25"/>
      <c r="DXJ68" s="25"/>
      <c r="DXK68" s="25"/>
      <c r="DXL68" s="25"/>
      <c r="DXM68" s="25"/>
      <c r="DXN68" s="25"/>
      <c r="DXO68" s="25"/>
      <c r="DXP68" s="25"/>
      <c r="DXQ68" s="25"/>
      <c r="DXR68" s="25"/>
      <c r="DXS68" s="25"/>
      <c r="DXT68" s="25"/>
      <c r="DXU68" s="25"/>
      <c r="DXV68" s="25"/>
      <c r="DXW68" s="25"/>
      <c r="DXX68" s="25"/>
      <c r="DXY68" s="25"/>
      <c r="DXZ68" s="25"/>
      <c r="DYA68" s="25"/>
      <c r="DYB68" s="25"/>
      <c r="DYC68" s="25"/>
      <c r="DYD68" s="25"/>
      <c r="DYE68" s="25"/>
      <c r="DYF68" s="25"/>
      <c r="DYG68" s="25"/>
      <c r="DYH68" s="25"/>
      <c r="DYI68" s="25"/>
      <c r="DYJ68" s="25"/>
      <c r="DYK68" s="25"/>
      <c r="DYL68" s="25"/>
      <c r="DYM68" s="25"/>
      <c r="DYN68" s="25"/>
      <c r="DYO68" s="25"/>
      <c r="DYP68" s="25"/>
      <c r="DYQ68" s="25"/>
      <c r="DYR68" s="25"/>
      <c r="DYS68" s="25"/>
      <c r="DYT68" s="25"/>
      <c r="DYU68" s="25"/>
      <c r="DYV68" s="25"/>
      <c r="DYW68" s="25"/>
      <c r="DYX68" s="25"/>
      <c r="DYY68" s="25"/>
      <c r="DYZ68" s="25"/>
      <c r="DZA68" s="25"/>
      <c r="DZB68" s="25"/>
      <c r="DZC68" s="25"/>
      <c r="DZD68" s="25"/>
      <c r="DZE68" s="25"/>
      <c r="DZF68" s="25"/>
      <c r="DZG68" s="25"/>
      <c r="DZH68" s="25"/>
      <c r="DZI68" s="25"/>
      <c r="DZJ68" s="25"/>
      <c r="DZK68" s="25"/>
      <c r="DZL68" s="25"/>
      <c r="DZM68" s="25"/>
      <c r="DZN68" s="25"/>
      <c r="DZO68" s="25"/>
      <c r="DZP68" s="25"/>
      <c r="DZQ68" s="25"/>
      <c r="DZR68" s="25"/>
      <c r="DZS68" s="25"/>
      <c r="DZT68" s="25"/>
      <c r="DZU68" s="25"/>
      <c r="DZV68" s="25"/>
      <c r="DZW68" s="25"/>
      <c r="DZX68" s="25"/>
      <c r="DZY68" s="25"/>
      <c r="DZZ68" s="25"/>
      <c r="EAA68" s="25"/>
      <c r="EAB68" s="25"/>
      <c r="EAC68" s="25"/>
      <c r="EAD68" s="25"/>
      <c r="EAE68" s="25"/>
      <c r="EAF68" s="25"/>
      <c r="EAG68" s="25"/>
      <c r="EAH68" s="25"/>
      <c r="EAI68" s="25"/>
      <c r="EAJ68" s="25"/>
      <c r="EAK68" s="25"/>
      <c r="EAL68" s="25"/>
      <c r="EAM68" s="25"/>
      <c r="EAN68" s="25"/>
      <c r="EAO68" s="25"/>
      <c r="EAP68" s="25"/>
      <c r="EAQ68" s="25"/>
      <c r="EAR68" s="25"/>
      <c r="EAS68" s="25"/>
      <c r="EAT68" s="25"/>
      <c r="EAU68" s="25"/>
      <c r="EAV68" s="25"/>
      <c r="EAW68" s="25"/>
      <c r="EAX68" s="25"/>
      <c r="EAY68" s="25"/>
      <c r="EAZ68" s="25"/>
      <c r="EBA68" s="25"/>
      <c r="EBB68" s="25"/>
      <c r="EBC68" s="25"/>
      <c r="EBD68" s="25"/>
      <c r="EBE68" s="25"/>
      <c r="EBF68" s="25"/>
      <c r="EBG68" s="25"/>
      <c r="EBH68" s="25"/>
      <c r="EBI68" s="25"/>
      <c r="EBJ68" s="25"/>
      <c r="EBK68" s="25"/>
      <c r="EBL68" s="25"/>
      <c r="EBM68" s="25"/>
      <c r="EBN68" s="25"/>
      <c r="EBO68" s="25"/>
      <c r="EBP68" s="25"/>
      <c r="EBQ68" s="25"/>
      <c r="EBR68" s="25"/>
      <c r="EBS68" s="25"/>
      <c r="EBT68" s="25"/>
      <c r="EBU68" s="25"/>
      <c r="EBV68" s="25"/>
      <c r="EBW68" s="25"/>
      <c r="EBX68" s="25"/>
      <c r="EBY68" s="25"/>
      <c r="EBZ68" s="25"/>
      <c r="ECA68" s="25"/>
      <c r="ECB68" s="25"/>
      <c r="ECC68" s="25"/>
      <c r="ECD68" s="25"/>
      <c r="ECE68" s="25"/>
      <c r="ECF68" s="25"/>
      <c r="ECG68" s="25"/>
      <c r="ECH68" s="25"/>
      <c r="ECI68" s="25"/>
      <c r="ECJ68" s="25"/>
      <c r="ECK68" s="25"/>
      <c r="ECL68" s="25"/>
      <c r="ECM68" s="25"/>
      <c r="ECN68" s="25"/>
      <c r="ECO68" s="25"/>
      <c r="ECP68" s="25"/>
      <c r="ECQ68" s="25"/>
      <c r="ECR68" s="25"/>
      <c r="ECS68" s="25"/>
      <c r="ECT68" s="25"/>
      <c r="ECU68" s="25"/>
      <c r="ECV68" s="25"/>
      <c r="ECW68" s="25"/>
      <c r="ECX68" s="25"/>
      <c r="ECY68" s="25"/>
      <c r="ECZ68" s="25"/>
      <c r="EDA68" s="25"/>
      <c r="EDB68" s="25"/>
      <c r="EDC68" s="25"/>
      <c r="EDD68" s="25"/>
      <c r="EDE68" s="25"/>
      <c r="EDF68" s="25"/>
      <c r="EDG68" s="25"/>
      <c r="EDH68" s="25"/>
      <c r="EDI68" s="25"/>
      <c r="EDJ68" s="25"/>
      <c r="EDK68" s="25"/>
      <c r="EDL68" s="25"/>
      <c r="EDM68" s="25"/>
      <c r="EDN68" s="25"/>
      <c r="EDO68" s="25"/>
      <c r="EDP68" s="25"/>
      <c r="EDQ68" s="25"/>
      <c r="EDR68" s="25"/>
      <c r="EDS68" s="25"/>
      <c r="EDT68" s="25"/>
      <c r="EDU68" s="25"/>
      <c r="EDV68" s="25"/>
      <c r="EDW68" s="25"/>
      <c r="EDX68" s="25"/>
      <c r="EDY68" s="25"/>
      <c r="EDZ68" s="25"/>
      <c r="EEA68" s="25"/>
      <c r="EEB68" s="25"/>
      <c r="EEC68" s="25"/>
      <c r="EED68" s="25"/>
      <c r="EEE68" s="25"/>
      <c r="EEF68" s="25"/>
      <c r="EEG68" s="25"/>
      <c r="EEH68" s="25"/>
      <c r="EEI68" s="25"/>
      <c r="EEJ68" s="25"/>
      <c r="EEK68" s="25"/>
      <c r="EEL68" s="25"/>
      <c r="EEM68" s="25"/>
      <c r="EEN68" s="25"/>
      <c r="EEO68" s="25"/>
      <c r="EEP68" s="25"/>
      <c r="EEQ68" s="25"/>
      <c r="EER68" s="25"/>
      <c r="EES68" s="25"/>
      <c r="EET68" s="25"/>
      <c r="EEU68" s="25"/>
      <c r="EEV68" s="25"/>
      <c r="EEW68" s="25"/>
      <c r="EEX68" s="25"/>
      <c r="EEY68" s="25"/>
      <c r="EEZ68" s="25"/>
      <c r="EFA68" s="25"/>
      <c r="EFB68" s="25"/>
      <c r="EFC68" s="25"/>
      <c r="EFD68" s="25"/>
      <c r="EFE68" s="25"/>
      <c r="EFF68" s="25"/>
      <c r="EFG68" s="25"/>
      <c r="EFH68" s="25"/>
      <c r="EFI68" s="25"/>
      <c r="EFJ68" s="25"/>
      <c r="EFK68" s="25"/>
      <c r="EFL68" s="25"/>
      <c r="EFM68" s="25"/>
      <c r="EFN68" s="25"/>
      <c r="EFO68" s="25"/>
      <c r="EFP68" s="25"/>
      <c r="EFQ68" s="25"/>
      <c r="EFR68" s="25"/>
      <c r="EFS68" s="25"/>
      <c r="EFT68" s="25"/>
      <c r="EFU68" s="25"/>
      <c r="EFV68" s="25"/>
      <c r="EFW68" s="25"/>
      <c r="EFX68" s="25"/>
      <c r="EFY68" s="25"/>
      <c r="EFZ68" s="25"/>
      <c r="EGA68" s="25"/>
      <c r="EGB68" s="25"/>
      <c r="EGC68" s="25"/>
      <c r="EGD68" s="25"/>
      <c r="EGE68" s="25"/>
      <c r="EGF68" s="25"/>
      <c r="EGG68" s="25"/>
      <c r="EGH68" s="25"/>
      <c r="EGI68" s="25"/>
      <c r="EGJ68" s="25"/>
      <c r="EGK68" s="25"/>
      <c r="EGL68" s="25"/>
      <c r="EGM68" s="25"/>
      <c r="EGN68" s="25"/>
      <c r="EGO68" s="25"/>
      <c r="EGP68" s="25"/>
      <c r="EGQ68" s="25"/>
      <c r="EGR68" s="25"/>
      <c r="EGS68" s="25"/>
      <c r="EGT68" s="25"/>
      <c r="EGU68" s="25"/>
      <c r="EGV68" s="25"/>
      <c r="EGW68" s="25"/>
      <c r="EGX68" s="25"/>
      <c r="EGY68" s="25"/>
      <c r="EGZ68" s="25"/>
      <c r="EHA68" s="25"/>
      <c r="EHB68" s="25"/>
      <c r="EHC68" s="25"/>
      <c r="EHD68" s="25"/>
      <c r="EHE68" s="25"/>
      <c r="EHF68" s="25"/>
      <c r="EHG68" s="25"/>
      <c r="EHH68" s="25"/>
      <c r="EHI68" s="25"/>
      <c r="EHJ68" s="25"/>
      <c r="EHK68" s="25"/>
      <c r="EHL68" s="25"/>
      <c r="EHM68" s="25"/>
      <c r="EHN68" s="25"/>
      <c r="EHO68" s="25"/>
      <c r="EHP68" s="25"/>
      <c r="EHQ68" s="25"/>
      <c r="EHR68" s="25"/>
      <c r="EHS68" s="25"/>
      <c r="EHT68" s="25"/>
      <c r="EHU68" s="25"/>
      <c r="EHV68" s="25"/>
      <c r="EHW68" s="25"/>
      <c r="EHX68" s="25"/>
      <c r="EHY68" s="25"/>
      <c r="EHZ68" s="25"/>
      <c r="EIA68" s="25"/>
      <c r="EIB68" s="25"/>
      <c r="EIC68" s="25"/>
      <c r="EID68" s="25"/>
      <c r="EIE68" s="25"/>
      <c r="EIF68" s="25"/>
      <c r="EIG68" s="25"/>
      <c r="EIH68" s="25"/>
      <c r="EII68" s="25"/>
      <c r="EIJ68" s="25"/>
      <c r="EIK68" s="25"/>
      <c r="EIL68" s="25"/>
      <c r="EIM68" s="25"/>
      <c r="EIN68" s="25"/>
      <c r="EIO68" s="25"/>
      <c r="EIP68" s="25"/>
      <c r="EIQ68" s="25"/>
      <c r="EIR68" s="25"/>
      <c r="EIS68" s="25"/>
      <c r="EIT68" s="25"/>
      <c r="EIU68" s="25"/>
      <c r="EIV68" s="25"/>
      <c r="EIW68" s="25"/>
      <c r="EIX68" s="25"/>
      <c r="EIY68" s="25"/>
      <c r="EIZ68" s="25"/>
      <c r="EJA68" s="25"/>
      <c r="EJB68" s="25"/>
      <c r="EJC68" s="25"/>
      <c r="EJD68" s="25"/>
      <c r="EJE68" s="25"/>
      <c r="EJF68" s="25"/>
      <c r="EJG68" s="25"/>
      <c r="EJH68" s="25"/>
      <c r="EJI68" s="25"/>
      <c r="EJJ68" s="25"/>
      <c r="EJK68" s="25"/>
      <c r="EJL68" s="25"/>
      <c r="EJM68" s="25"/>
      <c r="EJN68" s="25"/>
      <c r="EJO68" s="25"/>
      <c r="EJP68" s="25"/>
      <c r="EJQ68" s="25"/>
      <c r="EJR68" s="25"/>
      <c r="EJS68" s="25"/>
      <c r="EJT68" s="25"/>
      <c r="EJU68" s="25"/>
      <c r="EJV68" s="25"/>
      <c r="EJW68" s="25"/>
      <c r="EJX68" s="25"/>
      <c r="EJY68" s="25"/>
      <c r="EJZ68" s="25"/>
      <c r="EKA68" s="25"/>
      <c r="EKB68" s="25"/>
      <c r="EKC68" s="25"/>
      <c r="EKD68" s="25"/>
      <c r="EKE68" s="25"/>
      <c r="EKF68" s="25"/>
      <c r="EKG68" s="25"/>
      <c r="EKH68" s="25"/>
      <c r="EKI68" s="25"/>
      <c r="EKJ68" s="25"/>
      <c r="EKK68" s="25"/>
      <c r="EKL68" s="25"/>
      <c r="EKM68" s="25"/>
      <c r="EKN68" s="25"/>
      <c r="EKO68" s="25"/>
      <c r="EKP68" s="25"/>
      <c r="EKQ68" s="25"/>
      <c r="EKR68" s="25"/>
      <c r="EKS68" s="25"/>
      <c r="EKT68" s="25"/>
      <c r="EKU68" s="25"/>
      <c r="EKV68" s="25"/>
      <c r="EKW68" s="25"/>
      <c r="EKX68" s="25"/>
      <c r="EKY68" s="25"/>
      <c r="EKZ68" s="25"/>
      <c r="ELA68" s="25"/>
      <c r="ELB68" s="25"/>
      <c r="ELC68" s="25"/>
      <c r="ELD68" s="25"/>
      <c r="ELE68" s="25"/>
      <c r="ELF68" s="25"/>
      <c r="ELG68" s="25"/>
      <c r="ELH68" s="25"/>
      <c r="ELI68" s="25"/>
      <c r="ELJ68" s="25"/>
      <c r="ELK68" s="25"/>
      <c r="ELL68" s="25"/>
      <c r="ELM68" s="25"/>
      <c r="ELN68" s="25"/>
      <c r="ELO68" s="25"/>
      <c r="ELP68" s="25"/>
      <c r="ELQ68" s="25"/>
      <c r="ELR68" s="25"/>
      <c r="ELS68" s="25"/>
      <c r="ELT68" s="25"/>
      <c r="ELU68" s="25"/>
      <c r="ELV68" s="25"/>
      <c r="ELW68" s="25"/>
      <c r="ELX68" s="25"/>
      <c r="ELY68" s="25"/>
      <c r="ELZ68" s="25"/>
      <c r="EMA68" s="25"/>
      <c r="EMB68" s="25"/>
      <c r="EMC68" s="25"/>
      <c r="EMD68" s="25"/>
      <c r="EME68" s="25"/>
      <c r="EMF68" s="25"/>
      <c r="EMG68" s="25"/>
      <c r="EMH68" s="25"/>
      <c r="EMI68" s="25"/>
      <c r="EMJ68" s="25"/>
      <c r="EMK68" s="25"/>
      <c r="EML68" s="25"/>
      <c r="EMM68" s="25"/>
      <c r="EMN68" s="25"/>
      <c r="EMO68" s="25"/>
      <c r="EMP68" s="25"/>
      <c r="EMQ68" s="25"/>
      <c r="EMR68" s="25"/>
      <c r="EMS68" s="25"/>
      <c r="EMT68" s="25"/>
      <c r="EMU68" s="25"/>
      <c r="EMV68" s="25"/>
      <c r="EMW68" s="25"/>
      <c r="EMX68" s="25"/>
      <c r="EMY68" s="25"/>
      <c r="EMZ68" s="25"/>
      <c r="ENA68" s="25"/>
      <c r="ENB68" s="25"/>
      <c r="ENC68" s="25"/>
      <c r="END68" s="25"/>
      <c r="ENE68" s="25"/>
      <c r="ENF68" s="25"/>
      <c r="ENG68" s="25"/>
      <c r="ENH68" s="25"/>
      <c r="ENI68" s="25"/>
      <c r="ENJ68" s="25"/>
      <c r="ENK68" s="25"/>
      <c r="ENL68" s="25"/>
      <c r="ENM68" s="25"/>
      <c r="ENN68" s="25"/>
      <c r="ENO68" s="25"/>
      <c r="ENP68" s="25"/>
      <c r="ENQ68" s="25"/>
      <c r="ENR68" s="25"/>
      <c r="ENS68" s="25"/>
      <c r="ENT68" s="25"/>
      <c r="ENU68" s="25"/>
      <c r="ENV68" s="25"/>
      <c r="ENW68" s="25"/>
      <c r="ENX68" s="25"/>
      <c r="ENY68" s="25"/>
      <c r="ENZ68" s="25"/>
      <c r="EOA68" s="25"/>
      <c r="EOB68" s="25"/>
      <c r="EOC68" s="25"/>
      <c r="EOD68" s="25"/>
      <c r="EOE68" s="25"/>
      <c r="EOF68" s="25"/>
      <c r="EOG68" s="25"/>
      <c r="EOH68" s="25"/>
      <c r="EOI68" s="25"/>
      <c r="EOJ68" s="25"/>
      <c r="EOK68" s="25"/>
      <c r="EOL68" s="25"/>
      <c r="EOM68" s="25"/>
      <c r="EON68" s="25"/>
      <c r="EOO68" s="25"/>
      <c r="EOP68" s="25"/>
      <c r="EOQ68" s="25"/>
      <c r="EOR68" s="25"/>
      <c r="EOS68" s="25"/>
      <c r="EOT68" s="25"/>
      <c r="EOU68" s="25"/>
      <c r="EOV68" s="25"/>
      <c r="EOW68" s="25"/>
      <c r="EOX68" s="25"/>
      <c r="EOY68" s="25"/>
      <c r="EOZ68" s="25"/>
      <c r="EPA68" s="25"/>
      <c r="EPB68" s="25"/>
      <c r="EPC68" s="25"/>
      <c r="EPD68" s="25"/>
      <c r="EPE68" s="25"/>
      <c r="EPF68" s="25"/>
      <c r="EPG68" s="25"/>
      <c r="EPH68" s="25"/>
      <c r="EPI68" s="25"/>
      <c r="EPJ68" s="25"/>
      <c r="EPK68" s="25"/>
      <c r="EPL68" s="25"/>
      <c r="EPM68" s="25"/>
      <c r="EPN68" s="25"/>
      <c r="EPO68" s="25"/>
      <c r="EPP68" s="25"/>
      <c r="EPQ68" s="25"/>
      <c r="EPR68" s="25"/>
      <c r="EPS68" s="25"/>
      <c r="EPT68" s="25"/>
      <c r="EPU68" s="25"/>
      <c r="EPV68" s="25"/>
      <c r="EPW68" s="25"/>
      <c r="EPX68" s="25"/>
      <c r="EPY68" s="25"/>
      <c r="EPZ68" s="25"/>
      <c r="EQA68" s="25"/>
      <c r="EQB68" s="25"/>
      <c r="EQC68" s="25"/>
      <c r="EQD68" s="25"/>
      <c r="EQE68" s="25"/>
      <c r="EQF68" s="25"/>
      <c r="EQG68" s="25"/>
      <c r="EQH68" s="25"/>
      <c r="EQI68" s="25"/>
      <c r="EQJ68" s="25"/>
      <c r="EQK68" s="25"/>
      <c r="EQL68" s="25"/>
      <c r="EQM68" s="25"/>
      <c r="EQN68" s="25"/>
      <c r="EQO68" s="25"/>
      <c r="EQP68" s="25"/>
      <c r="EQQ68" s="25"/>
      <c r="EQR68" s="25"/>
      <c r="EQS68" s="25"/>
      <c r="EQT68" s="25"/>
      <c r="EQU68" s="25"/>
      <c r="EQV68" s="25"/>
      <c r="EQW68" s="25"/>
      <c r="EQX68" s="25"/>
      <c r="EQY68" s="25"/>
      <c r="EQZ68" s="25"/>
      <c r="ERA68" s="25"/>
      <c r="ERB68" s="25"/>
      <c r="ERC68" s="25"/>
      <c r="ERD68" s="25"/>
      <c r="ERE68" s="25"/>
      <c r="ERF68" s="25"/>
      <c r="ERG68" s="25"/>
      <c r="ERH68" s="25"/>
      <c r="ERI68" s="25"/>
      <c r="ERJ68" s="25"/>
      <c r="ERK68" s="25"/>
      <c r="ERL68" s="25"/>
      <c r="ERM68" s="25"/>
      <c r="ERN68" s="25"/>
      <c r="ERO68" s="25"/>
      <c r="ERP68" s="25"/>
      <c r="ERQ68" s="25"/>
      <c r="ERR68" s="25"/>
      <c r="ERS68" s="25"/>
      <c r="ERT68" s="25"/>
      <c r="ERU68" s="25"/>
      <c r="ERV68" s="25"/>
      <c r="ERW68" s="25"/>
      <c r="ERX68" s="25"/>
      <c r="ERY68" s="25"/>
      <c r="ERZ68" s="25"/>
      <c r="ESA68" s="25"/>
      <c r="ESB68" s="25"/>
      <c r="ESC68" s="25"/>
      <c r="ESD68" s="25"/>
      <c r="ESE68" s="25"/>
      <c r="ESF68" s="25"/>
      <c r="ESG68" s="25"/>
      <c r="ESH68" s="25"/>
      <c r="ESI68" s="25"/>
      <c r="ESJ68" s="25"/>
      <c r="ESK68" s="25"/>
      <c r="ESL68" s="25"/>
      <c r="ESM68" s="25"/>
      <c r="ESN68" s="25"/>
      <c r="ESO68" s="25"/>
      <c r="ESP68" s="25"/>
      <c r="ESQ68" s="25"/>
      <c r="ESR68" s="25"/>
      <c r="ESS68" s="25"/>
      <c r="EST68" s="25"/>
      <c r="ESU68" s="25"/>
      <c r="ESV68" s="25"/>
      <c r="ESW68" s="25"/>
      <c r="ESX68" s="25"/>
      <c r="ESY68" s="25"/>
      <c r="ESZ68" s="25"/>
      <c r="ETA68" s="25"/>
      <c r="ETB68" s="25"/>
      <c r="ETC68" s="25"/>
      <c r="ETD68" s="25"/>
      <c r="ETE68" s="25"/>
      <c r="ETF68" s="25"/>
      <c r="ETG68" s="25"/>
      <c r="ETH68" s="25"/>
      <c r="ETI68" s="25"/>
      <c r="ETJ68" s="25"/>
      <c r="ETK68" s="25"/>
      <c r="ETL68" s="25"/>
      <c r="ETM68" s="25"/>
      <c r="ETN68" s="25"/>
      <c r="ETO68" s="25"/>
      <c r="ETP68" s="25"/>
      <c r="ETQ68" s="25"/>
      <c r="ETR68" s="25"/>
      <c r="ETS68" s="25"/>
      <c r="ETT68" s="25"/>
      <c r="ETU68" s="25"/>
      <c r="ETV68" s="25"/>
      <c r="ETW68" s="25"/>
      <c r="ETX68" s="25"/>
      <c r="ETY68" s="25"/>
      <c r="ETZ68" s="25"/>
      <c r="EUA68" s="25"/>
      <c r="EUB68" s="25"/>
      <c r="EUC68" s="25"/>
      <c r="EUD68" s="25"/>
      <c r="EUE68" s="25"/>
      <c r="EUF68" s="25"/>
      <c r="EUG68" s="25"/>
      <c r="EUH68" s="25"/>
      <c r="EUI68" s="25"/>
      <c r="EUJ68" s="25"/>
      <c r="EUK68" s="25"/>
      <c r="EUL68" s="25"/>
      <c r="EUM68" s="25"/>
      <c r="EUN68" s="25"/>
      <c r="EUO68" s="25"/>
      <c r="EUP68" s="25"/>
      <c r="EUQ68" s="25"/>
      <c r="EUR68" s="25"/>
      <c r="EUS68" s="25"/>
      <c r="EUT68" s="25"/>
      <c r="EUU68" s="25"/>
      <c r="EUV68" s="25"/>
      <c r="EUW68" s="25"/>
      <c r="EUX68" s="25"/>
      <c r="EUY68" s="25"/>
      <c r="EUZ68" s="25"/>
      <c r="EVA68" s="25"/>
      <c r="EVB68" s="25"/>
      <c r="EVC68" s="25"/>
      <c r="EVD68" s="25"/>
      <c r="EVE68" s="25"/>
      <c r="EVF68" s="25"/>
      <c r="EVG68" s="25"/>
      <c r="EVH68" s="25"/>
      <c r="EVI68" s="25"/>
      <c r="EVJ68" s="25"/>
      <c r="EVK68" s="25"/>
      <c r="EVL68" s="25"/>
      <c r="EVM68" s="25"/>
      <c r="EVN68" s="25"/>
      <c r="EVO68" s="25"/>
      <c r="EVP68" s="25"/>
      <c r="EVQ68" s="25"/>
      <c r="EVR68" s="25"/>
      <c r="EVS68" s="25"/>
      <c r="EVT68" s="25"/>
      <c r="EVU68" s="25"/>
      <c r="EVV68" s="25"/>
      <c r="EVW68" s="25"/>
      <c r="EVX68" s="25"/>
      <c r="EVY68" s="25"/>
      <c r="EVZ68" s="25"/>
      <c r="EWA68" s="25"/>
      <c r="EWB68" s="25"/>
      <c r="EWC68" s="25"/>
      <c r="EWD68" s="25"/>
      <c r="EWE68" s="25"/>
      <c r="EWF68" s="25"/>
      <c r="EWG68" s="25"/>
      <c r="EWH68" s="25"/>
      <c r="EWI68" s="25"/>
      <c r="EWJ68" s="25"/>
      <c r="EWK68" s="25"/>
      <c r="EWL68" s="25"/>
      <c r="EWM68" s="25"/>
      <c r="EWN68" s="25"/>
      <c r="EWO68" s="25"/>
      <c r="EWP68" s="25"/>
      <c r="EWQ68" s="25"/>
      <c r="EWR68" s="25"/>
      <c r="EWS68" s="25"/>
      <c r="EWT68" s="25"/>
      <c r="EWU68" s="25"/>
      <c r="EWV68" s="25"/>
      <c r="EWW68" s="25"/>
      <c r="EWX68" s="25"/>
      <c r="EWY68" s="25"/>
      <c r="EWZ68" s="25"/>
      <c r="EXA68" s="25"/>
      <c r="EXB68" s="25"/>
      <c r="EXC68" s="25"/>
      <c r="EXD68" s="25"/>
      <c r="EXE68" s="25"/>
      <c r="EXF68" s="25"/>
      <c r="EXG68" s="25"/>
      <c r="EXH68" s="25"/>
      <c r="EXI68" s="25"/>
      <c r="EXJ68" s="25"/>
      <c r="EXK68" s="25"/>
      <c r="EXL68" s="25"/>
      <c r="EXM68" s="25"/>
      <c r="EXN68" s="25"/>
      <c r="EXO68" s="25"/>
      <c r="EXP68" s="25"/>
      <c r="EXQ68" s="25"/>
      <c r="EXR68" s="25"/>
      <c r="EXS68" s="25"/>
      <c r="EXT68" s="25"/>
      <c r="EXU68" s="25"/>
      <c r="EXV68" s="25"/>
      <c r="EXW68" s="25"/>
      <c r="EXX68" s="25"/>
      <c r="EXY68" s="25"/>
      <c r="EXZ68" s="25"/>
      <c r="EYA68" s="25"/>
      <c r="EYB68" s="25"/>
      <c r="EYC68" s="25"/>
      <c r="EYD68" s="25"/>
      <c r="EYE68" s="25"/>
      <c r="EYF68" s="25"/>
      <c r="EYG68" s="25"/>
      <c r="EYH68" s="25"/>
      <c r="EYI68" s="25"/>
      <c r="EYJ68" s="25"/>
      <c r="EYK68" s="25"/>
      <c r="EYL68" s="25"/>
      <c r="EYM68" s="25"/>
      <c r="EYN68" s="25"/>
      <c r="EYO68" s="25"/>
      <c r="EYP68" s="25"/>
      <c r="EYQ68" s="25"/>
      <c r="EYR68" s="25"/>
      <c r="EYS68" s="25"/>
      <c r="EYT68" s="25"/>
      <c r="EYU68" s="25"/>
      <c r="EYV68" s="25"/>
      <c r="EYW68" s="25"/>
      <c r="EYX68" s="25"/>
      <c r="EYY68" s="25"/>
      <c r="EYZ68" s="25"/>
      <c r="EZA68" s="25"/>
      <c r="EZB68" s="25"/>
      <c r="EZC68" s="25"/>
      <c r="EZD68" s="25"/>
      <c r="EZE68" s="25"/>
      <c r="EZF68" s="25"/>
      <c r="EZG68" s="25"/>
      <c r="EZH68" s="25"/>
      <c r="EZI68" s="25"/>
      <c r="EZJ68" s="25"/>
      <c r="EZK68" s="25"/>
      <c r="EZL68" s="25"/>
      <c r="EZM68" s="25"/>
      <c r="EZN68" s="25"/>
      <c r="EZO68" s="25"/>
      <c r="EZP68" s="25"/>
      <c r="EZQ68" s="25"/>
      <c r="EZR68" s="25"/>
      <c r="EZS68" s="25"/>
      <c r="EZT68" s="25"/>
      <c r="EZU68" s="25"/>
      <c r="EZV68" s="25"/>
      <c r="EZW68" s="25"/>
      <c r="EZX68" s="25"/>
      <c r="EZY68" s="25"/>
      <c r="EZZ68" s="25"/>
      <c r="FAA68" s="25"/>
      <c r="FAB68" s="25"/>
      <c r="FAC68" s="25"/>
      <c r="FAD68" s="25"/>
      <c r="FAE68" s="25"/>
      <c r="FAF68" s="25"/>
      <c r="FAG68" s="25"/>
      <c r="FAH68" s="25"/>
      <c r="FAI68" s="25"/>
      <c r="FAJ68" s="25"/>
      <c r="FAK68" s="25"/>
      <c r="FAL68" s="25"/>
      <c r="FAM68" s="25"/>
      <c r="FAN68" s="25"/>
      <c r="FAO68" s="25"/>
      <c r="FAP68" s="25"/>
      <c r="FAQ68" s="25"/>
      <c r="FAR68" s="25"/>
      <c r="FAS68" s="25"/>
      <c r="FAT68" s="25"/>
      <c r="FAU68" s="25"/>
      <c r="FAV68" s="25"/>
      <c r="FAW68" s="25"/>
      <c r="FAX68" s="25"/>
      <c r="FAY68" s="25"/>
      <c r="FAZ68" s="25"/>
      <c r="FBA68" s="25"/>
      <c r="FBB68" s="25"/>
      <c r="FBC68" s="25"/>
      <c r="FBD68" s="25"/>
      <c r="FBE68" s="25"/>
      <c r="FBF68" s="25"/>
      <c r="FBG68" s="25"/>
      <c r="FBH68" s="25"/>
      <c r="FBI68" s="25"/>
      <c r="FBJ68" s="25"/>
      <c r="FBK68" s="25"/>
      <c r="FBL68" s="25"/>
      <c r="FBM68" s="25"/>
      <c r="FBN68" s="25"/>
      <c r="FBO68" s="25"/>
      <c r="FBP68" s="25"/>
      <c r="FBQ68" s="25"/>
      <c r="FBR68" s="25"/>
      <c r="FBS68" s="25"/>
      <c r="FBT68" s="25"/>
      <c r="FBU68" s="25"/>
      <c r="FBV68" s="25"/>
      <c r="FBW68" s="25"/>
      <c r="FBX68" s="25"/>
      <c r="FBY68" s="25"/>
      <c r="FBZ68" s="25"/>
      <c r="FCA68" s="25"/>
      <c r="FCB68" s="25"/>
      <c r="FCC68" s="25"/>
      <c r="FCD68" s="25"/>
      <c r="FCE68" s="25"/>
      <c r="FCF68" s="25"/>
      <c r="FCG68" s="25"/>
      <c r="FCH68" s="25"/>
      <c r="FCI68" s="25"/>
      <c r="FCJ68" s="25"/>
      <c r="FCK68" s="25"/>
      <c r="FCL68" s="25"/>
      <c r="FCM68" s="25"/>
      <c r="FCN68" s="25"/>
      <c r="FCO68" s="25"/>
      <c r="FCP68" s="25"/>
      <c r="FCQ68" s="25"/>
      <c r="FCR68" s="25"/>
      <c r="FCS68" s="25"/>
      <c r="FCT68" s="25"/>
      <c r="FCU68" s="25"/>
      <c r="FCV68" s="25"/>
      <c r="FCW68" s="25"/>
      <c r="FCX68" s="25"/>
      <c r="FCY68" s="25"/>
      <c r="FCZ68" s="25"/>
      <c r="FDA68" s="25"/>
      <c r="FDB68" s="25"/>
      <c r="FDC68" s="25"/>
      <c r="FDD68" s="25"/>
      <c r="FDE68" s="25"/>
      <c r="FDF68" s="25"/>
      <c r="FDG68" s="25"/>
      <c r="FDH68" s="25"/>
      <c r="FDI68" s="25"/>
      <c r="FDJ68" s="25"/>
      <c r="FDK68" s="25"/>
      <c r="FDL68" s="25"/>
      <c r="FDM68" s="25"/>
      <c r="FDN68" s="25"/>
      <c r="FDO68" s="25"/>
      <c r="FDP68" s="25"/>
      <c r="FDQ68" s="25"/>
      <c r="FDR68" s="25"/>
      <c r="FDS68" s="25"/>
      <c r="FDT68" s="25"/>
      <c r="FDU68" s="25"/>
      <c r="FDV68" s="25"/>
      <c r="FDW68" s="25"/>
      <c r="FDX68" s="25"/>
      <c r="FDY68" s="25"/>
      <c r="FDZ68" s="25"/>
      <c r="FEA68" s="25"/>
      <c r="FEB68" s="25"/>
      <c r="FEC68" s="25"/>
      <c r="FED68" s="25"/>
      <c r="FEE68" s="25"/>
      <c r="FEF68" s="25"/>
      <c r="FEG68" s="25"/>
      <c r="FEH68" s="25"/>
      <c r="FEI68" s="25"/>
      <c r="FEJ68" s="25"/>
      <c r="FEK68" s="25"/>
      <c r="FEL68" s="25"/>
      <c r="FEM68" s="25"/>
      <c r="FEN68" s="25"/>
      <c r="FEO68" s="25"/>
      <c r="FEP68" s="25"/>
      <c r="FEQ68" s="25"/>
      <c r="FER68" s="25"/>
      <c r="FES68" s="25"/>
      <c r="FET68" s="25"/>
      <c r="FEU68" s="25"/>
      <c r="FEV68" s="25"/>
      <c r="FEW68" s="25"/>
      <c r="FEX68" s="25"/>
      <c r="FEY68" s="25"/>
      <c r="FEZ68" s="25"/>
      <c r="FFA68" s="25"/>
      <c r="FFB68" s="25"/>
      <c r="FFC68" s="25"/>
      <c r="FFD68" s="25"/>
      <c r="FFE68" s="25"/>
      <c r="FFF68" s="25"/>
      <c r="FFG68" s="25"/>
      <c r="FFH68" s="25"/>
      <c r="FFI68" s="25"/>
      <c r="FFJ68" s="25"/>
      <c r="FFK68" s="25"/>
      <c r="FFL68" s="25"/>
      <c r="FFM68" s="25"/>
      <c r="FFN68" s="25"/>
      <c r="FFO68" s="25"/>
      <c r="FFP68" s="25"/>
      <c r="FFQ68" s="25"/>
      <c r="FFR68" s="25"/>
      <c r="FFS68" s="25"/>
      <c r="FFT68" s="25"/>
      <c r="FFU68" s="25"/>
      <c r="FFV68" s="25"/>
      <c r="FFW68" s="25"/>
      <c r="FFX68" s="25"/>
      <c r="FFY68" s="25"/>
      <c r="FFZ68" s="25"/>
      <c r="FGA68" s="25"/>
      <c r="FGB68" s="25"/>
      <c r="FGC68" s="25"/>
      <c r="FGD68" s="25"/>
      <c r="FGE68" s="25"/>
      <c r="FGF68" s="25"/>
      <c r="FGG68" s="25"/>
      <c r="FGH68" s="25"/>
      <c r="FGI68" s="25"/>
      <c r="FGJ68" s="25"/>
      <c r="FGK68" s="25"/>
      <c r="FGL68" s="25"/>
      <c r="FGM68" s="25"/>
      <c r="FGN68" s="25"/>
      <c r="FGO68" s="25"/>
      <c r="FGP68" s="25"/>
      <c r="FGQ68" s="25"/>
      <c r="FGR68" s="25"/>
      <c r="FGS68" s="25"/>
      <c r="FGT68" s="25"/>
      <c r="FGU68" s="25"/>
      <c r="FGV68" s="25"/>
      <c r="FGW68" s="25"/>
      <c r="FGX68" s="25"/>
      <c r="FGY68" s="25"/>
      <c r="FGZ68" s="25"/>
      <c r="FHA68" s="25"/>
      <c r="FHB68" s="25"/>
      <c r="FHC68" s="25"/>
      <c r="FHD68" s="25"/>
      <c r="FHE68" s="25"/>
      <c r="FHF68" s="25"/>
      <c r="FHG68" s="25"/>
      <c r="FHH68" s="25"/>
      <c r="FHI68" s="25"/>
      <c r="FHJ68" s="25"/>
      <c r="FHK68" s="25"/>
      <c r="FHL68" s="25"/>
      <c r="FHM68" s="25"/>
      <c r="FHN68" s="25"/>
      <c r="FHO68" s="25"/>
      <c r="FHP68" s="25"/>
      <c r="FHQ68" s="25"/>
      <c r="FHR68" s="25"/>
      <c r="FHS68" s="25"/>
      <c r="FHT68" s="25"/>
      <c r="FHU68" s="25"/>
      <c r="FHV68" s="25"/>
      <c r="FHW68" s="25"/>
      <c r="FHX68" s="25"/>
      <c r="FHY68" s="25"/>
      <c r="FHZ68" s="25"/>
      <c r="FIA68" s="25"/>
      <c r="FIB68" s="25"/>
      <c r="FIC68" s="25"/>
      <c r="FID68" s="25"/>
      <c r="FIE68" s="25"/>
      <c r="FIF68" s="25"/>
      <c r="FIG68" s="25"/>
      <c r="FIH68" s="25"/>
      <c r="FII68" s="25"/>
      <c r="FIJ68" s="25"/>
      <c r="FIK68" s="25"/>
      <c r="FIL68" s="25"/>
      <c r="FIM68" s="25"/>
      <c r="FIN68" s="25"/>
      <c r="FIO68" s="25"/>
      <c r="FIP68" s="25"/>
      <c r="FIQ68" s="25"/>
      <c r="FIR68" s="25"/>
      <c r="FIS68" s="25"/>
      <c r="FIT68" s="25"/>
      <c r="FIU68" s="25"/>
      <c r="FIV68" s="25"/>
      <c r="FIW68" s="25"/>
      <c r="FIX68" s="25"/>
      <c r="FIY68" s="25"/>
      <c r="FIZ68" s="25"/>
      <c r="FJA68" s="25"/>
      <c r="FJB68" s="25"/>
      <c r="FJC68" s="25"/>
      <c r="FJD68" s="25"/>
      <c r="FJE68" s="25"/>
      <c r="FJF68" s="25"/>
      <c r="FJG68" s="25"/>
      <c r="FJH68" s="25"/>
      <c r="FJI68" s="25"/>
      <c r="FJJ68" s="25"/>
      <c r="FJK68" s="25"/>
      <c r="FJL68" s="25"/>
      <c r="FJM68" s="25"/>
      <c r="FJN68" s="25"/>
      <c r="FJO68" s="25"/>
      <c r="FJP68" s="25"/>
      <c r="FJQ68" s="25"/>
      <c r="FJR68" s="25"/>
      <c r="FJS68" s="25"/>
      <c r="FJT68" s="25"/>
      <c r="FJU68" s="25"/>
      <c r="FJV68" s="25"/>
      <c r="FJW68" s="25"/>
      <c r="FJX68" s="25"/>
      <c r="FJY68" s="25"/>
      <c r="FJZ68" s="25"/>
      <c r="FKA68" s="25"/>
      <c r="FKB68" s="25"/>
      <c r="FKC68" s="25"/>
      <c r="FKD68" s="25"/>
      <c r="FKE68" s="25"/>
      <c r="FKF68" s="25"/>
      <c r="FKG68" s="25"/>
      <c r="FKH68" s="25"/>
      <c r="FKI68" s="25"/>
      <c r="FKJ68" s="25"/>
      <c r="FKK68" s="25"/>
      <c r="FKL68" s="25"/>
      <c r="FKM68" s="25"/>
      <c r="FKN68" s="25"/>
      <c r="FKO68" s="25"/>
      <c r="FKP68" s="25"/>
      <c r="FKQ68" s="25"/>
      <c r="FKR68" s="25"/>
      <c r="FKS68" s="25"/>
      <c r="FKT68" s="25"/>
      <c r="FKU68" s="25"/>
      <c r="FKV68" s="25"/>
      <c r="FKW68" s="25"/>
      <c r="FKX68" s="25"/>
      <c r="FKY68" s="25"/>
      <c r="FKZ68" s="25"/>
      <c r="FLA68" s="25"/>
      <c r="FLB68" s="25"/>
      <c r="FLC68" s="25"/>
      <c r="FLD68" s="25"/>
      <c r="FLE68" s="25"/>
      <c r="FLF68" s="25"/>
      <c r="FLG68" s="25"/>
      <c r="FLH68" s="25"/>
      <c r="FLI68" s="25"/>
      <c r="FLJ68" s="25"/>
      <c r="FLK68" s="25"/>
      <c r="FLL68" s="25"/>
      <c r="FLM68" s="25"/>
      <c r="FLN68" s="25"/>
      <c r="FLO68" s="25"/>
      <c r="FLP68" s="25"/>
      <c r="FLQ68" s="25"/>
      <c r="FLR68" s="25"/>
      <c r="FLS68" s="25"/>
      <c r="FLT68" s="25"/>
      <c r="FLU68" s="25"/>
      <c r="FLV68" s="25"/>
      <c r="FLW68" s="25"/>
      <c r="FLX68" s="25"/>
      <c r="FLY68" s="25"/>
      <c r="FLZ68" s="25"/>
      <c r="FMA68" s="25"/>
      <c r="FMB68" s="25"/>
      <c r="FMC68" s="25"/>
      <c r="FMD68" s="25"/>
      <c r="FME68" s="25"/>
      <c r="FMF68" s="25"/>
      <c r="FMG68" s="25"/>
      <c r="FMH68" s="25"/>
      <c r="FMI68" s="25"/>
      <c r="FMJ68" s="25"/>
      <c r="FMK68" s="25"/>
      <c r="FML68" s="25"/>
      <c r="FMM68" s="25"/>
      <c r="FMN68" s="25"/>
      <c r="FMO68" s="25"/>
      <c r="FMP68" s="25"/>
      <c r="FMQ68" s="25"/>
      <c r="FMR68" s="25"/>
      <c r="FMS68" s="25"/>
      <c r="FMT68" s="25"/>
      <c r="FMU68" s="25"/>
      <c r="FMV68" s="25"/>
      <c r="FMW68" s="25"/>
      <c r="FMX68" s="25"/>
      <c r="FMY68" s="25"/>
      <c r="FMZ68" s="25"/>
      <c r="FNA68" s="25"/>
      <c r="FNB68" s="25"/>
      <c r="FNC68" s="25"/>
      <c r="FND68" s="25"/>
      <c r="FNE68" s="25"/>
      <c r="FNF68" s="25"/>
      <c r="FNG68" s="25"/>
      <c r="FNH68" s="25"/>
      <c r="FNI68" s="25"/>
      <c r="FNJ68" s="25"/>
      <c r="FNK68" s="25"/>
      <c r="FNL68" s="25"/>
      <c r="FNM68" s="25"/>
      <c r="FNN68" s="25"/>
      <c r="FNO68" s="25"/>
      <c r="FNP68" s="25"/>
      <c r="FNQ68" s="25"/>
      <c r="FNR68" s="25"/>
      <c r="FNS68" s="25"/>
      <c r="FNT68" s="25"/>
      <c r="FNU68" s="25"/>
      <c r="FNV68" s="25"/>
      <c r="FNW68" s="25"/>
      <c r="FNX68" s="25"/>
      <c r="FNY68" s="25"/>
      <c r="FNZ68" s="25"/>
      <c r="FOA68" s="25"/>
      <c r="FOB68" s="25"/>
      <c r="FOC68" s="25"/>
      <c r="FOD68" s="25"/>
      <c r="FOE68" s="25"/>
      <c r="FOF68" s="25"/>
      <c r="FOG68" s="25"/>
      <c r="FOH68" s="25"/>
      <c r="FOI68" s="25"/>
      <c r="FOJ68" s="25"/>
      <c r="FOK68" s="25"/>
      <c r="FOL68" s="25"/>
      <c r="FOM68" s="25"/>
      <c r="FON68" s="25"/>
      <c r="FOO68" s="25"/>
      <c r="FOP68" s="25"/>
      <c r="FOQ68" s="25"/>
      <c r="FOR68" s="25"/>
      <c r="FOS68" s="25"/>
      <c r="FOT68" s="25"/>
      <c r="FOU68" s="25"/>
      <c r="FOV68" s="25"/>
      <c r="FOW68" s="25"/>
      <c r="FOX68" s="25"/>
      <c r="FOY68" s="25"/>
      <c r="FOZ68" s="25"/>
      <c r="FPA68" s="25"/>
      <c r="FPB68" s="25"/>
      <c r="FPC68" s="25"/>
      <c r="FPD68" s="25"/>
      <c r="FPE68" s="25"/>
      <c r="FPF68" s="25"/>
      <c r="FPG68" s="25"/>
      <c r="FPH68" s="25"/>
      <c r="FPI68" s="25"/>
      <c r="FPJ68" s="25"/>
      <c r="FPK68" s="25"/>
      <c r="FPL68" s="25"/>
      <c r="FPM68" s="25"/>
      <c r="FPN68" s="25"/>
      <c r="FPO68" s="25"/>
      <c r="FPP68" s="25"/>
      <c r="FPQ68" s="25"/>
      <c r="FPR68" s="25"/>
      <c r="FPS68" s="25"/>
      <c r="FPT68" s="25"/>
      <c r="FPU68" s="25"/>
      <c r="FPV68" s="25"/>
      <c r="FPW68" s="25"/>
      <c r="FPX68" s="25"/>
      <c r="FPY68" s="25"/>
      <c r="FPZ68" s="25"/>
      <c r="FQA68" s="25"/>
      <c r="FQB68" s="25"/>
      <c r="FQC68" s="25"/>
      <c r="FQD68" s="25"/>
      <c r="FQE68" s="25"/>
      <c r="FQF68" s="25"/>
      <c r="FQG68" s="25"/>
      <c r="FQH68" s="25"/>
      <c r="FQI68" s="25"/>
      <c r="FQJ68" s="25"/>
      <c r="FQK68" s="25"/>
      <c r="FQL68" s="25"/>
      <c r="FQM68" s="25"/>
      <c r="FQN68" s="25"/>
      <c r="FQO68" s="25"/>
      <c r="FQP68" s="25"/>
      <c r="FQQ68" s="25"/>
      <c r="FQR68" s="25"/>
      <c r="FQS68" s="25"/>
      <c r="FQT68" s="25"/>
      <c r="FQU68" s="25"/>
      <c r="FQV68" s="25"/>
      <c r="FQW68" s="25"/>
      <c r="FQX68" s="25"/>
      <c r="FQY68" s="25"/>
      <c r="FQZ68" s="25"/>
      <c r="FRA68" s="25"/>
      <c r="FRB68" s="25"/>
      <c r="FRC68" s="25"/>
      <c r="FRD68" s="25"/>
      <c r="FRE68" s="25"/>
      <c r="FRF68" s="25"/>
      <c r="FRG68" s="25"/>
      <c r="FRH68" s="25"/>
      <c r="FRI68" s="25"/>
      <c r="FRJ68" s="25"/>
      <c r="FRK68" s="25"/>
      <c r="FRL68" s="25"/>
      <c r="FRM68" s="25"/>
      <c r="FRN68" s="25"/>
      <c r="FRO68" s="25"/>
      <c r="FRP68" s="25"/>
      <c r="FRQ68" s="25"/>
      <c r="FRR68" s="25"/>
      <c r="FRS68" s="25"/>
      <c r="FRT68" s="25"/>
      <c r="FRU68" s="25"/>
      <c r="FRV68" s="25"/>
      <c r="FRW68" s="25"/>
      <c r="FRX68" s="25"/>
      <c r="FRY68" s="25"/>
      <c r="FRZ68" s="25"/>
      <c r="FSA68" s="25"/>
      <c r="FSB68" s="25"/>
      <c r="FSC68" s="25"/>
      <c r="FSD68" s="25"/>
      <c r="FSE68" s="25"/>
      <c r="FSF68" s="25"/>
      <c r="FSG68" s="25"/>
      <c r="FSH68" s="25"/>
      <c r="FSI68" s="25"/>
      <c r="FSJ68" s="25"/>
      <c r="FSK68" s="25"/>
      <c r="FSL68" s="25"/>
      <c r="FSM68" s="25"/>
      <c r="FSN68" s="25"/>
      <c r="FSO68" s="25"/>
      <c r="FSP68" s="25"/>
      <c r="FSQ68" s="25"/>
      <c r="FSR68" s="25"/>
      <c r="FSS68" s="25"/>
      <c r="FST68" s="25"/>
      <c r="FSU68" s="25"/>
      <c r="FSV68" s="25"/>
      <c r="FSW68" s="25"/>
      <c r="FSX68" s="25"/>
      <c r="FSY68" s="25"/>
      <c r="FSZ68" s="25"/>
      <c r="FTA68" s="25"/>
      <c r="FTB68" s="25"/>
      <c r="FTC68" s="25"/>
      <c r="FTD68" s="25"/>
      <c r="FTE68" s="25"/>
      <c r="FTF68" s="25"/>
      <c r="FTG68" s="25"/>
      <c r="FTH68" s="25"/>
      <c r="FTI68" s="25"/>
      <c r="FTJ68" s="25"/>
      <c r="FTK68" s="25"/>
      <c r="FTL68" s="25"/>
      <c r="FTM68" s="25"/>
      <c r="FTN68" s="25"/>
      <c r="FTO68" s="25"/>
      <c r="FTP68" s="25"/>
      <c r="FTQ68" s="25"/>
      <c r="FTR68" s="25"/>
      <c r="FTS68" s="25"/>
      <c r="FTT68" s="25"/>
      <c r="FTU68" s="25"/>
      <c r="FTV68" s="25"/>
      <c r="FTW68" s="25"/>
      <c r="FTX68" s="25"/>
      <c r="FTY68" s="25"/>
      <c r="FTZ68" s="25"/>
      <c r="FUA68" s="25"/>
      <c r="FUB68" s="25"/>
      <c r="FUC68" s="25"/>
      <c r="FUD68" s="25"/>
      <c r="FUE68" s="25"/>
      <c r="FUF68" s="25"/>
      <c r="FUG68" s="25"/>
      <c r="FUH68" s="25"/>
      <c r="FUI68" s="25"/>
      <c r="FUJ68" s="25"/>
      <c r="FUK68" s="25"/>
      <c r="FUL68" s="25"/>
      <c r="FUM68" s="25"/>
      <c r="FUN68" s="25"/>
      <c r="FUO68" s="25"/>
      <c r="FUP68" s="25"/>
      <c r="FUQ68" s="25"/>
      <c r="FUR68" s="25"/>
      <c r="FUS68" s="25"/>
      <c r="FUT68" s="25"/>
      <c r="FUU68" s="25"/>
      <c r="FUV68" s="25"/>
      <c r="FUW68" s="25"/>
      <c r="FUX68" s="25"/>
      <c r="FUY68" s="25"/>
      <c r="FUZ68" s="25"/>
      <c r="FVA68" s="25"/>
      <c r="FVB68" s="25"/>
      <c r="FVC68" s="25"/>
      <c r="FVD68" s="25"/>
      <c r="FVE68" s="25"/>
      <c r="FVF68" s="25"/>
      <c r="FVG68" s="25"/>
      <c r="FVH68" s="25"/>
      <c r="FVI68" s="25"/>
      <c r="FVJ68" s="25"/>
      <c r="FVK68" s="25"/>
      <c r="FVL68" s="25"/>
      <c r="FVM68" s="25"/>
      <c r="FVN68" s="25"/>
      <c r="FVO68" s="25"/>
      <c r="FVP68" s="25"/>
      <c r="FVQ68" s="25"/>
      <c r="FVR68" s="25"/>
      <c r="FVS68" s="25"/>
      <c r="FVT68" s="25"/>
      <c r="FVU68" s="25"/>
      <c r="FVV68" s="25"/>
      <c r="FVW68" s="25"/>
      <c r="FVX68" s="25"/>
      <c r="FVY68" s="25"/>
      <c r="FVZ68" s="25"/>
      <c r="FWA68" s="25"/>
      <c r="FWB68" s="25"/>
      <c r="FWC68" s="25"/>
      <c r="FWD68" s="25"/>
      <c r="FWE68" s="25"/>
      <c r="FWF68" s="25"/>
      <c r="FWG68" s="25"/>
      <c r="FWH68" s="25"/>
      <c r="FWI68" s="25"/>
      <c r="FWJ68" s="25"/>
      <c r="FWK68" s="25"/>
      <c r="FWL68" s="25"/>
      <c r="FWM68" s="25"/>
      <c r="FWN68" s="25"/>
      <c r="FWO68" s="25"/>
      <c r="FWP68" s="25"/>
      <c r="FWQ68" s="25"/>
      <c r="FWR68" s="25"/>
      <c r="FWS68" s="25"/>
      <c r="FWT68" s="25"/>
      <c r="FWU68" s="25"/>
      <c r="FWV68" s="25"/>
      <c r="FWW68" s="25"/>
      <c r="FWX68" s="25"/>
      <c r="FWY68" s="25"/>
      <c r="FWZ68" s="25"/>
      <c r="FXA68" s="25"/>
      <c r="FXB68" s="25"/>
      <c r="FXC68" s="25"/>
      <c r="FXD68" s="25"/>
      <c r="FXE68" s="25"/>
      <c r="FXF68" s="25"/>
      <c r="FXG68" s="25"/>
      <c r="FXH68" s="25"/>
      <c r="FXI68" s="25"/>
      <c r="FXJ68" s="25"/>
      <c r="FXK68" s="25"/>
      <c r="FXL68" s="25"/>
      <c r="FXM68" s="25"/>
      <c r="FXN68" s="25"/>
      <c r="FXO68" s="25"/>
      <c r="FXP68" s="25"/>
      <c r="FXQ68" s="25"/>
      <c r="FXR68" s="25"/>
      <c r="FXS68" s="25"/>
      <c r="FXT68" s="25"/>
      <c r="FXU68" s="25"/>
      <c r="FXV68" s="25"/>
      <c r="FXW68" s="25"/>
      <c r="FXX68" s="25"/>
      <c r="FXY68" s="25"/>
      <c r="FXZ68" s="25"/>
      <c r="FYA68" s="25"/>
      <c r="FYB68" s="25"/>
      <c r="FYC68" s="25"/>
      <c r="FYD68" s="25"/>
      <c r="FYE68" s="25"/>
      <c r="FYF68" s="25"/>
      <c r="FYG68" s="25"/>
      <c r="FYH68" s="25"/>
      <c r="FYI68" s="25"/>
      <c r="FYJ68" s="25"/>
      <c r="FYK68" s="25"/>
      <c r="FYL68" s="25"/>
      <c r="FYM68" s="25"/>
      <c r="FYN68" s="25"/>
      <c r="FYO68" s="25"/>
      <c r="FYP68" s="25"/>
      <c r="FYQ68" s="25"/>
      <c r="FYR68" s="25"/>
      <c r="FYS68" s="25"/>
      <c r="FYT68" s="25"/>
      <c r="FYU68" s="25"/>
      <c r="FYV68" s="25"/>
      <c r="FYW68" s="25"/>
      <c r="FYX68" s="25"/>
      <c r="FYY68" s="25"/>
      <c r="FYZ68" s="25"/>
      <c r="FZA68" s="25"/>
      <c r="FZB68" s="25"/>
      <c r="FZC68" s="25"/>
      <c r="FZD68" s="25"/>
      <c r="FZE68" s="25"/>
      <c r="FZF68" s="25"/>
      <c r="FZG68" s="25"/>
      <c r="FZH68" s="25"/>
      <c r="FZI68" s="25"/>
      <c r="FZJ68" s="25"/>
      <c r="FZK68" s="25"/>
      <c r="FZL68" s="25"/>
      <c r="FZM68" s="25"/>
      <c r="FZN68" s="25"/>
      <c r="FZO68" s="25"/>
      <c r="FZP68" s="25"/>
      <c r="FZQ68" s="25"/>
      <c r="FZR68" s="25"/>
      <c r="FZS68" s="25"/>
      <c r="FZT68" s="25"/>
      <c r="FZU68" s="25"/>
      <c r="FZV68" s="25"/>
      <c r="FZW68" s="25"/>
      <c r="FZX68" s="25"/>
      <c r="FZY68" s="25"/>
      <c r="FZZ68" s="25"/>
      <c r="GAA68" s="25"/>
      <c r="GAB68" s="25"/>
      <c r="GAC68" s="25"/>
      <c r="GAD68" s="25"/>
      <c r="GAE68" s="25"/>
      <c r="GAF68" s="25"/>
      <c r="GAG68" s="25"/>
      <c r="GAH68" s="25"/>
      <c r="GAI68" s="25"/>
      <c r="GAJ68" s="25"/>
      <c r="GAK68" s="25"/>
      <c r="GAL68" s="25"/>
      <c r="GAM68" s="25"/>
      <c r="GAN68" s="25"/>
      <c r="GAO68" s="25"/>
      <c r="GAP68" s="25"/>
      <c r="GAQ68" s="25"/>
      <c r="GAR68" s="25"/>
      <c r="GAS68" s="25"/>
      <c r="GAT68" s="25"/>
      <c r="GAU68" s="25"/>
      <c r="GAV68" s="25"/>
      <c r="GAW68" s="25"/>
      <c r="GAX68" s="25"/>
      <c r="GAY68" s="25"/>
      <c r="GAZ68" s="25"/>
      <c r="GBA68" s="25"/>
      <c r="GBB68" s="25"/>
      <c r="GBC68" s="25"/>
      <c r="GBD68" s="25"/>
      <c r="GBE68" s="25"/>
      <c r="GBF68" s="25"/>
      <c r="GBG68" s="25"/>
      <c r="GBH68" s="25"/>
      <c r="GBI68" s="25"/>
      <c r="GBJ68" s="25"/>
      <c r="GBK68" s="25"/>
      <c r="GBL68" s="25"/>
      <c r="GBM68" s="25"/>
      <c r="GBN68" s="25"/>
      <c r="GBO68" s="25"/>
      <c r="GBP68" s="25"/>
      <c r="GBQ68" s="25"/>
      <c r="GBR68" s="25"/>
      <c r="GBS68" s="25"/>
      <c r="GBT68" s="25"/>
      <c r="GBU68" s="25"/>
      <c r="GBV68" s="25"/>
      <c r="GBW68" s="25"/>
      <c r="GBX68" s="25"/>
      <c r="GBY68" s="25"/>
      <c r="GBZ68" s="25"/>
      <c r="GCA68" s="25"/>
      <c r="GCB68" s="25"/>
      <c r="GCC68" s="25"/>
      <c r="GCD68" s="25"/>
      <c r="GCE68" s="25"/>
      <c r="GCF68" s="25"/>
      <c r="GCG68" s="25"/>
      <c r="GCH68" s="25"/>
      <c r="GCI68" s="25"/>
      <c r="GCJ68" s="25"/>
      <c r="GCK68" s="25"/>
      <c r="GCL68" s="25"/>
      <c r="GCM68" s="25"/>
      <c r="GCN68" s="25"/>
      <c r="GCO68" s="25"/>
      <c r="GCP68" s="25"/>
      <c r="GCQ68" s="25"/>
      <c r="GCR68" s="25"/>
      <c r="GCS68" s="25"/>
      <c r="GCT68" s="25"/>
      <c r="GCU68" s="25"/>
      <c r="GCV68" s="25"/>
      <c r="GCW68" s="25"/>
      <c r="GCX68" s="25"/>
      <c r="GCY68" s="25"/>
      <c r="GCZ68" s="25"/>
      <c r="GDA68" s="25"/>
      <c r="GDB68" s="25"/>
      <c r="GDC68" s="25"/>
      <c r="GDD68" s="25"/>
      <c r="GDE68" s="25"/>
      <c r="GDF68" s="25"/>
      <c r="GDG68" s="25"/>
      <c r="GDH68" s="25"/>
      <c r="GDI68" s="25"/>
      <c r="GDJ68" s="25"/>
      <c r="GDK68" s="25"/>
      <c r="GDL68" s="25"/>
      <c r="GDM68" s="25"/>
      <c r="GDN68" s="25"/>
      <c r="GDO68" s="25"/>
      <c r="GDP68" s="25"/>
      <c r="GDQ68" s="25"/>
      <c r="GDR68" s="25"/>
      <c r="GDS68" s="25"/>
      <c r="GDT68" s="25"/>
      <c r="GDU68" s="25"/>
      <c r="GDV68" s="25"/>
      <c r="GDW68" s="25"/>
      <c r="GDX68" s="25"/>
      <c r="GDY68" s="25"/>
      <c r="GDZ68" s="25"/>
      <c r="GEA68" s="25"/>
      <c r="GEB68" s="25"/>
      <c r="GEC68" s="25"/>
      <c r="GED68" s="25"/>
      <c r="GEE68" s="25"/>
      <c r="GEF68" s="25"/>
      <c r="GEG68" s="25"/>
      <c r="GEH68" s="25"/>
      <c r="GEI68" s="25"/>
      <c r="GEJ68" s="25"/>
      <c r="GEK68" s="25"/>
      <c r="GEL68" s="25"/>
      <c r="GEM68" s="25"/>
      <c r="GEN68" s="25"/>
      <c r="GEO68" s="25"/>
      <c r="GEP68" s="25"/>
      <c r="GEQ68" s="25"/>
      <c r="GER68" s="25"/>
      <c r="GES68" s="25"/>
      <c r="GET68" s="25"/>
      <c r="GEU68" s="25"/>
      <c r="GEV68" s="25"/>
      <c r="GEW68" s="25"/>
      <c r="GEX68" s="25"/>
      <c r="GEY68" s="25"/>
      <c r="GEZ68" s="25"/>
      <c r="GFA68" s="25"/>
      <c r="GFB68" s="25"/>
      <c r="GFC68" s="25"/>
      <c r="GFD68" s="25"/>
      <c r="GFE68" s="25"/>
      <c r="GFF68" s="25"/>
      <c r="GFG68" s="25"/>
      <c r="GFH68" s="25"/>
      <c r="GFI68" s="25"/>
      <c r="GFJ68" s="25"/>
      <c r="GFK68" s="25"/>
      <c r="GFL68" s="25"/>
      <c r="GFM68" s="25"/>
      <c r="GFN68" s="25"/>
      <c r="GFO68" s="25"/>
      <c r="GFP68" s="25"/>
      <c r="GFQ68" s="25"/>
      <c r="GFR68" s="25"/>
      <c r="GFS68" s="25"/>
      <c r="GFT68" s="25"/>
      <c r="GFU68" s="25"/>
      <c r="GFV68" s="25"/>
      <c r="GFW68" s="25"/>
      <c r="GFX68" s="25"/>
      <c r="GFY68" s="25"/>
      <c r="GFZ68" s="25"/>
      <c r="GGA68" s="25"/>
      <c r="GGB68" s="25"/>
      <c r="GGC68" s="25"/>
      <c r="GGD68" s="25"/>
      <c r="GGE68" s="25"/>
      <c r="GGF68" s="25"/>
      <c r="GGG68" s="25"/>
      <c r="GGH68" s="25"/>
      <c r="GGI68" s="25"/>
      <c r="GGJ68" s="25"/>
      <c r="GGK68" s="25"/>
      <c r="GGL68" s="25"/>
      <c r="GGM68" s="25"/>
      <c r="GGN68" s="25"/>
      <c r="GGO68" s="25"/>
      <c r="GGP68" s="25"/>
      <c r="GGQ68" s="25"/>
      <c r="GGR68" s="25"/>
      <c r="GGS68" s="25"/>
      <c r="GGT68" s="25"/>
      <c r="GGU68" s="25"/>
      <c r="GGV68" s="25"/>
      <c r="GGW68" s="25"/>
      <c r="GGX68" s="25"/>
      <c r="GGY68" s="25"/>
      <c r="GGZ68" s="25"/>
      <c r="GHA68" s="25"/>
      <c r="GHB68" s="25"/>
      <c r="GHC68" s="25"/>
      <c r="GHD68" s="25"/>
      <c r="GHE68" s="25"/>
      <c r="GHF68" s="25"/>
      <c r="GHG68" s="25"/>
      <c r="GHH68" s="25"/>
      <c r="GHI68" s="25"/>
      <c r="GHJ68" s="25"/>
      <c r="GHK68" s="25"/>
      <c r="GHL68" s="25"/>
      <c r="GHM68" s="25"/>
      <c r="GHN68" s="25"/>
      <c r="GHO68" s="25"/>
      <c r="GHP68" s="25"/>
      <c r="GHQ68" s="25"/>
      <c r="GHR68" s="25"/>
      <c r="GHS68" s="25"/>
      <c r="GHT68" s="25"/>
      <c r="GHU68" s="25"/>
      <c r="GHV68" s="25"/>
      <c r="GHW68" s="25"/>
      <c r="GHX68" s="25"/>
      <c r="GHY68" s="25"/>
      <c r="GHZ68" s="25"/>
      <c r="GIA68" s="25"/>
      <c r="GIB68" s="25"/>
      <c r="GIC68" s="25"/>
      <c r="GID68" s="25"/>
      <c r="GIE68" s="25"/>
      <c r="GIF68" s="25"/>
      <c r="GIG68" s="25"/>
      <c r="GIH68" s="25"/>
      <c r="GII68" s="25"/>
      <c r="GIJ68" s="25"/>
      <c r="GIK68" s="25"/>
      <c r="GIL68" s="25"/>
      <c r="GIM68" s="25"/>
      <c r="GIN68" s="25"/>
      <c r="GIO68" s="25"/>
      <c r="GIP68" s="25"/>
      <c r="GIQ68" s="25"/>
      <c r="GIR68" s="25"/>
      <c r="GIS68" s="25"/>
      <c r="GIT68" s="25"/>
      <c r="GIU68" s="25"/>
      <c r="GIV68" s="25"/>
      <c r="GIW68" s="25"/>
      <c r="GIX68" s="25"/>
      <c r="GIY68" s="25"/>
      <c r="GIZ68" s="25"/>
      <c r="GJA68" s="25"/>
      <c r="GJB68" s="25"/>
      <c r="GJC68" s="25"/>
      <c r="GJD68" s="25"/>
      <c r="GJE68" s="25"/>
      <c r="GJF68" s="25"/>
      <c r="GJG68" s="25"/>
      <c r="GJH68" s="25"/>
      <c r="GJI68" s="25"/>
      <c r="GJJ68" s="25"/>
      <c r="GJK68" s="25"/>
      <c r="GJL68" s="25"/>
      <c r="GJM68" s="25"/>
      <c r="GJN68" s="25"/>
      <c r="GJO68" s="25"/>
      <c r="GJP68" s="25"/>
      <c r="GJQ68" s="25"/>
      <c r="GJR68" s="25"/>
      <c r="GJS68" s="25"/>
      <c r="GJT68" s="25"/>
      <c r="GJU68" s="25"/>
      <c r="GJV68" s="25"/>
      <c r="GJW68" s="25"/>
      <c r="GJX68" s="25"/>
      <c r="GJY68" s="25"/>
      <c r="GJZ68" s="25"/>
      <c r="GKA68" s="25"/>
      <c r="GKB68" s="25"/>
      <c r="GKC68" s="25"/>
      <c r="GKD68" s="25"/>
      <c r="GKE68" s="25"/>
      <c r="GKF68" s="25"/>
      <c r="GKG68" s="25"/>
      <c r="GKH68" s="25"/>
      <c r="GKI68" s="25"/>
      <c r="GKJ68" s="25"/>
      <c r="GKK68" s="25"/>
      <c r="GKL68" s="25"/>
      <c r="GKM68" s="25"/>
      <c r="GKN68" s="25"/>
      <c r="GKO68" s="25"/>
      <c r="GKP68" s="25"/>
      <c r="GKQ68" s="25"/>
      <c r="GKR68" s="25"/>
      <c r="GKS68" s="25"/>
      <c r="GKT68" s="25"/>
      <c r="GKU68" s="25"/>
      <c r="GKV68" s="25"/>
      <c r="GKW68" s="25"/>
      <c r="GKX68" s="25"/>
      <c r="GKY68" s="25"/>
      <c r="GKZ68" s="25"/>
      <c r="GLA68" s="25"/>
      <c r="GLB68" s="25"/>
      <c r="GLC68" s="25"/>
      <c r="GLD68" s="25"/>
      <c r="GLE68" s="25"/>
      <c r="GLF68" s="25"/>
      <c r="GLG68" s="25"/>
      <c r="GLH68" s="25"/>
      <c r="GLI68" s="25"/>
      <c r="GLJ68" s="25"/>
      <c r="GLK68" s="25"/>
      <c r="GLL68" s="25"/>
      <c r="GLM68" s="25"/>
      <c r="GLN68" s="25"/>
      <c r="GLO68" s="25"/>
      <c r="GLP68" s="25"/>
      <c r="GLQ68" s="25"/>
      <c r="GLR68" s="25"/>
      <c r="GLS68" s="25"/>
      <c r="GLT68" s="25"/>
      <c r="GLU68" s="25"/>
      <c r="GLV68" s="25"/>
      <c r="GLW68" s="25"/>
      <c r="GLX68" s="25"/>
      <c r="GLY68" s="25"/>
      <c r="GLZ68" s="25"/>
      <c r="GMA68" s="25"/>
      <c r="GMB68" s="25"/>
      <c r="GMC68" s="25"/>
      <c r="GMD68" s="25"/>
      <c r="GME68" s="25"/>
      <c r="GMF68" s="25"/>
      <c r="GMG68" s="25"/>
      <c r="GMH68" s="25"/>
      <c r="GMI68" s="25"/>
      <c r="GMJ68" s="25"/>
      <c r="GMK68" s="25"/>
      <c r="GML68" s="25"/>
      <c r="GMM68" s="25"/>
      <c r="GMN68" s="25"/>
      <c r="GMO68" s="25"/>
      <c r="GMP68" s="25"/>
      <c r="GMQ68" s="25"/>
      <c r="GMR68" s="25"/>
      <c r="GMS68" s="25"/>
      <c r="GMT68" s="25"/>
      <c r="GMU68" s="25"/>
      <c r="GMV68" s="25"/>
      <c r="GMW68" s="25"/>
      <c r="GMX68" s="25"/>
      <c r="GMY68" s="25"/>
      <c r="GMZ68" s="25"/>
      <c r="GNA68" s="25"/>
      <c r="GNB68" s="25"/>
      <c r="GNC68" s="25"/>
      <c r="GND68" s="25"/>
      <c r="GNE68" s="25"/>
      <c r="GNF68" s="25"/>
      <c r="GNG68" s="25"/>
      <c r="GNH68" s="25"/>
      <c r="GNI68" s="25"/>
      <c r="GNJ68" s="25"/>
      <c r="GNK68" s="25"/>
      <c r="GNL68" s="25"/>
      <c r="GNM68" s="25"/>
      <c r="GNN68" s="25"/>
      <c r="GNO68" s="25"/>
      <c r="GNP68" s="25"/>
      <c r="GNQ68" s="25"/>
      <c r="GNR68" s="25"/>
      <c r="GNS68" s="25"/>
      <c r="GNT68" s="25"/>
      <c r="GNU68" s="25"/>
      <c r="GNV68" s="25"/>
      <c r="GNW68" s="25"/>
      <c r="GNX68" s="25"/>
      <c r="GNY68" s="25"/>
      <c r="GNZ68" s="25"/>
      <c r="GOA68" s="25"/>
      <c r="GOB68" s="25"/>
      <c r="GOC68" s="25"/>
      <c r="GOD68" s="25"/>
      <c r="GOE68" s="25"/>
      <c r="GOF68" s="25"/>
      <c r="GOG68" s="25"/>
      <c r="GOH68" s="25"/>
      <c r="GOI68" s="25"/>
      <c r="GOJ68" s="25"/>
      <c r="GOK68" s="25"/>
      <c r="GOL68" s="25"/>
      <c r="GOM68" s="25"/>
      <c r="GON68" s="25"/>
      <c r="GOO68" s="25"/>
      <c r="GOP68" s="25"/>
      <c r="GOQ68" s="25"/>
      <c r="GOR68" s="25"/>
      <c r="GOS68" s="25"/>
      <c r="GOT68" s="25"/>
      <c r="GOU68" s="25"/>
      <c r="GOV68" s="25"/>
      <c r="GOW68" s="25"/>
      <c r="GOX68" s="25"/>
      <c r="GOY68" s="25"/>
      <c r="GOZ68" s="25"/>
      <c r="GPA68" s="25"/>
      <c r="GPB68" s="25"/>
      <c r="GPC68" s="25"/>
      <c r="GPD68" s="25"/>
      <c r="GPE68" s="25"/>
      <c r="GPF68" s="25"/>
      <c r="GPG68" s="25"/>
      <c r="GPH68" s="25"/>
      <c r="GPI68" s="25"/>
      <c r="GPJ68" s="25"/>
      <c r="GPK68" s="25"/>
      <c r="GPL68" s="25"/>
      <c r="GPM68" s="25"/>
      <c r="GPN68" s="25"/>
      <c r="GPO68" s="25"/>
      <c r="GPP68" s="25"/>
      <c r="GPQ68" s="25"/>
      <c r="GPR68" s="25"/>
      <c r="GPS68" s="25"/>
      <c r="GPT68" s="25"/>
      <c r="GPU68" s="25"/>
      <c r="GPV68" s="25"/>
      <c r="GPW68" s="25"/>
      <c r="GPX68" s="25"/>
      <c r="GPY68" s="25"/>
      <c r="GPZ68" s="25"/>
      <c r="GQA68" s="25"/>
      <c r="GQB68" s="25"/>
      <c r="GQC68" s="25"/>
      <c r="GQD68" s="25"/>
      <c r="GQE68" s="25"/>
      <c r="GQF68" s="25"/>
      <c r="GQG68" s="25"/>
      <c r="GQH68" s="25"/>
      <c r="GQI68" s="25"/>
      <c r="GQJ68" s="25"/>
      <c r="GQK68" s="25"/>
      <c r="GQL68" s="25"/>
      <c r="GQM68" s="25"/>
      <c r="GQN68" s="25"/>
      <c r="GQO68" s="25"/>
      <c r="GQP68" s="25"/>
      <c r="GQQ68" s="25"/>
      <c r="GQR68" s="25"/>
      <c r="GQS68" s="25"/>
      <c r="GQT68" s="25"/>
      <c r="GQU68" s="25"/>
      <c r="GQV68" s="25"/>
      <c r="GQW68" s="25"/>
      <c r="GQX68" s="25"/>
      <c r="GQY68" s="25"/>
      <c r="GQZ68" s="25"/>
      <c r="GRA68" s="25"/>
      <c r="GRB68" s="25"/>
      <c r="GRC68" s="25"/>
      <c r="GRD68" s="25"/>
      <c r="GRE68" s="25"/>
      <c r="GRF68" s="25"/>
      <c r="GRG68" s="25"/>
      <c r="GRH68" s="25"/>
      <c r="GRI68" s="25"/>
      <c r="GRJ68" s="25"/>
      <c r="GRK68" s="25"/>
      <c r="GRL68" s="25"/>
      <c r="GRM68" s="25"/>
      <c r="GRN68" s="25"/>
      <c r="GRO68" s="25"/>
      <c r="GRP68" s="25"/>
      <c r="GRQ68" s="25"/>
      <c r="GRR68" s="25"/>
      <c r="GRS68" s="25"/>
      <c r="GRT68" s="25"/>
      <c r="GRU68" s="25"/>
      <c r="GRV68" s="25"/>
      <c r="GRW68" s="25"/>
      <c r="GRX68" s="25"/>
      <c r="GRY68" s="25"/>
      <c r="GRZ68" s="25"/>
      <c r="GSA68" s="25"/>
      <c r="GSB68" s="25"/>
      <c r="GSC68" s="25"/>
      <c r="GSD68" s="25"/>
      <c r="GSE68" s="25"/>
      <c r="GSF68" s="25"/>
      <c r="GSG68" s="25"/>
      <c r="GSH68" s="25"/>
      <c r="GSI68" s="25"/>
      <c r="GSJ68" s="25"/>
      <c r="GSK68" s="25"/>
      <c r="GSL68" s="25"/>
      <c r="GSM68" s="25"/>
      <c r="GSN68" s="25"/>
      <c r="GSO68" s="25"/>
      <c r="GSP68" s="25"/>
      <c r="GSQ68" s="25"/>
      <c r="GSR68" s="25"/>
      <c r="GSS68" s="25"/>
      <c r="GST68" s="25"/>
      <c r="GSU68" s="25"/>
      <c r="GSV68" s="25"/>
      <c r="GSW68" s="25"/>
      <c r="GSX68" s="25"/>
      <c r="GSY68" s="25"/>
      <c r="GSZ68" s="25"/>
      <c r="GTA68" s="25"/>
      <c r="GTB68" s="25"/>
      <c r="GTC68" s="25"/>
      <c r="GTD68" s="25"/>
      <c r="GTE68" s="25"/>
      <c r="GTF68" s="25"/>
      <c r="GTG68" s="25"/>
      <c r="GTH68" s="25"/>
      <c r="GTI68" s="25"/>
      <c r="GTJ68" s="25"/>
      <c r="GTK68" s="25"/>
      <c r="GTL68" s="25"/>
      <c r="GTM68" s="25"/>
      <c r="GTN68" s="25"/>
      <c r="GTO68" s="25"/>
      <c r="GTP68" s="25"/>
      <c r="GTQ68" s="25"/>
      <c r="GTR68" s="25"/>
      <c r="GTS68" s="25"/>
      <c r="GTT68" s="25"/>
      <c r="GTU68" s="25"/>
      <c r="GTV68" s="25"/>
      <c r="GTW68" s="25"/>
      <c r="GTX68" s="25"/>
      <c r="GTY68" s="25"/>
      <c r="GTZ68" s="25"/>
      <c r="GUA68" s="25"/>
      <c r="GUB68" s="25"/>
      <c r="GUC68" s="25"/>
      <c r="GUD68" s="25"/>
      <c r="GUE68" s="25"/>
      <c r="GUF68" s="25"/>
      <c r="GUG68" s="25"/>
      <c r="GUH68" s="25"/>
      <c r="GUI68" s="25"/>
      <c r="GUJ68" s="25"/>
      <c r="GUK68" s="25"/>
      <c r="GUL68" s="25"/>
      <c r="GUM68" s="25"/>
      <c r="GUN68" s="25"/>
      <c r="GUO68" s="25"/>
      <c r="GUP68" s="25"/>
      <c r="GUQ68" s="25"/>
      <c r="GUR68" s="25"/>
      <c r="GUS68" s="25"/>
      <c r="GUT68" s="25"/>
      <c r="GUU68" s="25"/>
      <c r="GUV68" s="25"/>
      <c r="GUW68" s="25"/>
      <c r="GUX68" s="25"/>
      <c r="GUY68" s="25"/>
      <c r="GUZ68" s="25"/>
      <c r="GVA68" s="25"/>
      <c r="GVB68" s="25"/>
      <c r="GVC68" s="25"/>
      <c r="GVD68" s="25"/>
      <c r="GVE68" s="25"/>
      <c r="GVF68" s="25"/>
      <c r="GVG68" s="25"/>
      <c r="GVH68" s="25"/>
      <c r="GVI68" s="25"/>
      <c r="GVJ68" s="25"/>
      <c r="GVK68" s="25"/>
      <c r="GVL68" s="25"/>
      <c r="GVM68" s="25"/>
      <c r="GVN68" s="25"/>
      <c r="GVO68" s="25"/>
      <c r="GVP68" s="25"/>
      <c r="GVQ68" s="25"/>
      <c r="GVR68" s="25"/>
      <c r="GVS68" s="25"/>
      <c r="GVT68" s="25"/>
      <c r="GVU68" s="25"/>
      <c r="GVV68" s="25"/>
      <c r="GVW68" s="25"/>
      <c r="GVX68" s="25"/>
      <c r="GVY68" s="25"/>
      <c r="GVZ68" s="25"/>
      <c r="GWA68" s="25"/>
      <c r="GWB68" s="25"/>
      <c r="GWC68" s="25"/>
      <c r="GWD68" s="25"/>
      <c r="GWE68" s="25"/>
      <c r="GWF68" s="25"/>
      <c r="GWG68" s="25"/>
      <c r="GWH68" s="25"/>
      <c r="GWI68" s="25"/>
      <c r="GWJ68" s="25"/>
      <c r="GWK68" s="25"/>
      <c r="GWL68" s="25"/>
      <c r="GWM68" s="25"/>
      <c r="GWN68" s="25"/>
      <c r="GWO68" s="25"/>
      <c r="GWP68" s="25"/>
      <c r="GWQ68" s="25"/>
      <c r="GWR68" s="25"/>
      <c r="GWS68" s="25"/>
      <c r="GWT68" s="25"/>
      <c r="GWU68" s="25"/>
      <c r="GWV68" s="25"/>
      <c r="GWW68" s="25"/>
      <c r="GWX68" s="25"/>
      <c r="GWY68" s="25"/>
      <c r="GWZ68" s="25"/>
      <c r="GXA68" s="25"/>
      <c r="GXB68" s="25"/>
      <c r="GXC68" s="25"/>
      <c r="GXD68" s="25"/>
      <c r="GXE68" s="25"/>
      <c r="GXF68" s="25"/>
      <c r="GXG68" s="25"/>
      <c r="GXH68" s="25"/>
      <c r="GXI68" s="25"/>
      <c r="GXJ68" s="25"/>
      <c r="GXK68" s="25"/>
      <c r="GXL68" s="25"/>
      <c r="GXM68" s="25"/>
      <c r="GXN68" s="25"/>
      <c r="GXO68" s="25"/>
      <c r="GXP68" s="25"/>
      <c r="GXQ68" s="25"/>
      <c r="GXR68" s="25"/>
      <c r="GXS68" s="25"/>
      <c r="GXT68" s="25"/>
      <c r="GXU68" s="25"/>
      <c r="GXV68" s="25"/>
      <c r="GXW68" s="25"/>
      <c r="GXX68" s="25"/>
      <c r="GXY68" s="25"/>
      <c r="GXZ68" s="25"/>
      <c r="GYA68" s="25"/>
      <c r="GYB68" s="25"/>
      <c r="GYC68" s="25"/>
      <c r="GYD68" s="25"/>
      <c r="GYE68" s="25"/>
      <c r="GYF68" s="25"/>
      <c r="GYG68" s="25"/>
      <c r="GYH68" s="25"/>
      <c r="GYI68" s="25"/>
      <c r="GYJ68" s="25"/>
      <c r="GYK68" s="25"/>
      <c r="GYL68" s="25"/>
      <c r="GYM68" s="25"/>
      <c r="GYN68" s="25"/>
      <c r="GYO68" s="25"/>
      <c r="GYP68" s="25"/>
      <c r="GYQ68" s="25"/>
      <c r="GYR68" s="25"/>
      <c r="GYS68" s="25"/>
      <c r="GYT68" s="25"/>
      <c r="GYU68" s="25"/>
      <c r="GYV68" s="25"/>
      <c r="GYW68" s="25"/>
      <c r="GYX68" s="25"/>
      <c r="GYY68" s="25"/>
      <c r="GYZ68" s="25"/>
      <c r="GZA68" s="25"/>
      <c r="GZB68" s="25"/>
      <c r="GZC68" s="25"/>
      <c r="GZD68" s="25"/>
      <c r="GZE68" s="25"/>
      <c r="GZF68" s="25"/>
      <c r="GZG68" s="25"/>
      <c r="GZH68" s="25"/>
      <c r="GZI68" s="25"/>
      <c r="GZJ68" s="25"/>
      <c r="GZK68" s="25"/>
      <c r="GZL68" s="25"/>
      <c r="GZM68" s="25"/>
      <c r="GZN68" s="25"/>
      <c r="GZO68" s="25"/>
      <c r="GZP68" s="25"/>
      <c r="GZQ68" s="25"/>
      <c r="GZR68" s="25"/>
      <c r="GZS68" s="25"/>
      <c r="GZT68" s="25"/>
      <c r="GZU68" s="25"/>
      <c r="GZV68" s="25"/>
      <c r="GZW68" s="25"/>
      <c r="GZX68" s="25"/>
      <c r="GZY68" s="25"/>
      <c r="GZZ68" s="25"/>
      <c r="HAA68" s="25"/>
      <c r="HAB68" s="25"/>
      <c r="HAC68" s="25"/>
      <c r="HAD68" s="25"/>
      <c r="HAE68" s="25"/>
      <c r="HAF68" s="25"/>
      <c r="HAG68" s="25"/>
      <c r="HAH68" s="25"/>
      <c r="HAI68" s="25"/>
      <c r="HAJ68" s="25"/>
      <c r="HAK68" s="25"/>
      <c r="HAL68" s="25"/>
      <c r="HAM68" s="25"/>
      <c r="HAN68" s="25"/>
      <c r="HAO68" s="25"/>
      <c r="HAP68" s="25"/>
      <c r="HAQ68" s="25"/>
      <c r="HAR68" s="25"/>
      <c r="HAS68" s="25"/>
      <c r="HAT68" s="25"/>
      <c r="HAU68" s="25"/>
      <c r="HAV68" s="25"/>
      <c r="HAW68" s="25"/>
      <c r="HAX68" s="25"/>
      <c r="HAY68" s="25"/>
      <c r="HAZ68" s="25"/>
      <c r="HBA68" s="25"/>
      <c r="HBB68" s="25"/>
      <c r="HBC68" s="25"/>
      <c r="HBD68" s="25"/>
      <c r="HBE68" s="25"/>
      <c r="HBF68" s="25"/>
      <c r="HBG68" s="25"/>
      <c r="HBH68" s="25"/>
      <c r="HBI68" s="25"/>
      <c r="HBJ68" s="25"/>
      <c r="HBK68" s="25"/>
      <c r="HBL68" s="25"/>
      <c r="HBM68" s="25"/>
      <c r="HBN68" s="25"/>
      <c r="HBO68" s="25"/>
      <c r="HBP68" s="25"/>
      <c r="HBQ68" s="25"/>
      <c r="HBR68" s="25"/>
      <c r="HBS68" s="25"/>
      <c r="HBT68" s="25"/>
      <c r="HBU68" s="25"/>
      <c r="HBV68" s="25"/>
      <c r="HBW68" s="25"/>
      <c r="HBX68" s="25"/>
      <c r="HBY68" s="25"/>
      <c r="HBZ68" s="25"/>
      <c r="HCA68" s="25"/>
      <c r="HCB68" s="25"/>
      <c r="HCC68" s="25"/>
      <c r="HCD68" s="25"/>
      <c r="HCE68" s="25"/>
      <c r="HCF68" s="25"/>
      <c r="HCG68" s="25"/>
      <c r="HCH68" s="25"/>
      <c r="HCI68" s="25"/>
      <c r="HCJ68" s="25"/>
      <c r="HCK68" s="25"/>
      <c r="HCL68" s="25"/>
      <c r="HCM68" s="25"/>
      <c r="HCN68" s="25"/>
      <c r="HCO68" s="25"/>
      <c r="HCP68" s="25"/>
      <c r="HCQ68" s="25"/>
      <c r="HCR68" s="25"/>
      <c r="HCS68" s="25"/>
      <c r="HCT68" s="25"/>
      <c r="HCU68" s="25"/>
      <c r="HCV68" s="25"/>
      <c r="HCW68" s="25"/>
      <c r="HCX68" s="25"/>
      <c r="HCY68" s="25"/>
      <c r="HCZ68" s="25"/>
      <c r="HDA68" s="25"/>
      <c r="HDB68" s="25"/>
      <c r="HDC68" s="25"/>
      <c r="HDD68" s="25"/>
      <c r="HDE68" s="25"/>
      <c r="HDF68" s="25"/>
      <c r="HDG68" s="25"/>
      <c r="HDH68" s="25"/>
      <c r="HDI68" s="25"/>
      <c r="HDJ68" s="25"/>
      <c r="HDK68" s="25"/>
      <c r="HDL68" s="25"/>
      <c r="HDM68" s="25"/>
      <c r="HDN68" s="25"/>
      <c r="HDO68" s="25"/>
      <c r="HDP68" s="25"/>
      <c r="HDQ68" s="25"/>
      <c r="HDR68" s="25"/>
      <c r="HDS68" s="25"/>
      <c r="HDT68" s="25"/>
      <c r="HDU68" s="25"/>
      <c r="HDV68" s="25"/>
      <c r="HDW68" s="25"/>
      <c r="HDX68" s="25"/>
      <c r="HDY68" s="25"/>
      <c r="HDZ68" s="25"/>
      <c r="HEA68" s="25"/>
      <c r="HEB68" s="25"/>
      <c r="HEC68" s="25"/>
      <c r="HED68" s="25"/>
      <c r="HEE68" s="25"/>
      <c r="HEF68" s="25"/>
      <c r="HEG68" s="25"/>
      <c r="HEH68" s="25"/>
      <c r="HEI68" s="25"/>
      <c r="HEJ68" s="25"/>
      <c r="HEK68" s="25"/>
      <c r="HEL68" s="25"/>
      <c r="HEM68" s="25"/>
      <c r="HEN68" s="25"/>
      <c r="HEO68" s="25"/>
      <c r="HEP68" s="25"/>
      <c r="HEQ68" s="25"/>
      <c r="HER68" s="25"/>
      <c r="HES68" s="25"/>
      <c r="HET68" s="25"/>
      <c r="HEU68" s="25"/>
      <c r="HEV68" s="25"/>
      <c r="HEW68" s="25"/>
      <c r="HEX68" s="25"/>
      <c r="HEY68" s="25"/>
      <c r="HEZ68" s="25"/>
      <c r="HFA68" s="25"/>
      <c r="HFB68" s="25"/>
      <c r="HFC68" s="25"/>
      <c r="HFD68" s="25"/>
      <c r="HFE68" s="25"/>
      <c r="HFF68" s="25"/>
      <c r="HFG68" s="25"/>
      <c r="HFH68" s="25"/>
      <c r="HFI68" s="25"/>
      <c r="HFJ68" s="25"/>
      <c r="HFK68" s="25"/>
      <c r="HFL68" s="25"/>
      <c r="HFM68" s="25"/>
      <c r="HFN68" s="25"/>
      <c r="HFO68" s="25"/>
      <c r="HFP68" s="25"/>
      <c r="HFQ68" s="25"/>
      <c r="HFR68" s="25"/>
      <c r="HFS68" s="25"/>
      <c r="HFT68" s="25"/>
      <c r="HFU68" s="25"/>
      <c r="HFV68" s="25"/>
      <c r="HFW68" s="25"/>
      <c r="HFX68" s="25"/>
      <c r="HFY68" s="25"/>
      <c r="HFZ68" s="25"/>
      <c r="HGA68" s="25"/>
      <c r="HGB68" s="25"/>
      <c r="HGC68" s="25"/>
      <c r="HGD68" s="25"/>
      <c r="HGE68" s="25"/>
      <c r="HGF68" s="25"/>
      <c r="HGG68" s="25"/>
      <c r="HGH68" s="25"/>
      <c r="HGI68" s="25"/>
      <c r="HGJ68" s="25"/>
      <c r="HGK68" s="25"/>
      <c r="HGL68" s="25"/>
      <c r="HGM68" s="25"/>
      <c r="HGN68" s="25"/>
      <c r="HGO68" s="25"/>
      <c r="HGP68" s="25"/>
      <c r="HGQ68" s="25"/>
      <c r="HGR68" s="25"/>
      <c r="HGS68" s="25"/>
      <c r="HGT68" s="25"/>
      <c r="HGU68" s="25"/>
      <c r="HGV68" s="25"/>
      <c r="HGW68" s="25"/>
      <c r="HGX68" s="25"/>
      <c r="HGY68" s="25"/>
      <c r="HGZ68" s="25"/>
      <c r="HHA68" s="25"/>
      <c r="HHB68" s="25"/>
      <c r="HHC68" s="25"/>
      <c r="HHD68" s="25"/>
      <c r="HHE68" s="25"/>
      <c r="HHF68" s="25"/>
      <c r="HHG68" s="25"/>
      <c r="HHH68" s="25"/>
      <c r="HHI68" s="25"/>
      <c r="HHJ68" s="25"/>
      <c r="HHK68" s="25"/>
      <c r="HHL68" s="25"/>
      <c r="HHM68" s="25"/>
      <c r="HHN68" s="25"/>
      <c r="HHO68" s="25"/>
      <c r="HHP68" s="25"/>
      <c r="HHQ68" s="25"/>
      <c r="HHR68" s="25"/>
      <c r="HHS68" s="25"/>
      <c r="HHT68" s="25"/>
      <c r="HHU68" s="25"/>
      <c r="HHV68" s="25"/>
      <c r="HHW68" s="25"/>
      <c r="HHX68" s="25"/>
      <c r="HHY68" s="25"/>
      <c r="HHZ68" s="25"/>
      <c r="HIA68" s="25"/>
      <c r="HIB68" s="25"/>
      <c r="HIC68" s="25"/>
      <c r="HID68" s="25"/>
      <c r="HIE68" s="25"/>
      <c r="HIF68" s="25"/>
      <c r="HIG68" s="25"/>
      <c r="HIH68" s="25"/>
      <c r="HII68" s="25"/>
      <c r="HIJ68" s="25"/>
      <c r="HIK68" s="25"/>
      <c r="HIL68" s="25"/>
      <c r="HIM68" s="25"/>
      <c r="HIN68" s="25"/>
      <c r="HIO68" s="25"/>
      <c r="HIP68" s="25"/>
      <c r="HIQ68" s="25"/>
      <c r="HIR68" s="25"/>
      <c r="HIS68" s="25"/>
      <c r="HIT68" s="25"/>
      <c r="HIU68" s="25"/>
      <c r="HIV68" s="25"/>
      <c r="HIW68" s="25"/>
      <c r="HIX68" s="25"/>
      <c r="HIY68" s="25"/>
      <c r="HIZ68" s="25"/>
      <c r="HJA68" s="25"/>
      <c r="HJB68" s="25"/>
      <c r="HJC68" s="25"/>
      <c r="HJD68" s="25"/>
      <c r="HJE68" s="25"/>
      <c r="HJF68" s="25"/>
      <c r="HJG68" s="25"/>
      <c r="HJH68" s="25"/>
      <c r="HJI68" s="25"/>
      <c r="HJJ68" s="25"/>
      <c r="HJK68" s="25"/>
      <c r="HJL68" s="25"/>
      <c r="HJM68" s="25"/>
      <c r="HJN68" s="25"/>
      <c r="HJO68" s="25"/>
      <c r="HJP68" s="25"/>
      <c r="HJQ68" s="25"/>
      <c r="HJR68" s="25"/>
      <c r="HJS68" s="25"/>
      <c r="HJT68" s="25"/>
      <c r="HJU68" s="25"/>
      <c r="HJV68" s="25"/>
      <c r="HJW68" s="25"/>
      <c r="HJX68" s="25"/>
      <c r="HJY68" s="25"/>
      <c r="HJZ68" s="25"/>
      <c r="HKA68" s="25"/>
      <c r="HKB68" s="25"/>
      <c r="HKC68" s="25"/>
      <c r="HKD68" s="25"/>
      <c r="HKE68" s="25"/>
      <c r="HKF68" s="25"/>
      <c r="HKG68" s="25"/>
      <c r="HKH68" s="25"/>
      <c r="HKI68" s="25"/>
      <c r="HKJ68" s="25"/>
      <c r="HKK68" s="25"/>
      <c r="HKL68" s="25"/>
      <c r="HKM68" s="25"/>
      <c r="HKN68" s="25"/>
      <c r="HKO68" s="25"/>
      <c r="HKP68" s="25"/>
      <c r="HKQ68" s="25"/>
      <c r="HKR68" s="25"/>
      <c r="HKS68" s="25"/>
      <c r="HKT68" s="25"/>
      <c r="HKU68" s="25"/>
      <c r="HKV68" s="25"/>
      <c r="HKW68" s="25"/>
      <c r="HKX68" s="25"/>
      <c r="HKY68" s="25"/>
      <c r="HKZ68" s="25"/>
      <c r="HLA68" s="25"/>
      <c r="HLB68" s="25"/>
      <c r="HLC68" s="25"/>
      <c r="HLD68" s="25"/>
      <c r="HLE68" s="25"/>
      <c r="HLF68" s="25"/>
      <c r="HLG68" s="25"/>
      <c r="HLH68" s="25"/>
      <c r="HLI68" s="25"/>
      <c r="HLJ68" s="25"/>
      <c r="HLK68" s="25"/>
      <c r="HLL68" s="25"/>
      <c r="HLM68" s="25"/>
      <c r="HLN68" s="25"/>
      <c r="HLO68" s="25"/>
      <c r="HLP68" s="25"/>
      <c r="HLQ68" s="25"/>
      <c r="HLR68" s="25"/>
      <c r="HLS68" s="25"/>
      <c r="HLT68" s="25"/>
      <c r="HLU68" s="25"/>
      <c r="HLV68" s="25"/>
      <c r="HLW68" s="25"/>
      <c r="HLX68" s="25"/>
      <c r="HLY68" s="25"/>
      <c r="HLZ68" s="25"/>
      <c r="HMA68" s="25"/>
      <c r="HMB68" s="25"/>
      <c r="HMC68" s="25"/>
      <c r="HMD68" s="25"/>
      <c r="HME68" s="25"/>
      <c r="HMF68" s="25"/>
      <c r="HMG68" s="25"/>
      <c r="HMH68" s="25"/>
      <c r="HMI68" s="25"/>
      <c r="HMJ68" s="25"/>
      <c r="HMK68" s="25"/>
      <c r="HML68" s="25"/>
      <c r="HMM68" s="25"/>
      <c r="HMN68" s="25"/>
      <c r="HMO68" s="25"/>
      <c r="HMP68" s="25"/>
      <c r="HMQ68" s="25"/>
      <c r="HMR68" s="25"/>
      <c r="HMS68" s="25"/>
      <c r="HMT68" s="25"/>
      <c r="HMU68" s="25"/>
      <c r="HMV68" s="25"/>
      <c r="HMW68" s="25"/>
      <c r="HMX68" s="25"/>
      <c r="HMY68" s="25"/>
      <c r="HMZ68" s="25"/>
      <c r="HNA68" s="25"/>
      <c r="HNB68" s="25"/>
      <c r="HNC68" s="25"/>
      <c r="HND68" s="25"/>
      <c r="HNE68" s="25"/>
      <c r="HNF68" s="25"/>
      <c r="HNG68" s="25"/>
      <c r="HNH68" s="25"/>
      <c r="HNI68" s="25"/>
      <c r="HNJ68" s="25"/>
      <c r="HNK68" s="25"/>
      <c r="HNL68" s="25"/>
      <c r="HNM68" s="25"/>
      <c r="HNN68" s="25"/>
      <c r="HNO68" s="25"/>
      <c r="HNP68" s="25"/>
      <c r="HNQ68" s="25"/>
      <c r="HNR68" s="25"/>
      <c r="HNS68" s="25"/>
      <c r="HNT68" s="25"/>
      <c r="HNU68" s="25"/>
      <c r="HNV68" s="25"/>
      <c r="HNW68" s="25"/>
      <c r="HNX68" s="25"/>
      <c r="HNY68" s="25"/>
      <c r="HNZ68" s="25"/>
      <c r="HOA68" s="25"/>
      <c r="HOB68" s="25"/>
      <c r="HOC68" s="25"/>
      <c r="HOD68" s="25"/>
      <c r="HOE68" s="25"/>
      <c r="HOF68" s="25"/>
      <c r="HOG68" s="25"/>
      <c r="HOH68" s="25"/>
      <c r="HOI68" s="25"/>
      <c r="HOJ68" s="25"/>
      <c r="HOK68" s="25"/>
      <c r="HOL68" s="25"/>
      <c r="HOM68" s="25"/>
      <c r="HON68" s="25"/>
      <c r="HOO68" s="25"/>
      <c r="HOP68" s="25"/>
      <c r="HOQ68" s="25"/>
      <c r="HOR68" s="25"/>
      <c r="HOS68" s="25"/>
      <c r="HOT68" s="25"/>
      <c r="HOU68" s="25"/>
      <c r="HOV68" s="25"/>
      <c r="HOW68" s="25"/>
      <c r="HOX68" s="25"/>
      <c r="HOY68" s="25"/>
      <c r="HOZ68" s="25"/>
      <c r="HPA68" s="25"/>
      <c r="HPB68" s="25"/>
      <c r="HPC68" s="25"/>
      <c r="HPD68" s="25"/>
      <c r="HPE68" s="25"/>
      <c r="HPF68" s="25"/>
      <c r="HPG68" s="25"/>
      <c r="HPH68" s="25"/>
      <c r="HPI68" s="25"/>
      <c r="HPJ68" s="25"/>
      <c r="HPK68" s="25"/>
      <c r="HPL68" s="25"/>
      <c r="HPM68" s="25"/>
      <c r="HPN68" s="25"/>
      <c r="HPO68" s="25"/>
      <c r="HPP68" s="25"/>
      <c r="HPQ68" s="25"/>
      <c r="HPR68" s="25"/>
      <c r="HPS68" s="25"/>
      <c r="HPT68" s="25"/>
      <c r="HPU68" s="25"/>
      <c r="HPV68" s="25"/>
      <c r="HPW68" s="25"/>
      <c r="HPX68" s="25"/>
      <c r="HPY68" s="25"/>
      <c r="HPZ68" s="25"/>
      <c r="HQA68" s="25"/>
      <c r="HQB68" s="25"/>
      <c r="HQC68" s="25"/>
      <c r="HQD68" s="25"/>
      <c r="HQE68" s="25"/>
      <c r="HQF68" s="25"/>
      <c r="HQG68" s="25"/>
      <c r="HQH68" s="25"/>
      <c r="HQI68" s="25"/>
      <c r="HQJ68" s="25"/>
      <c r="HQK68" s="25"/>
      <c r="HQL68" s="25"/>
      <c r="HQM68" s="25"/>
      <c r="HQN68" s="25"/>
      <c r="HQO68" s="25"/>
      <c r="HQP68" s="25"/>
      <c r="HQQ68" s="25"/>
      <c r="HQR68" s="25"/>
      <c r="HQS68" s="25"/>
      <c r="HQT68" s="25"/>
      <c r="HQU68" s="25"/>
      <c r="HQV68" s="25"/>
      <c r="HQW68" s="25"/>
      <c r="HQX68" s="25"/>
      <c r="HQY68" s="25"/>
      <c r="HQZ68" s="25"/>
      <c r="HRA68" s="25"/>
      <c r="HRB68" s="25"/>
      <c r="HRC68" s="25"/>
      <c r="HRD68" s="25"/>
      <c r="HRE68" s="25"/>
      <c r="HRF68" s="25"/>
      <c r="HRG68" s="25"/>
      <c r="HRH68" s="25"/>
      <c r="HRI68" s="25"/>
      <c r="HRJ68" s="25"/>
      <c r="HRK68" s="25"/>
      <c r="HRL68" s="25"/>
      <c r="HRM68" s="25"/>
      <c r="HRN68" s="25"/>
      <c r="HRO68" s="25"/>
      <c r="HRP68" s="25"/>
      <c r="HRQ68" s="25"/>
      <c r="HRR68" s="25"/>
      <c r="HRS68" s="25"/>
      <c r="HRT68" s="25"/>
      <c r="HRU68" s="25"/>
      <c r="HRV68" s="25"/>
      <c r="HRW68" s="25"/>
      <c r="HRX68" s="25"/>
      <c r="HRY68" s="25"/>
      <c r="HRZ68" s="25"/>
      <c r="HSA68" s="25"/>
      <c r="HSB68" s="25"/>
      <c r="HSC68" s="25"/>
      <c r="HSD68" s="25"/>
      <c r="HSE68" s="25"/>
      <c r="HSF68" s="25"/>
      <c r="HSG68" s="25"/>
      <c r="HSH68" s="25"/>
      <c r="HSI68" s="25"/>
      <c r="HSJ68" s="25"/>
      <c r="HSK68" s="25"/>
      <c r="HSL68" s="25"/>
      <c r="HSM68" s="25"/>
      <c r="HSN68" s="25"/>
      <c r="HSO68" s="25"/>
      <c r="HSP68" s="25"/>
      <c r="HSQ68" s="25"/>
      <c r="HSR68" s="25"/>
      <c r="HSS68" s="25"/>
      <c r="HST68" s="25"/>
      <c r="HSU68" s="25"/>
      <c r="HSV68" s="25"/>
      <c r="HSW68" s="25"/>
      <c r="HSX68" s="25"/>
      <c r="HSY68" s="25"/>
      <c r="HSZ68" s="25"/>
      <c r="HTA68" s="25"/>
      <c r="HTB68" s="25"/>
      <c r="HTC68" s="25"/>
      <c r="HTD68" s="25"/>
      <c r="HTE68" s="25"/>
      <c r="HTF68" s="25"/>
      <c r="HTG68" s="25"/>
      <c r="HTH68" s="25"/>
      <c r="HTI68" s="25"/>
      <c r="HTJ68" s="25"/>
      <c r="HTK68" s="25"/>
      <c r="HTL68" s="25"/>
      <c r="HTM68" s="25"/>
      <c r="HTN68" s="25"/>
      <c r="HTO68" s="25"/>
      <c r="HTP68" s="25"/>
      <c r="HTQ68" s="25"/>
      <c r="HTR68" s="25"/>
      <c r="HTS68" s="25"/>
      <c r="HTT68" s="25"/>
      <c r="HTU68" s="25"/>
      <c r="HTV68" s="25"/>
      <c r="HTW68" s="25"/>
      <c r="HTX68" s="25"/>
      <c r="HTY68" s="25"/>
      <c r="HTZ68" s="25"/>
      <c r="HUA68" s="25"/>
      <c r="HUB68" s="25"/>
      <c r="HUC68" s="25"/>
      <c r="HUD68" s="25"/>
      <c r="HUE68" s="25"/>
      <c r="HUF68" s="25"/>
      <c r="HUG68" s="25"/>
      <c r="HUH68" s="25"/>
      <c r="HUI68" s="25"/>
      <c r="HUJ68" s="25"/>
      <c r="HUK68" s="25"/>
      <c r="HUL68" s="25"/>
      <c r="HUM68" s="25"/>
      <c r="HUN68" s="25"/>
      <c r="HUO68" s="25"/>
      <c r="HUP68" s="25"/>
      <c r="HUQ68" s="25"/>
      <c r="HUR68" s="25"/>
      <c r="HUS68" s="25"/>
      <c r="HUT68" s="25"/>
      <c r="HUU68" s="25"/>
      <c r="HUV68" s="25"/>
      <c r="HUW68" s="25"/>
      <c r="HUX68" s="25"/>
      <c r="HUY68" s="25"/>
      <c r="HUZ68" s="25"/>
      <c r="HVA68" s="25"/>
      <c r="HVB68" s="25"/>
      <c r="HVC68" s="25"/>
      <c r="HVD68" s="25"/>
      <c r="HVE68" s="25"/>
      <c r="HVF68" s="25"/>
      <c r="HVG68" s="25"/>
      <c r="HVH68" s="25"/>
      <c r="HVI68" s="25"/>
      <c r="HVJ68" s="25"/>
      <c r="HVK68" s="25"/>
      <c r="HVL68" s="25"/>
      <c r="HVM68" s="25"/>
      <c r="HVN68" s="25"/>
      <c r="HVO68" s="25"/>
      <c r="HVP68" s="25"/>
      <c r="HVQ68" s="25"/>
      <c r="HVR68" s="25"/>
      <c r="HVS68" s="25"/>
      <c r="HVT68" s="25"/>
      <c r="HVU68" s="25"/>
      <c r="HVV68" s="25"/>
      <c r="HVW68" s="25"/>
      <c r="HVX68" s="25"/>
      <c r="HVY68" s="25"/>
      <c r="HVZ68" s="25"/>
      <c r="HWA68" s="25"/>
      <c r="HWB68" s="25"/>
      <c r="HWC68" s="25"/>
      <c r="HWD68" s="25"/>
      <c r="HWE68" s="25"/>
      <c r="HWF68" s="25"/>
      <c r="HWG68" s="25"/>
      <c r="HWH68" s="25"/>
      <c r="HWI68" s="25"/>
      <c r="HWJ68" s="25"/>
      <c r="HWK68" s="25"/>
      <c r="HWL68" s="25"/>
      <c r="HWM68" s="25"/>
      <c r="HWN68" s="25"/>
      <c r="HWO68" s="25"/>
      <c r="HWP68" s="25"/>
      <c r="HWQ68" s="25"/>
      <c r="HWR68" s="25"/>
      <c r="HWS68" s="25"/>
      <c r="HWT68" s="25"/>
      <c r="HWU68" s="25"/>
      <c r="HWV68" s="25"/>
      <c r="HWW68" s="25"/>
      <c r="HWX68" s="25"/>
      <c r="HWY68" s="25"/>
      <c r="HWZ68" s="25"/>
      <c r="HXA68" s="25"/>
      <c r="HXB68" s="25"/>
      <c r="HXC68" s="25"/>
      <c r="HXD68" s="25"/>
      <c r="HXE68" s="25"/>
      <c r="HXF68" s="25"/>
      <c r="HXG68" s="25"/>
      <c r="HXH68" s="25"/>
      <c r="HXI68" s="25"/>
      <c r="HXJ68" s="25"/>
      <c r="HXK68" s="25"/>
      <c r="HXL68" s="25"/>
      <c r="HXM68" s="25"/>
      <c r="HXN68" s="25"/>
      <c r="HXO68" s="25"/>
      <c r="HXP68" s="25"/>
      <c r="HXQ68" s="25"/>
      <c r="HXR68" s="25"/>
      <c r="HXS68" s="25"/>
      <c r="HXT68" s="25"/>
      <c r="HXU68" s="25"/>
      <c r="HXV68" s="25"/>
      <c r="HXW68" s="25"/>
      <c r="HXX68" s="25"/>
      <c r="HXY68" s="25"/>
      <c r="HXZ68" s="25"/>
      <c r="HYA68" s="25"/>
      <c r="HYB68" s="25"/>
      <c r="HYC68" s="25"/>
      <c r="HYD68" s="25"/>
      <c r="HYE68" s="25"/>
      <c r="HYF68" s="25"/>
      <c r="HYG68" s="25"/>
      <c r="HYH68" s="25"/>
      <c r="HYI68" s="25"/>
      <c r="HYJ68" s="25"/>
      <c r="HYK68" s="25"/>
      <c r="HYL68" s="25"/>
      <c r="HYM68" s="25"/>
      <c r="HYN68" s="25"/>
      <c r="HYO68" s="25"/>
      <c r="HYP68" s="25"/>
      <c r="HYQ68" s="25"/>
      <c r="HYR68" s="25"/>
      <c r="HYS68" s="25"/>
      <c r="HYT68" s="25"/>
      <c r="HYU68" s="25"/>
      <c r="HYV68" s="25"/>
      <c r="HYW68" s="25"/>
      <c r="HYX68" s="25"/>
      <c r="HYY68" s="25"/>
      <c r="HYZ68" s="25"/>
      <c r="HZA68" s="25"/>
      <c r="HZB68" s="25"/>
      <c r="HZC68" s="25"/>
      <c r="HZD68" s="25"/>
      <c r="HZE68" s="25"/>
      <c r="HZF68" s="25"/>
      <c r="HZG68" s="25"/>
      <c r="HZH68" s="25"/>
      <c r="HZI68" s="25"/>
      <c r="HZJ68" s="25"/>
      <c r="HZK68" s="25"/>
      <c r="HZL68" s="25"/>
      <c r="HZM68" s="25"/>
      <c r="HZN68" s="25"/>
      <c r="HZO68" s="25"/>
      <c r="HZP68" s="25"/>
      <c r="HZQ68" s="25"/>
      <c r="HZR68" s="25"/>
      <c r="HZS68" s="25"/>
      <c r="HZT68" s="25"/>
      <c r="HZU68" s="25"/>
      <c r="HZV68" s="25"/>
      <c r="HZW68" s="25"/>
      <c r="HZX68" s="25"/>
      <c r="HZY68" s="25"/>
      <c r="HZZ68" s="25"/>
      <c r="IAA68" s="25"/>
      <c r="IAB68" s="25"/>
      <c r="IAC68" s="25"/>
      <c r="IAD68" s="25"/>
      <c r="IAE68" s="25"/>
      <c r="IAF68" s="25"/>
      <c r="IAG68" s="25"/>
      <c r="IAH68" s="25"/>
      <c r="IAI68" s="25"/>
      <c r="IAJ68" s="25"/>
      <c r="IAK68" s="25"/>
      <c r="IAL68" s="25"/>
      <c r="IAM68" s="25"/>
      <c r="IAN68" s="25"/>
      <c r="IAO68" s="25"/>
      <c r="IAP68" s="25"/>
      <c r="IAQ68" s="25"/>
      <c r="IAR68" s="25"/>
      <c r="IAS68" s="25"/>
      <c r="IAT68" s="25"/>
      <c r="IAU68" s="25"/>
      <c r="IAV68" s="25"/>
      <c r="IAW68" s="25"/>
      <c r="IAX68" s="25"/>
      <c r="IAY68" s="25"/>
      <c r="IAZ68" s="25"/>
      <c r="IBA68" s="25"/>
      <c r="IBB68" s="25"/>
      <c r="IBC68" s="25"/>
      <c r="IBD68" s="25"/>
      <c r="IBE68" s="25"/>
      <c r="IBF68" s="25"/>
      <c r="IBG68" s="25"/>
      <c r="IBH68" s="25"/>
      <c r="IBI68" s="25"/>
      <c r="IBJ68" s="25"/>
      <c r="IBK68" s="25"/>
      <c r="IBL68" s="25"/>
      <c r="IBM68" s="25"/>
      <c r="IBN68" s="25"/>
      <c r="IBO68" s="25"/>
      <c r="IBP68" s="25"/>
      <c r="IBQ68" s="25"/>
      <c r="IBR68" s="25"/>
      <c r="IBS68" s="25"/>
      <c r="IBT68" s="25"/>
      <c r="IBU68" s="25"/>
      <c r="IBV68" s="25"/>
      <c r="IBW68" s="25"/>
      <c r="IBX68" s="25"/>
      <c r="IBY68" s="25"/>
      <c r="IBZ68" s="25"/>
      <c r="ICA68" s="25"/>
      <c r="ICB68" s="25"/>
      <c r="ICC68" s="25"/>
      <c r="ICD68" s="25"/>
      <c r="ICE68" s="25"/>
      <c r="ICF68" s="25"/>
      <c r="ICG68" s="25"/>
      <c r="ICH68" s="25"/>
      <c r="ICI68" s="25"/>
      <c r="ICJ68" s="25"/>
      <c r="ICK68" s="25"/>
      <c r="ICL68" s="25"/>
      <c r="ICM68" s="25"/>
      <c r="ICN68" s="25"/>
      <c r="ICO68" s="25"/>
      <c r="ICP68" s="25"/>
      <c r="ICQ68" s="25"/>
      <c r="ICR68" s="25"/>
      <c r="ICS68" s="25"/>
      <c r="ICT68" s="25"/>
      <c r="ICU68" s="25"/>
      <c r="ICV68" s="25"/>
      <c r="ICW68" s="25"/>
      <c r="ICX68" s="25"/>
      <c r="ICY68" s="25"/>
      <c r="ICZ68" s="25"/>
      <c r="IDA68" s="25"/>
      <c r="IDB68" s="25"/>
      <c r="IDC68" s="25"/>
      <c r="IDD68" s="25"/>
      <c r="IDE68" s="25"/>
      <c r="IDF68" s="25"/>
      <c r="IDG68" s="25"/>
      <c r="IDH68" s="25"/>
      <c r="IDI68" s="25"/>
      <c r="IDJ68" s="25"/>
      <c r="IDK68" s="25"/>
      <c r="IDL68" s="25"/>
      <c r="IDM68" s="25"/>
      <c r="IDN68" s="25"/>
      <c r="IDO68" s="25"/>
      <c r="IDP68" s="25"/>
      <c r="IDQ68" s="25"/>
      <c r="IDR68" s="25"/>
      <c r="IDS68" s="25"/>
      <c r="IDT68" s="25"/>
      <c r="IDU68" s="25"/>
      <c r="IDV68" s="25"/>
      <c r="IDW68" s="25"/>
      <c r="IDX68" s="25"/>
      <c r="IDY68" s="25"/>
      <c r="IDZ68" s="25"/>
      <c r="IEA68" s="25"/>
      <c r="IEB68" s="25"/>
      <c r="IEC68" s="25"/>
      <c r="IED68" s="25"/>
      <c r="IEE68" s="25"/>
      <c r="IEF68" s="25"/>
      <c r="IEG68" s="25"/>
      <c r="IEH68" s="25"/>
      <c r="IEI68" s="25"/>
      <c r="IEJ68" s="25"/>
      <c r="IEK68" s="25"/>
      <c r="IEL68" s="25"/>
      <c r="IEM68" s="25"/>
      <c r="IEN68" s="25"/>
      <c r="IEO68" s="25"/>
      <c r="IEP68" s="25"/>
      <c r="IEQ68" s="25"/>
      <c r="IER68" s="25"/>
      <c r="IES68" s="25"/>
      <c r="IET68" s="25"/>
      <c r="IEU68" s="25"/>
      <c r="IEV68" s="25"/>
      <c r="IEW68" s="25"/>
      <c r="IEX68" s="25"/>
      <c r="IEY68" s="25"/>
      <c r="IEZ68" s="25"/>
      <c r="IFA68" s="25"/>
      <c r="IFB68" s="25"/>
      <c r="IFC68" s="25"/>
      <c r="IFD68" s="25"/>
      <c r="IFE68" s="25"/>
      <c r="IFF68" s="25"/>
      <c r="IFG68" s="25"/>
      <c r="IFH68" s="25"/>
      <c r="IFI68" s="25"/>
      <c r="IFJ68" s="25"/>
      <c r="IFK68" s="25"/>
      <c r="IFL68" s="25"/>
      <c r="IFM68" s="25"/>
      <c r="IFN68" s="25"/>
      <c r="IFO68" s="25"/>
      <c r="IFP68" s="25"/>
      <c r="IFQ68" s="25"/>
      <c r="IFR68" s="25"/>
      <c r="IFS68" s="25"/>
      <c r="IFT68" s="25"/>
      <c r="IFU68" s="25"/>
      <c r="IFV68" s="25"/>
      <c r="IFW68" s="25"/>
      <c r="IFX68" s="25"/>
      <c r="IFY68" s="25"/>
      <c r="IFZ68" s="25"/>
      <c r="IGA68" s="25"/>
      <c r="IGB68" s="25"/>
      <c r="IGC68" s="25"/>
      <c r="IGD68" s="25"/>
      <c r="IGE68" s="25"/>
      <c r="IGF68" s="25"/>
      <c r="IGG68" s="25"/>
      <c r="IGH68" s="25"/>
      <c r="IGI68" s="25"/>
      <c r="IGJ68" s="25"/>
      <c r="IGK68" s="25"/>
      <c r="IGL68" s="25"/>
      <c r="IGM68" s="25"/>
      <c r="IGN68" s="25"/>
      <c r="IGO68" s="25"/>
      <c r="IGP68" s="25"/>
      <c r="IGQ68" s="25"/>
      <c r="IGR68" s="25"/>
      <c r="IGS68" s="25"/>
      <c r="IGT68" s="25"/>
      <c r="IGU68" s="25"/>
      <c r="IGV68" s="25"/>
      <c r="IGW68" s="25"/>
      <c r="IGX68" s="25"/>
      <c r="IGY68" s="25"/>
      <c r="IGZ68" s="25"/>
      <c r="IHA68" s="25"/>
      <c r="IHB68" s="25"/>
      <c r="IHC68" s="25"/>
      <c r="IHD68" s="25"/>
      <c r="IHE68" s="25"/>
      <c r="IHF68" s="25"/>
      <c r="IHG68" s="25"/>
      <c r="IHH68" s="25"/>
      <c r="IHI68" s="25"/>
      <c r="IHJ68" s="25"/>
      <c r="IHK68" s="25"/>
      <c r="IHL68" s="25"/>
      <c r="IHM68" s="25"/>
      <c r="IHN68" s="25"/>
      <c r="IHO68" s="25"/>
      <c r="IHP68" s="25"/>
      <c r="IHQ68" s="25"/>
      <c r="IHR68" s="25"/>
      <c r="IHS68" s="25"/>
      <c r="IHT68" s="25"/>
      <c r="IHU68" s="25"/>
      <c r="IHV68" s="25"/>
      <c r="IHW68" s="25"/>
      <c r="IHX68" s="25"/>
      <c r="IHY68" s="25"/>
      <c r="IHZ68" s="25"/>
      <c r="IIA68" s="25"/>
      <c r="IIB68" s="25"/>
      <c r="IIC68" s="25"/>
      <c r="IID68" s="25"/>
      <c r="IIE68" s="25"/>
      <c r="IIF68" s="25"/>
      <c r="IIG68" s="25"/>
      <c r="IIH68" s="25"/>
      <c r="III68" s="25"/>
      <c r="IIJ68" s="25"/>
      <c r="IIK68" s="25"/>
      <c r="IIL68" s="25"/>
      <c r="IIM68" s="25"/>
      <c r="IIN68" s="25"/>
      <c r="IIO68" s="25"/>
      <c r="IIP68" s="25"/>
      <c r="IIQ68" s="25"/>
      <c r="IIR68" s="25"/>
      <c r="IIS68" s="25"/>
      <c r="IIT68" s="25"/>
      <c r="IIU68" s="25"/>
      <c r="IIV68" s="25"/>
      <c r="IIW68" s="25"/>
      <c r="IIX68" s="25"/>
      <c r="IIY68" s="25"/>
      <c r="IIZ68" s="25"/>
      <c r="IJA68" s="25"/>
      <c r="IJB68" s="25"/>
      <c r="IJC68" s="25"/>
      <c r="IJD68" s="25"/>
      <c r="IJE68" s="25"/>
      <c r="IJF68" s="25"/>
      <c r="IJG68" s="25"/>
      <c r="IJH68" s="25"/>
      <c r="IJI68" s="25"/>
      <c r="IJJ68" s="25"/>
      <c r="IJK68" s="25"/>
      <c r="IJL68" s="25"/>
      <c r="IJM68" s="25"/>
      <c r="IJN68" s="25"/>
      <c r="IJO68" s="25"/>
      <c r="IJP68" s="25"/>
      <c r="IJQ68" s="25"/>
      <c r="IJR68" s="25"/>
      <c r="IJS68" s="25"/>
      <c r="IJT68" s="25"/>
      <c r="IJU68" s="25"/>
      <c r="IJV68" s="25"/>
      <c r="IJW68" s="25"/>
      <c r="IJX68" s="25"/>
      <c r="IJY68" s="25"/>
      <c r="IJZ68" s="25"/>
      <c r="IKA68" s="25"/>
      <c r="IKB68" s="25"/>
      <c r="IKC68" s="25"/>
      <c r="IKD68" s="25"/>
      <c r="IKE68" s="25"/>
      <c r="IKF68" s="25"/>
      <c r="IKG68" s="25"/>
      <c r="IKH68" s="25"/>
      <c r="IKI68" s="25"/>
      <c r="IKJ68" s="25"/>
      <c r="IKK68" s="25"/>
      <c r="IKL68" s="25"/>
      <c r="IKM68" s="25"/>
      <c r="IKN68" s="25"/>
      <c r="IKO68" s="25"/>
      <c r="IKP68" s="25"/>
      <c r="IKQ68" s="25"/>
      <c r="IKR68" s="25"/>
      <c r="IKS68" s="25"/>
      <c r="IKT68" s="25"/>
      <c r="IKU68" s="25"/>
      <c r="IKV68" s="25"/>
      <c r="IKW68" s="25"/>
      <c r="IKX68" s="25"/>
      <c r="IKY68" s="25"/>
      <c r="IKZ68" s="25"/>
      <c r="ILA68" s="25"/>
      <c r="ILB68" s="25"/>
      <c r="ILC68" s="25"/>
      <c r="ILD68" s="25"/>
      <c r="ILE68" s="25"/>
      <c r="ILF68" s="25"/>
      <c r="ILG68" s="25"/>
      <c r="ILH68" s="25"/>
      <c r="ILI68" s="25"/>
      <c r="ILJ68" s="25"/>
      <c r="ILK68" s="25"/>
      <c r="ILL68" s="25"/>
      <c r="ILM68" s="25"/>
      <c r="ILN68" s="25"/>
      <c r="ILO68" s="25"/>
      <c r="ILP68" s="25"/>
      <c r="ILQ68" s="25"/>
      <c r="ILR68" s="25"/>
      <c r="ILS68" s="25"/>
      <c r="ILT68" s="25"/>
      <c r="ILU68" s="25"/>
      <c r="ILV68" s="25"/>
      <c r="ILW68" s="25"/>
      <c r="ILX68" s="25"/>
      <c r="ILY68" s="25"/>
      <c r="ILZ68" s="25"/>
      <c r="IMA68" s="25"/>
      <c r="IMB68" s="25"/>
      <c r="IMC68" s="25"/>
      <c r="IMD68" s="25"/>
      <c r="IME68" s="25"/>
      <c r="IMF68" s="25"/>
      <c r="IMG68" s="25"/>
      <c r="IMH68" s="25"/>
      <c r="IMI68" s="25"/>
      <c r="IMJ68" s="25"/>
      <c r="IMK68" s="25"/>
      <c r="IML68" s="25"/>
      <c r="IMM68" s="25"/>
      <c r="IMN68" s="25"/>
      <c r="IMO68" s="25"/>
      <c r="IMP68" s="25"/>
      <c r="IMQ68" s="25"/>
      <c r="IMR68" s="25"/>
      <c r="IMS68" s="25"/>
      <c r="IMT68" s="25"/>
      <c r="IMU68" s="25"/>
      <c r="IMV68" s="25"/>
      <c r="IMW68" s="25"/>
      <c r="IMX68" s="25"/>
      <c r="IMY68" s="25"/>
      <c r="IMZ68" s="25"/>
      <c r="INA68" s="25"/>
      <c r="INB68" s="25"/>
      <c r="INC68" s="25"/>
      <c r="IND68" s="25"/>
      <c r="INE68" s="25"/>
      <c r="INF68" s="25"/>
      <c r="ING68" s="25"/>
      <c r="INH68" s="25"/>
      <c r="INI68" s="25"/>
      <c r="INJ68" s="25"/>
      <c r="INK68" s="25"/>
      <c r="INL68" s="25"/>
      <c r="INM68" s="25"/>
      <c r="INN68" s="25"/>
      <c r="INO68" s="25"/>
      <c r="INP68" s="25"/>
      <c r="INQ68" s="25"/>
      <c r="INR68" s="25"/>
      <c r="INS68" s="25"/>
      <c r="INT68" s="25"/>
      <c r="INU68" s="25"/>
      <c r="INV68" s="25"/>
      <c r="INW68" s="25"/>
      <c r="INX68" s="25"/>
      <c r="INY68" s="25"/>
      <c r="INZ68" s="25"/>
      <c r="IOA68" s="25"/>
      <c r="IOB68" s="25"/>
      <c r="IOC68" s="25"/>
      <c r="IOD68" s="25"/>
      <c r="IOE68" s="25"/>
      <c r="IOF68" s="25"/>
      <c r="IOG68" s="25"/>
      <c r="IOH68" s="25"/>
      <c r="IOI68" s="25"/>
      <c r="IOJ68" s="25"/>
      <c r="IOK68" s="25"/>
      <c r="IOL68" s="25"/>
      <c r="IOM68" s="25"/>
      <c r="ION68" s="25"/>
      <c r="IOO68" s="25"/>
      <c r="IOP68" s="25"/>
      <c r="IOQ68" s="25"/>
      <c r="IOR68" s="25"/>
      <c r="IOS68" s="25"/>
      <c r="IOT68" s="25"/>
      <c r="IOU68" s="25"/>
      <c r="IOV68" s="25"/>
      <c r="IOW68" s="25"/>
      <c r="IOX68" s="25"/>
      <c r="IOY68" s="25"/>
      <c r="IOZ68" s="25"/>
      <c r="IPA68" s="25"/>
      <c r="IPB68" s="25"/>
      <c r="IPC68" s="25"/>
      <c r="IPD68" s="25"/>
      <c r="IPE68" s="25"/>
      <c r="IPF68" s="25"/>
      <c r="IPG68" s="25"/>
      <c r="IPH68" s="25"/>
      <c r="IPI68" s="25"/>
      <c r="IPJ68" s="25"/>
      <c r="IPK68" s="25"/>
      <c r="IPL68" s="25"/>
      <c r="IPM68" s="25"/>
      <c r="IPN68" s="25"/>
      <c r="IPO68" s="25"/>
      <c r="IPP68" s="25"/>
      <c r="IPQ68" s="25"/>
      <c r="IPR68" s="25"/>
      <c r="IPS68" s="25"/>
      <c r="IPT68" s="25"/>
      <c r="IPU68" s="25"/>
      <c r="IPV68" s="25"/>
      <c r="IPW68" s="25"/>
      <c r="IPX68" s="25"/>
      <c r="IPY68" s="25"/>
      <c r="IPZ68" s="25"/>
      <c r="IQA68" s="25"/>
      <c r="IQB68" s="25"/>
      <c r="IQC68" s="25"/>
      <c r="IQD68" s="25"/>
      <c r="IQE68" s="25"/>
      <c r="IQF68" s="25"/>
      <c r="IQG68" s="25"/>
      <c r="IQH68" s="25"/>
      <c r="IQI68" s="25"/>
      <c r="IQJ68" s="25"/>
      <c r="IQK68" s="25"/>
      <c r="IQL68" s="25"/>
      <c r="IQM68" s="25"/>
      <c r="IQN68" s="25"/>
      <c r="IQO68" s="25"/>
      <c r="IQP68" s="25"/>
      <c r="IQQ68" s="25"/>
      <c r="IQR68" s="25"/>
      <c r="IQS68" s="25"/>
      <c r="IQT68" s="25"/>
      <c r="IQU68" s="25"/>
      <c r="IQV68" s="25"/>
      <c r="IQW68" s="25"/>
      <c r="IQX68" s="25"/>
      <c r="IQY68" s="25"/>
      <c r="IQZ68" s="25"/>
      <c r="IRA68" s="25"/>
      <c r="IRB68" s="25"/>
      <c r="IRC68" s="25"/>
      <c r="IRD68" s="25"/>
      <c r="IRE68" s="25"/>
      <c r="IRF68" s="25"/>
      <c r="IRG68" s="25"/>
      <c r="IRH68" s="25"/>
      <c r="IRI68" s="25"/>
      <c r="IRJ68" s="25"/>
      <c r="IRK68" s="25"/>
      <c r="IRL68" s="25"/>
      <c r="IRM68" s="25"/>
      <c r="IRN68" s="25"/>
      <c r="IRO68" s="25"/>
      <c r="IRP68" s="25"/>
      <c r="IRQ68" s="25"/>
      <c r="IRR68" s="25"/>
      <c r="IRS68" s="25"/>
      <c r="IRT68" s="25"/>
      <c r="IRU68" s="25"/>
      <c r="IRV68" s="25"/>
      <c r="IRW68" s="25"/>
      <c r="IRX68" s="25"/>
      <c r="IRY68" s="25"/>
      <c r="IRZ68" s="25"/>
      <c r="ISA68" s="25"/>
      <c r="ISB68" s="25"/>
      <c r="ISC68" s="25"/>
      <c r="ISD68" s="25"/>
      <c r="ISE68" s="25"/>
      <c r="ISF68" s="25"/>
      <c r="ISG68" s="25"/>
      <c r="ISH68" s="25"/>
      <c r="ISI68" s="25"/>
      <c r="ISJ68" s="25"/>
      <c r="ISK68" s="25"/>
      <c r="ISL68" s="25"/>
      <c r="ISM68" s="25"/>
      <c r="ISN68" s="25"/>
      <c r="ISO68" s="25"/>
      <c r="ISP68" s="25"/>
      <c r="ISQ68" s="25"/>
      <c r="ISR68" s="25"/>
      <c r="ISS68" s="25"/>
      <c r="IST68" s="25"/>
      <c r="ISU68" s="25"/>
      <c r="ISV68" s="25"/>
      <c r="ISW68" s="25"/>
      <c r="ISX68" s="25"/>
      <c r="ISY68" s="25"/>
      <c r="ISZ68" s="25"/>
      <c r="ITA68" s="25"/>
      <c r="ITB68" s="25"/>
      <c r="ITC68" s="25"/>
      <c r="ITD68" s="25"/>
      <c r="ITE68" s="25"/>
      <c r="ITF68" s="25"/>
      <c r="ITG68" s="25"/>
      <c r="ITH68" s="25"/>
      <c r="ITI68" s="25"/>
      <c r="ITJ68" s="25"/>
      <c r="ITK68" s="25"/>
      <c r="ITL68" s="25"/>
      <c r="ITM68" s="25"/>
      <c r="ITN68" s="25"/>
      <c r="ITO68" s="25"/>
      <c r="ITP68" s="25"/>
      <c r="ITQ68" s="25"/>
      <c r="ITR68" s="25"/>
      <c r="ITS68" s="25"/>
      <c r="ITT68" s="25"/>
      <c r="ITU68" s="25"/>
      <c r="ITV68" s="25"/>
      <c r="ITW68" s="25"/>
      <c r="ITX68" s="25"/>
      <c r="ITY68" s="25"/>
      <c r="ITZ68" s="25"/>
      <c r="IUA68" s="25"/>
      <c r="IUB68" s="25"/>
      <c r="IUC68" s="25"/>
      <c r="IUD68" s="25"/>
      <c r="IUE68" s="25"/>
      <c r="IUF68" s="25"/>
      <c r="IUG68" s="25"/>
      <c r="IUH68" s="25"/>
      <c r="IUI68" s="25"/>
      <c r="IUJ68" s="25"/>
      <c r="IUK68" s="25"/>
      <c r="IUL68" s="25"/>
      <c r="IUM68" s="25"/>
      <c r="IUN68" s="25"/>
      <c r="IUO68" s="25"/>
      <c r="IUP68" s="25"/>
      <c r="IUQ68" s="25"/>
      <c r="IUR68" s="25"/>
      <c r="IUS68" s="25"/>
      <c r="IUT68" s="25"/>
      <c r="IUU68" s="25"/>
      <c r="IUV68" s="25"/>
      <c r="IUW68" s="25"/>
      <c r="IUX68" s="25"/>
      <c r="IUY68" s="25"/>
      <c r="IUZ68" s="25"/>
      <c r="IVA68" s="25"/>
      <c r="IVB68" s="25"/>
      <c r="IVC68" s="25"/>
      <c r="IVD68" s="25"/>
      <c r="IVE68" s="25"/>
      <c r="IVF68" s="25"/>
      <c r="IVG68" s="25"/>
      <c r="IVH68" s="25"/>
      <c r="IVI68" s="25"/>
      <c r="IVJ68" s="25"/>
      <c r="IVK68" s="25"/>
      <c r="IVL68" s="25"/>
      <c r="IVM68" s="25"/>
      <c r="IVN68" s="25"/>
      <c r="IVO68" s="25"/>
      <c r="IVP68" s="25"/>
      <c r="IVQ68" s="25"/>
      <c r="IVR68" s="25"/>
      <c r="IVS68" s="25"/>
      <c r="IVT68" s="25"/>
      <c r="IVU68" s="25"/>
      <c r="IVV68" s="25"/>
      <c r="IVW68" s="25"/>
      <c r="IVX68" s="25"/>
      <c r="IVY68" s="25"/>
      <c r="IVZ68" s="25"/>
      <c r="IWA68" s="25"/>
      <c r="IWB68" s="25"/>
      <c r="IWC68" s="25"/>
      <c r="IWD68" s="25"/>
      <c r="IWE68" s="25"/>
      <c r="IWF68" s="25"/>
      <c r="IWG68" s="25"/>
      <c r="IWH68" s="25"/>
      <c r="IWI68" s="25"/>
      <c r="IWJ68" s="25"/>
      <c r="IWK68" s="25"/>
      <c r="IWL68" s="25"/>
      <c r="IWM68" s="25"/>
      <c r="IWN68" s="25"/>
      <c r="IWO68" s="25"/>
      <c r="IWP68" s="25"/>
      <c r="IWQ68" s="25"/>
      <c r="IWR68" s="25"/>
      <c r="IWS68" s="25"/>
      <c r="IWT68" s="25"/>
      <c r="IWU68" s="25"/>
      <c r="IWV68" s="25"/>
      <c r="IWW68" s="25"/>
      <c r="IWX68" s="25"/>
      <c r="IWY68" s="25"/>
      <c r="IWZ68" s="25"/>
      <c r="IXA68" s="25"/>
      <c r="IXB68" s="25"/>
      <c r="IXC68" s="25"/>
      <c r="IXD68" s="25"/>
      <c r="IXE68" s="25"/>
      <c r="IXF68" s="25"/>
      <c r="IXG68" s="25"/>
      <c r="IXH68" s="25"/>
      <c r="IXI68" s="25"/>
      <c r="IXJ68" s="25"/>
      <c r="IXK68" s="25"/>
      <c r="IXL68" s="25"/>
      <c r="IXM68" s="25"/>
      <c r="IXN68" s="25"/>
      <c r="IXO68" s="25"/>
      <c r="IXP68" s="25"/>
      <c r="IXQ68" s="25"/>
      <c r="IXR68" s="25"/>
      <c r="IXS68" s="25"/>
      <c r="IXT68" s="25"/>
      <c r="IXU68" s="25"/>
      <c r="IXV68" s="25"/>
      <c r="IXW68" s="25"/>
      <c r="IXX68" s="25"/>
      <c r="IXY68" s="25"/>
      <c r="IXZ68" s="25"/>
      <c r="IYA68" s="25"/>
      <c r="IYB68" s="25"/>
      <c r="IYC68" s="25"/>
      <c r="IYD68" s="25"/>
      <c r="IYE68" s="25"/>
      <c r="IYF68" s="25"/>
      <c r="IYG68" s="25"/>
      <c r="IYH68" s="25"/>
      <c r="IYI68" s="25"/>
      <c r="IYJ68" s="25"/>
      <c r="IYK68" s="25"/>
      <c r="IYL68" s="25"/>
      <c r="IYM68" s="25"/>
      <c r="IYN68" s="25"/>
      <c r="IYO68" s="25"/>
      <c r="IYP68" s="25"/>
      <c r="IYQ68" s="25"/>
      <c r="IYR68" s="25"/>
      <c r="IYS68" s="25"/>
      <c r="IYT68" s="25"/>
      <c r="IYU68" s="25"/>
      <c r="IYV68" s="25"/>
      <c r="IYW68" s="25"/>
      <c r="IYX68" s="25"/>
      <c r="IYY68" s="25"/>
      <c r="IYZ68" s="25"/>
      <c r="IZA68" s="25"/>
      <c r="IZB68" s="25"/>
      <c r="IZC68" s="25"/>
      <c r="IZD68" s="25"/>
      <c r="IZE68" s="25"/>
      <c r="IZF68" s="25"/>
      <c r="IZG68" s="25"/>
      <c r="IZH68" s="25"/>
      <c r="IZI68" s="25"/>
      <c r="IZJ68" s="25"/>
      <c r="IZK68" s="25"/>
      <c r="IZL68" s="25"/>
      <c r="IZM68" s="25"/>
      <c r="IZN68" s="25"/>
      <c r="IZO68" s="25"/>
      <c r="IZP68" s="25"/>
      <c r="IZQ68" s="25"/>
      <c r="IZR68" s="25"/>
      <c r="IZS68" s="25"/>
      <c r="IZT68" s="25"/>
      <c r="IZU68" s="25"/>
      <c r="IZV68" s="25"/>
      <c r="IZW68" s="25"/>
      <c r="IZX68" s="25"/>
      <c r="IZY68" s="25"/>
      <c r="IZZ68" s="25"/>
      <c r="JAA68" s="25"/>
      <c r="JAB68" s="25"/>
      <c r="JAC68" s="25"/>
      <c r="JAD68" s="25"/>
      <c r="JAE68" s="25"/>
      <c r="JAF68" s="25"/>
      <c r="JAG68" s="25"/>
      <c r="JAH68" s="25"/>
      <c r="JAI68" s="25"/>
      <c r="JAJ68" s="25"/>
      <c r="JAK68" s="25"/>
      <c r="JAL68" s="25"/>
      <c r="JAM68" s="25"/>
      <c r="JAN68" s="25"/>
      <c r="JAO68" s="25"/>
      <c r="JAP68" s="25"/>
      <c r="JAQ68" s="25"/>
      <c r="JAR68" s="25"/>
      <c r="JAS68" s="25"/>
      <c r="JAT68" s="25"/>
      <c r="JAU68" s="25"/>
      <c r="JAV68" s="25"/>
      <c r="JAW68" s="25"/>
      <c r="JAX68" s="25"/>
      <c r="JAY68" s="25"/>
      <c r="JAZ68" s="25"/>
      <c r="JBA68" s="25"/>
      <c r="JBB68" s="25"/>
      <c r="JBC68" s="25"/>
      <c r="JBD68" s="25"/>
      <c r="JBE68" s="25"/>
      <c r="JBF68" s="25"/>
      <c r="JBG68" s="25"/>
      <c r="JBH68" s="25"/>
      <c r="JBI68" s="25"/>
      <c r="JBJ68" s="25"/>
      <c r="JBK68" s="25"/>
      <c r="JBL68" s="25"/>
      <c r="JBM68" s="25"/>
      <c r="JBN68" s="25"/>
      <c r="JBO68" s="25"/>
      <c r="JBP68" s="25"/>
      <c r="JBQ68" s="25"/>
      <c r="JBR68" s="25"/>
      <c r="JBS68" s="25"/>
      <c r="JBT68" s="25"/>
      <c r="JBU68" s="25"/>
      <c r="JBV68" s="25"/>
      <c r="JBW68" s="25"/>
      <c r="JBX68" s="25"/>
      <c r="JBY68" s="25"/>
      <c r="JBZ68" s="25"/>
      <c r="JCA68" s="25"/>
      <c r="JCB68" s="25"/>
      <c r="JCC68" s="25"/>
      <c r="JCD68" s="25"/>
      <c r="JCE68" s="25"/>
      <c r="JCF68" s="25"/>
      <c r="JCG68" s="25"/>
      <c r="JCH68" s="25"/>
      <c r="JCI68" s="25"/>
      <c r="JCJ68" s="25"/>
      <c r="JCK68" s="25"/>
      <c r="JCL68" s="25"/>
      <c r="JCM68" s="25"/>
      <c r="JCN68" s="25"/>
      <c r="JCO68" s="25"/>
      <c r="JCP68" s="25"/>
      <c r="JCQ68" s="25"/>
      <c r="JCR68" s="25"/>
      <c r="JCS68" s="25"/>
      <c r="JCT68" s="25"/>
      <c r="JCU68" s="25"/>
      <c r="JCV68" s="25"/>
      <c r="JCW68" s="25"/>
      <c r="JCX68" s="25"/>
      <c r="JCY68" s="25"/>
      <c r="JCZ68" s="25"/>
      <c r="JDA68" s="25"/>
      <c r="JDB68" s="25"/>
      <c r="JDC68" s="25"/>
      <c r="JDD68" s="25"/>
      <c r="JDE68" s="25"/>
      <c r="JDF68" s="25"/>
      <c r="JDG68" s="25"/>
      <c r="JDH68" s="25"/>
      <c r="JDI68" s="25"/>
      <c r="JDJ68" s="25"/>
      <c r="JDK68" s="25"/>
      <c r="JDL68" s="25"/>
      <c r="JDM68" s="25"/>
      <c r="JDN68" s="25"/>
      <c r="JDO68" s="25"/>
      <c r="JDP68" s="25"/>
      <c r="JDQ68" s="25"/>
      <c r="JDR68" s="25"/>
      <c r="JDS68" s="25"/>
      <c r="JDT68" s="25"/>
      <c r="JDU68" s="25"/>
      <c r="JDV68" s="25"/>
      <c r="JDW68" s="25"/>
      <c r="JDX68" s="25"/>
      <c r="JDY68" s="25"/>
      <c r="JDZ68" s="25"/>
      <c r="JEA68" s="25"/>
      <c r="JEB68" s="25"/>
      <c r="JEC68" s="25"/>
      <c r="JED68" s="25"/>
      <c r="JEE68" s="25"/>
      <c r="JEF68" s="25"/>
      <c r="JEG68" s="25"/>
      <c r="JEH68" s="25"/>
      <c r="JEI68" s="25"/>
      <c r="JEJ68" s="25"/>
      <c r="JEK68" s="25"/>
      <c r="JEL68" s="25"/>
      <c r="JEM68" s="25"/>
      <c r="JEN68" s="25"/>
      <c r="JEO68" s="25"/>
      <c r="JEP68" s="25"/>
      <c r="JEQ68" s="25"/>
      <c r="JER68" s="25"/>
      <c r="JES68" s="25"/>
      <c r="JET68" s="25"/>
      <c r="JEU68" s="25"/>
      <c r="JEV68" s="25"/>
      <c r="JEW68" s="25"/>
      <c r="JEX68" s="25"/>
      <c r="JEY68" s="25"/>
      <c r="JEZ68" s="25"/>
      <c r="JFA68" s="25"/>
      <c r="JFB68" s="25"/>
      <c r="JFC68" s="25"/>
      <c r="JFD68" s="25"/>
      <c r="JFE68" s="25"/>
      <c r="JFF68" s="25"/>
      <c r="JFG68" s="25"/>
      <c r="JFH68" s="25"/>
      <c r="JFI68" s="25"/>
      <c r="JFJ68" s="25"/>
      <c r="JFK68" s="25"/>
      <c r="JFL68" s="25"/>
      <c r="JFM68" s="25"/>
      <c r="JFN68" s="25"/>
      <c r="JFO68" s="25"/>
      <c r="JFP68" s="25"/>
      <c r="JFQ68" s="25"/>
      <c r="JFR68" s="25"/>
      <c r="JFS68" s="25"/>
      <c r="JFT68" s="25"/>
      <c r="JFU68" s="25"/>
      <c r="JFV68" s="25"/>
      <c r="JFW68" s="25"/>
      <c r="JFX68" s="25"/>
      <c r="JFY68" s="25"/>
      <c r="JFZ68" s="25"/>
      <c r="JGA68" s="25"/>
      <c r="JGB68" s="25"/>
      <c r="JGC68" s="25"/>
      <c r="JGD68" s="25"/>
      <c r="JGE68" s="25"/>
      <c r="JGF68" s="25"/>
      <c r="JGG68" s="25"/>
      <c r="JGH68" s="25"/>
      <c r="JGI68" s="25"/>
      <c r="JGJ68" s="25"/>
      <c r="JGK68" s="25"/>
      <c r="JGL68" s="25"/>
      <c r="JGM68" s="25"/>
      <c r="JGN68" s="25"/>
      <c r="JGO68" s="25"/>
      <c r="JGP68" s="25"/>
      <c r="JGQ68" s="25"/>
      <c r="JGR68" s="25"/>
      <c r="JGS68" s="25"/>
      <c r="JGT68" s="25"/>
      <c r="JGU68" s="25"/>
      <c r="JGV68" s="25"/>
      <c r="JGW68" s="25"/>
      <c r="JGX68" s="25"/>
      <c r="JGY68" s="25"/>
      <c r="JGZ68" s="25"/>
      <c r="JHA68" s="25"/>
      <c r="JHB68" s="25"/>
      <c r="JHC68" s="25"/>
      <c r="JHD68" s="25"/>
      <c r="JHE68" s="25"/>
      <c r="JHF68" s="25"/>
      <c r="JHG68" s="25"/>
      <c r="JHH68" s="25"/>
      <c r="JHI68" s="25"/>
      <c r="JHJ68" s="25"/>
      <c r="JHK68" s="25"/>
      <c r="JHL68" s="25"/>
      <c r="JHM68" s="25"/>
      <c r="JHN68" s="25"/>
      <c r="JHO68" s="25"/>
      <c r="JHP68" s="25"/>
      <c r="JHQ68" s="25"/>
      <c r="JHR68" s="25"/>
      <c r="JHS68" s="25"/>
      <c r="JHT68" s="25"/>
      <c r="JHU68" s="25"/>
      <c r="JHV68" s="25"/>
      <c r="JHW68" s="25"/>
      <c r="JHX68" s="25"/>
      <c r="JHY68" s="25"/>
      <c r="JHZ68" s="25"/>
      <c r="JIA68" s="25"/>
      <c r="JIB68" s="25"/>
      <c r="JIC68" s="25"/>
      <c r="JID68" s="25"/>
      <c r="JIE68" s="25"/>
      <c r="JIF68" s="25"/>
      <c r="JIG68" s="25"/>
      <c r="JIH68" s="25"/>
      <c r="JII68" s="25"/>
      <c r="JIJ68" s="25"/>
      <c r="JIK68" s="25"/>
      <c r="JIL68" s="25"/>
      <c r="JIM68" s="25"/>
      <c r="JIN68" s="25"/>
      <c r="JIO68" s="25"/>
      <c r="JIP68" s="25"/>
      <c r="JIQ68" s="25"/>
      <c r="JIR68" s="25"/>
      <c r="JIS68" s="25"/>
      <c r="JIT68" s="25"/>
      <c r="JIU68" s="25"/>
      <c r="JIV68" s="25"/>
      <c r="JIW68" s="25"/>
      <c r="JIX68" s="25"/>
      <c r="JIY68" s="25"/>
      <c r="JIZ68" s="25"/>
      <c r="JJA68" s="25"/>
      <c r="JJB68" s="25"/>
      <c r="JJC68" s="25"/>
      <c r="JJD68" s="25"/>
      <c r="JJE68" s="25"/>
      <c r="JJF68" s="25"/>
      <c r="JJG68" s="25"/>
      <c r="JJH68" s="25"/>
      <c r="JJI68" s="25"/>
      <c r="JJJ68" s="25"/>
      <c r="JJK68" s="25"/>
      <c r="JJL68" s="25"/>
      <c r="JJM68" s="25"/>
      <c r="JJN68" s="25"/>
      <c r="JJO68" s="25"/>
      <c r="JJP68" s="25"/>
      <c r="JJQ68" s="25"/>
      <c r="JJR68" s="25"/>
      <c r="JJS68" s="25"/>
      <c r="JJT68" s="25"/>
      <c r="JJU68" s="25"/>
      <c r="JJV68" s="25"/>
      <c r="JJW68" s="25"/>
      <c r="JJX68" s="25"/>
      <c r="JJY68" s="25"/>
      <c r="JJZ68" s="25"/>
      <c r="JKA68" s="25"/>
      <c r="JKB68" s="25"/>
      <c r="JKC68" s="25"/>
      <c r="JKD68" s="25"/>
      <c r="JKE68" s="25"/>
      <c r="JKF68" s="25"/>
      <c r="JKG68" s="25"/>
      <c r="JKH68" s="25"/>
      <c r="JKI68" s="25"/>
      <c r="JKJ68" s="25"/>
      <c r="JKK68" s="25"/>
      <c r="JKL68" s="25"/>
      <c r="JKM68" s="25"/>
      <c r="JKN68" s="25"/>
      <c r="JKO68" s="25"/>
      <c r="JKP68" s="25"/>
      <c r="JKQ68" s="25"/>
      <c r="JKR68" s="25"/>
      <c r="JKS68" s="25"/>
      <c r="JKT68" s="25"/>
      <c r="JKU68" s="25"/>
      <c r="JKV68" s="25"/>
      <c r="JKW68" s="25"/>
      <c r="JKX68" s="25"/>
      <c r="JKY68" s="25"/>
      <c r="JKZ68" s="25"/>
      <c r="JLA68" s="25"/>
      <c r="JLB68" s="25"/>
      <c r="JLC68" s="25"/>
      <c r="JLD68" s="25"/>
      <c r="JLE68" s="25"/>
      <c r="JLF68" s="25"/>
      <c r="JLG68" s="25"/>
      <c r="JLH68" s="25"/>
      <c r="JLI68" s="25"/>
      <c r="JLJ68" s="25"/>
      <c r="JLK68" s="25"/>
      <c r="JLL68" s="25"/>
      <c r="JLM68" s="25"/>
      <c r="JLN68" s="25"/>
      <c r="JLO68" s="25"/>
      <c r="JLP68" s="25"/>
      <c r="JLQ68" s="25"/>
      <c r="JLR68" s="25"/>
      <c r="JLS68" s="25"/>
      <c r="JLT68" s="25"/>
      <c r="JLU68" s="25"/>
      <c r="JLV68" s="25"/>
      <c r="JLW68" s="25"/>
      <c r="JLX68" s="25"/>
      <c r="JLY68" s="25"/>
      <c r="JLZ68" s="25"/>
      <c r="JMA68" s="25"/>
      <c r="JMB68" s="25"/>
      <c r="JMC68" s="25"/>
      <c r="JMD68" s="25"/>
      <c r="JME68" s="25"/>
      <c r="JMF68" s="25"/>
      <c r="JMG68" s="25"/>
      <c r="JMH68" s="25"/>
      <c r="JMI68" s="25"/>
      <c r="JMJ68" s="25"/>
      <c r="JMK68" s="25"/>
      <c r="JML68" s="25"/>
      <c r="JMM68" s="25"/>
      <c r="JMN68" s="25"/>
      <c r="JMO68" s="25"/>
      <c r="JMP68" s="25"/>
      <c r="JMQ68" s="25"/>
      <c r="JMR68" s="25"/>
      <c r="JMS68" s="25"/>
      <c r="JMT68" s="25"/>
      <c r="JMU68" s="25"/>
      <c r="JMV68" s="25"/>
      <c r="JMW68" s="25"/>
      <c r="JMX68" s="25"/>
      <c r="JMY68" s="25"/>
      <c r="JMZ68" s="25"/>
      <c r="JNA68" s="25"/>
      <c r="JNB68" s="25"/>
      <c r="JNC68" s="25"/>
      <c r="JND68" s="25"/>
      <c r="JNE68" s="25"/>
      <c r="JNF68" s="25"/>
      <c r="JNG68" s="25"/>
      <c r="JNH68" s="25"/>
      <c r="JNI68" s="25"/>
      <c r="JNJ68" s="25"/>
      <c r="JNK68" s="25"/>
      <c r="JNL68" s="25"/>
      <c r="JNM68" s="25"/>
      <c r="JNN68" s="25"/>
      <c r="JNO68" s="25"/>
      <c r="JNP68" s="25"/>
      <c r="JNQ68" s="25"/>
      <c r="JNR68" s="25"/>
      <c r="JNS68" s="25"/>
      <c r="JNT68" s="25"/>
      <c r="JNU68" s="25"/>
      <c r="JNV68" s="25"/>
      <c r="JNW68" s="25"/>
      <c r="JNX68" s="25"/>
      <c r="JNY68" s="25"/>
      <c r="JNZ68" s="25"/>
      <c r="JOA68" s="25"/>
      <c r="JOB68" s="25"/>
      <c r="JOC68" s="25"/>
      <c r="JOD68" s="25"/>
      <c r="JOE68" s="25"/>
      <c r="JOF68" s="25"/>
      <c r="JOG68" s="25"/>
      <c r="JOH68" s="25"/>
      <c r="JOI68" s="25"/>
      <c r="JOJ68" s="25"/>
      <c r="JOK68" s="25"/>
      <c r="JOL68" s="25"/>
      <c r="JOM68" s="25"/>
      <c r="JON68" s="25"/>
      <c r="JOO68" s="25"/>
      <c r="JOP68" s="25"/>
      <c r="JOQ68" s="25"/>
      <c r="JOR68" s="25"/>
      <c r="JOS68" s="25"/>
      <c r="JOT68" s="25"/>
      <c r="JOU68" s="25"/>
      <c r="JOV68" s="25"/>
      <c r="JOW68" s="25"/>
      <c r="JOX68" s="25"/>
      <c r="JOY68" s="25"/>
      <c r="JOZ68" s="25"/>
      <c r="JPA68" s="25"/>
      <c r="JPB68" s="25"/>
      <c r="JPC68" s="25"/>
      <c r="JPD68" s="25"/>
      <c r="JPE68" s="25"/>
      <c r="JPF68" s="25"/>
      <c r="JPG68" s="25"/>
      <c r="JPH68" s="25"/>
      <c r="JPI68" s="25"/>
      <c r="JPJ68" s="25"/>
      <c r="JPK68" s="25"/>
      <c r="JPL68" s="25"/>
      <c r="JPM68" s="25"/>
      <c r="JPN68" s="25"/>
      <c r="JPO68" s="25"/>
      <c r="JPP68" s="25"/>
      <c r="JPQ68" s="25"/>
      <c r="JPR68" s="25"/>
      <c r="JPS68" s="25"/>
      <c r="JPT68" s="25"/>
      <c r="JPU68" s="25"/>
      <c r="JPV68" s="25"/>
      <c r="JPW68" s="25"/>
      <c r="JPX68" s="25"/>
      <c r="JPY68" s="25"/>
      <c r="JPZ68" s="25"/>
      <c r="JQA68" s="25"/>
      <c r="JQB68" s="25"/>
      <c r="JQC68" s="25"/>
      <c r="JQD68" s="25"/>
      <c r="JQE68" s="25"/>
      <c r="JQF68" s="25"/>
      <c r="JQG68" s="25"/>
      <c r="JQH68" s="25"/>
      <c r="JQI68" s="25"/>
      <c r="JQJ68" s="25"/>
      <c r="JQK68" s="25"/>
      <c r="JQL68" s="25"/>
      <c r="JQM68" s="25"/>
      <c r="JQN68" s="25"/>
      <c r="JQO68" s="25"/>
      <c r="JQP68" s="25"/>
      <c r="JQQ68" s="25"/>
      <c r="JQR68" s="25"/>
      <c r="JQS68" s="25"/>
      <c r="JQT68" s="25"/>
      <c r="JQU68" s="25"/>
      <c r="JQV68" s="25"/>
      <c r="JQW68" s="25"/>
      <c r="JQX68" s="25"/>
      <c r="JQY68" s="25"/>
      <c r="JQZ68" s="25"/>
      <c r="JRA68" s="25"/>
      <c r="JRB68" s="25"/>
      <c r="JRC68" s="25"/>
      <c r="JRD68" s="25"/>
      <c r="JRE68" s="25"/>
      <c r="JRF68" s="25"/>
      <c r="JRG68" s="25"/>
      <c r="JRH68" s="25"/>
      <c r="JRI68" s="25"/>
      <c r="JRJ68" s="25"/>
      <c r="JRK68" s="25"/>
      <c r="JRL68" s="25"/>
      <c r="JRM68" s="25"/>
      <c r="JRN68" s="25"/>
      <c r="JRO68" s="25"/>
      <c r="JRP68" s="25"/>
      <c r="JRQ68" s="25"/>
      <c r="JRR68" s="25"/>
      <c r="JRS68" s="25"/>
      <c r="JRT68" s="25"/>
      <c r="JRU68" s="25"/>
      <c r="JRV68" s="25"/>
      <c r="JRW68" s="25"/>
      <c r="JRX68" s="25"/>
      <c r="JRY68" s="25"/>
      <c r="JRZ68" s="25"/>
      <c r="JSA68" s="25"/>
      <c r="JSB68" s="25"/>
      <c r="JSC68" s="25"/>
      <c r="JSD68" s="25"/>
      <c r="JSE68" s="25"/>
      <c r="JSF68" s="25"/>
      <c r="JSG68" s="25"/>
      <c r="JSH68" s="25"/>
      <c r="JSI68" s="25"/>
      <c r="JSJ68" s="25"/>
      <c r="JSK68" s="25"/>
      <c r="JSL68" s="25"/>
      <c r="JSM68" s="25"/>
      <c r="JSN68" s="25"/>
      <c r="JSO68" s="25"/>
      <c r="JSP68" s="25"/>
      <c r="JSQ68" s="25"/>
      <c r="JSR68" s="25"/>
      <c r="JSS68" s="25"/>
      <c r="JST68" s="25"/>
      <c r="JSU68" s="25"/>
      <c r="JSV68" s="25"/>
      <c r="JSW68" s="25"/>
      <c r="JSX68" s="25"/>
      <c r="JSY68" s="25"/>
      <c r="JSZ68" s="25"/>
      <c r="JTA68" s="25"/>
      <c r="JTB68" s="25"/>
      <c r="JTC68" s="25"/>
      <c r="JTD68" s="25"/>
      <c r="JTE68" s="25"/>
      <c r="JTF68" s="25"/>
      <c r="JTG68" s="25"/>
      <c r="JTH68" s="25"/>
      <c r="JTI68" s="25"/>
      <c r="JTJ68" s="25"/>
      <c r="JTK68" s="25"/>
      <c r="JTL68" s="25"/>
      <c r="JTM68" s="25"/>
      <c r="JTN68" s="25"/>
      <c r="JTO68" s="25"/>
      <c r="JTP68" s="25"/>
      <c r="JTQ68" s="25"/>
      <c r="JTR68" s="25"/>
      <c r="JTS68" s="25"/>
      <c r="JTT68" s="25"/>
      <c r="JTU68" s="25"/>
      <c r="JTV68" s="25"/>
      <c r="JTW68" s="25"/>
      <c r="JTX68" s="25"/>
      <c r="JTY68" s="25"/>
      <c r="JTZ68" s="25"/>
      <c r="JUA68" s="25"/>
      <c r="JUB68" s="25"/>
      <c r="JUC68" s="25"/>
      <c r="JUD68" s="25"/>
      <c r="JUE68" s="25"/>
      <c r="JUF68" s="25"/>
      <c r="JUG68" s="25"/>
      <c r="JUH68" s="25"/>
      <c r="JUI68" s="25"/>
      <c r="JUJ68" s="25"/>
      <c r="JUK68" s="25"/>
      <c r="JUL68" s="25"/>
      <c r="JUM68" s="25"/>
      <c r="JUN68" s="25"/>
      <c r="JUO68" s="25"/>
      <c r="JUP68" s="25"/>
      <c r="JUQ68" s="25"/>
      <c r="JUR68" s="25"/>
      <c r="JUS68" s="25"/>
      <c r="JUT68" s="25"/>
      <c r="JUU68" s="25"/>
      <c r="JUV68" s="25"/>
      <c r="JUW68" s="25"/>
      <c r="JUX68" s="25"/>
      <c r="JUY68" s="25"/>
      <c r="JUZ68" s="25"/>
      <c r="JVA68" s="25"/>
      <c r="JVB68" s="25"/>
      <c r="JVC68" s="25"/>
      <c r="JVD68" s="25"/>
      <c r="JVE68" s="25"/>
      <c r="JVF68" s="25"/>
      <c r="JVG68" s="25"/>
      <c r="JVH68" s="25"/>
      <c r="JVI68" s="25"/>
      <c r="JVJ68" s="25"/>
      <c r="JVK68" s="25"/>
      <c r="JVL68" s="25"/>
      <c r="JVM68" s="25"/>
      <c r="JVN68" s="25"/>
      <c r="JVO68" s="25"/>
      <c r="JVP68" s="25"/>
      <c r="JVQ68" s="25"/>
      <c r="JVR68" s="25"/>
      <c r="JVS68" s="25"/>
      <c r="JVT68" s="25"/>
      <c r="JVU68" s="25"/>
      <c r="JVV68" s="25"/>
      <c r="JVW68" s="25"/>
      <c r="JVX68" s="25"/>
      <c r="JVY68" s="25"/>
      <c r="JVZ68" s="25"/>
      <c r="JWA68" s="25"/>
      <c r="JWB68" s="25"/>
      <c r="JWC68" s="25"/>
      <c r="JWD68" s="25"/>
      <c r="JWE68" s="25"/>
      <c r="JWF68" s="25"/>
      <c r="JWG68" s="25"/>
      <c r="JWH68" s="25"/>
      <c r="JWI68" s="25"/>
      <c r="JWJ68" s="25"/>
      <c r="JWK68" s="25"/>
      <c r="JWL68" s="25"/>
      <c r="JWM68" s="25"/>
      <c r="JWN68" s="25"/>
      <c r="JWO68" s="25"/>
      <c r="JWP68" s="25"/>
      <c r="JWQ68" s="25"/>
      <c r="JWR68" s="25"/>
      <c r="JWS68" s="25"/>
      <c r="JWT68" s="25"/>
      <c r="JWU68" s="25"/>
      <c r="JWV68" s="25"/>
      <c r="JWW68" s="25"/>
      <c r="JWX68" s="25"/>
      <c r="JWY68" s="25"/>
      <c r="JWZ68" s="25"/>
      <c r="JXA68" s="25"/>
      <c r="JXB68" s="25"/>
      <c r="JXC68" s="25"/>
      <c r="JXD68" s="25"/>
      <c r="JXE68" s="25"/>
      <c r="JXF68" s="25"/>
      <c r="JXG68" s="25"/>
      <c r="JXH68" s="25"/>
      <c r="JXI68" s="25"/>
      <c r="JXJ68" s="25"/>
      <c r="JXK68" s="25"/>
      <c r="JXL68" s="25"/>
      <c r="JXM68" s="25"/>
      <c r="JXN68" s="25"/>
      <c r="JXO68" s="25"/>
      <c r="JXP68" s="25"/>
      <c r="JXQ68" s="25"/>
      <c r="JXR68" s="25"/>
      <c r="JXS68" s="25"/>
      <c r="JXT68" s="25"/>
      <c r="JXU68" s="25"/>
      <c r="JXV68" s="25"/>
      <c r="JXW68" s="25"/>
      <c r="JXX68" s="25"/>
      <c r="JXY68" s="25"/>
      <c r="JXZ68" s="25"/>
      <c r="JYA68" s="25"/>
      <c r="JYB68" s="25"/>
      <c r="JYC68" s="25"/>
      <c r="JYD68" s="25"/>
      <c r="JYE68" s="25"/>
      <c r="JYF68" s="25"/>
      <c r="JYG68" s="25"/>
      <c r="JYH68" s="25"/>
      <c r="JYI68" s="25"/>
      <c r="JYJ68" s="25"/>
      <c r="JYK68" s="25"/>
      <c r="JYL68" s="25"/>
      <c r="JYM68" s="25"/>
      <c r="JYN68" s="25"/>
      <c r="JYO68" s="25"/>
      <c r="JYP68" s="25"/>
      <c r="JYQ68" s="25"/>
      <c r="JYR68" s="25"/>
      <c r="JYS68" s="25"/>
      <c r="JYT68" s="25"/>
      <c r="JYU68" s="25"/>
      <c r="JYV68" s="25"/>
      <c r="JYW68" s="25"/>
      <c r="JYX68" s="25"/>
      <c r="JYY68" s="25"/>
      <c r="JYZ68" s="25"/>
      <c r="JZA68" s="25"/>
      <c r="JZB68" s="25"/>
      <c r="JZC68" s="25"/>
      <c r="JZD68" s="25"/>
      <c r="JZE68" s="25"/>
      <c r="JZF68" s="25"/>
      <c r="JZG68" s="25"/>
      <c r="JZH68" s="25"/>
      <c r="JZI68" s="25"/>
      <c r="JZJ68" s="25"/>
      <c r="JZK68" s="25"/>
      <c r="JZL68" s="25"/>
      <c r="JZM68" s="25"/>
      <c r="JZN68" s="25"/>
      <c r="JZO68" s="25"/>
      <c r="JZP68" s="25"/>
      <c r="JZQ68" s="25"/>
      <c r="JZR68" s="25"/>
      <c r="JZS68" s="25"/>
      <c r="JZT68" s="25"/>
      <c r="JZU68" s="25"/>
      <c r="JZV68" s="25"/>
      <c r="JZW68" s="25"/>
      <c r="JZX68" s="25"/>
      <c r="JZY68" s="25"/>
      <c r="JZZ68" s="25"/>
      <c r="KAA68" s="25"/>
      <c r="KAB68" s="25"/>
      <c r="KAC68" s="25"/>
      <c r="KAD68" s="25"/>
      <c r="KAE68" s="25"/>
      <c r="KAF68" s="25"/>
      <c r="KAG68" s="25"/>
      <c r="KAH68" s="25"/>
      <c r="KAI68" s="25"/>
      <c r="KAJ68" s="25"/>
      <c r="KAK68" s="25"/>
      <c r="KAL68" s="25"/>
      <c r="KAM68" s="25"/>
      <c r="KAN68" s="25"/>
      <c r="KAO68" s="25"/>
      <c r="KAP68" s="25"/>
      <c r="KAQ68" s="25"/>
      <c r="KAR68" s="25"/>
      <c r="KAS68" s="25"/>
      <c r="KAT68" s="25"/>
      <c r="KAU68" s="25"/>
      <c r="KAV68" s="25"/>
      <c r="KAW68" s="25"/>
      <c r="KAX68" s="25"/>
      <c r="KAY68" s="25"/>
      <c r="KAZ68" s="25"/>
      <c r="KBA68" s="25"/>
      <c r="KBB68" s="25"/>
      <c r="KBC68" s="25"/>
      <c r="KBD68" s="25"/>
      <c r="KBE68" s="25"/>
      <c r="KBF68" s="25"/>
      <c r="KBG68" s="25"/>
      <c r="KBH68" s="25"/>
      <c r="KBI68" s="25"/>
      <c r="KBJ68" s="25"/>
      <c r="KBK68" s="25"/>
      <c r="KBL68" s="25"/>
      <c r="KBM68" s="25"/>
      <c r="KBN68" s="25"/>
      <c r="KBO68" s="25"/>
      <c r="KBP68" s="25"/>
      <c r="KBQ68" s="25"/>
      <c r="KBR68" s="25"/>
      <c r="KBS68" s="25"/>
      <c r="KBT68" s="25"/>
      <c r="KBU68" s="25"/>
      <c r="KBV68" s="25"/>
      <c r="KBW68" s="25"/>
      <c r="KBX68" s="25"/>
      <c r="KBY68" s="25"/>
      <c r="KBZ68" s="25"/>
      <c r="KCA68" s="25"/>
      <c r="KCB68" s="25"/>
      <c r="KCC68" s="25"/>
      <c r="KCD68" s="25"/>
      <c r="KCE68" s="25"/>
      <c r="KCF68" s="25"/>
      <c r="KCG68" s="25"/>
      <c r="KCH68" s="25"/>
      <c r="KCI68" s="25"/>
      <c r="KCJ68" s="25"/>
      <c r="KCK68" s="25"/>
      <c r="KCL68" s="25"/>
      <c r="KCM68" s="25"/>
      <c r="KCN68" s="25"/>
      <c r="KCO68" s="25"/>
      <c r="KCP68" s="25"/>
      <c r="KCQ68" s="25"/>
      <c r="KCR68" s="25"/>
      <c r="KCS68" s="25"/>
      <c r="KCT68" s="25"/>
      <c r="KCU68" s="25"/>
      <c r="KCV68" s="25"/>
      <c r="KCW68" s="25"/>
      <c r="KCX68" s="25"/>
      <c r="KCY68" s="25"/>
      <c r="KCZ68" s="25"/>
      <c r="KDA68" s="25"/>
      <c r="KDB68" s="25"/>
      <c r="KDC68" s="25"/>
      <c r="KDD68" s="25"/>
      <c r="KDE68" s="25"/>
      <c r="KDF68" s="25"/>
      <c r="KDG68" s="25"/>
      <c r="KDH68" s="25"/>
      <c r="KDI68" s="25"/>
      <c r="KDJ68" s="25"/>
      <c r="KDK68" s="25"/>
      <c r="KDL68" s="25"/>
      <c r="KDM68" s="25"/>
      <c r="KDN68" s="25"/>
      <c r="KDO68" s="25"/>
      <c r="KDP68" s="25"/>
      <c r="KDQ68" s="25"/>
      <c r="KDR68" s="25"/>
      <c r="KDS68" s="25"/>
      <c r="KDT68" s="25"/>
      <c r="KDU68" s="25"/>
      <c r="KDV68" s="25"/>
      <c r="KDW68" s="25"/>
      <c r="KDX68" s="25"/>
      <c r="KDY68" s="25"/>
      <c r="KDZ68" s="25"/>
      <c r="KEA68" s="25"/>
      <c r="KEB68" s="25"/>
      <c r="KEC68" s="25"/>
      <c r="KED68" s="25"/>
      <c r="KEE68" s="25"/>
      <c r="KEF68" s="25"/>
      <c r="KEG68" s="25"/>
      <c r="KEH68" s="25"/>
      <c r="KEI68" s="25"/>
      <c r="KEJ68" s="25"/>
      <c r="KEK68" s="25"/>
      <c r="KEL68" s="25"/>
      <c r="KEM68" s="25"/>
      <c r="KEN68" s="25"/>
      <c r="KEO68" s="25"/>
      <c r="KEP68" s="25"/>
      <c r="KEQ68" s="25"/>
      <c r="KER68" s="25"/>
      <c r="KES68" s="25"/>
      <c r="KET68" s="25"/>
      <c r="KEU68" s="25"/>
      <c r="KEV68" s="25"/>
      <c r="KEW68" s="25"/>
      <c r="KEX68" s="25"/>
      <c r="KEY68" s="25"/>
      <c r="KEZ68" s="25"/>
      <c r="KFA68" s="25"/>
      <c r="KFB68" s="25"/>
      <c r="KFC68" s="25"/>
      <c r="KFD68" s="25"/>
      <c r="KFE68" s="25"/>
      <c r="KFF68" s="25"/>
      <c r="KFG68" s="25"/>
      <c r="KFH68" s="25"/>
      <c r="KFI68" s="25"/>
      <c r="KFJ68" s="25"/>
      <c r="KFK68" s="25"/>
      <c r="KFL68" s="25"/>
      <c r="KFM68" s="25"/>
      <c r="KFN68" s="25"/>
      <c r="KFO68" s="25"/>
      <c r="KFP68" s="25"/>
      <c r="KFQ68" s="25"/>
      <c r="KFR68" s="25"/>
      <c r="KFS68" s="25"/>
      <c r="KFT68" s="25"/>
      <c r="KFU68" s="25"/>
      <c r="KFV68" s="25"/>
      <c r="KFW68" s="25"/>
      <c r="KFX68" s="25"/>
      <c r="KFY68" s="25"/>
      <c r="KFZ68" s="25"/>
      <c r="KGA68" s="25"/>
      <c r="KGB68" s="25"/>
      <c r="KGC68" s="25"/>
      <c r="KGD68" s="25"/>
      <c r="KGE68" s="25"/>
      <c r="KGF68" s="25"/>
      <c r="KGG68" s="25"/>
      <c r="KGH68" s="25"/>
      <c r="KGI68" s="25"/>
      <c r="KGJ68" s="25"/>
      <c r="KGK68" s="25"/>
      <c r="KGL68" s="25"/>
      <c r="KGM68" s="25"/>
      <c r="KGN68" s="25"/>
      <c r="KGO68" s="25"/>
      <c r="KGP68" s="25"/>
      <c r="KGQ68" s="25"/>
      <c r="KGR68" s="25"/>
      <c r="KGS68" s="25"/>
      <c r="KGT68" s="25"/>
      <c r="KGU68" s="25"/>
      <c r="KGV68" s="25"/>
      <c r="KGW68" s="25"/>
      <c r="KGX68" s="25"/>
      <c r="KGY68" s="25"/>
      <c r="KGZ68" s="25"/>
      <c r="KHA68" s="25"/>
      <c r="KHB68" s="25"/>
      <c r="KHC68" s="25"/>
      <c r="KHD68" s="25"/>
      <c r="KHE68" s="25"/>
      <c r="KHF68" s="25"/>
      <c r="KHG68" s="25"/>
      <c r="KHH68" s="25"/>
      <c r="KHI68" s="25"/>
      <c r="KHJ68" s="25"/>
      <c r="KHK68" s="25"/>
      <c r="KHL68" s="25"/>
      <c r="KHM68" s="25"/>
      <c r="KHN68" s="25"/>
      <c r="KHO68" s="25"/>
      <c r="KHP68" s="25"/>
      <c r="KHQ68" s="25"/>
      <c r="KHR68" s="25"/>
      <c r="KHS68" s="25"/>
      <c r="KHT68" s="25"/>
      <c r="KHU68" s="25"/>
      <c r="KHV68" s="25"/>
      <c r="KHW68" s="25"/>
      <c r="KHX68" s="25"/>
      <c r="KHY68" s="25"/>
      <c r="KHZ68" s="25"/>
      <c r="KIA68" s="25"/>
      <c r="KIB68" s="25"/>
      <c r="KIC68" s="25"/>
      <c r="KID68" s="25"/>
      <c r="KIE68" s="25"/>
      <c r="KIF68" s="25"/>
      <c r="KIG68" s="25"/>
      <c r="KIH68" s="25"/>
      <c r="KII68" s="25"/>
      <c r="KIJ68" s="25"/>
      <c r="KIK68" s="25"/>
      <c r="KIL68" s="25"/>
      <c r="KIM68" s="25"/>
      <c r="KIN68" s="25"/>
      <c r="KIO68" s="25"/>
      <c r="KIP68" s="25"/>
      <c r="KIQ68" s="25"/>
      <c r="KIR68" s="25"/>
      <c r="KIS68" s="25"/>
      <c r="KIT68" s="25"/>
      <c r="KIU68" s="25"/>
      <c r="KIV68" s="25"/>
      <c r="KIW68" s="25"/>
      <c r="KIX68" s="25"/>
      <c r="KIY68" s="25"/>
      <c r="KIZ68" s="25"/>
      <c r="KJA68" s="25"/>
      <c r="KJB68" s="25"/>
      <c r="KJC68" s="25"/>
      <c r="KJD68" s="25"/>
      <c r="KJE68" s="25"/>
      <c r="KJF68" s="25"/>
      <c r="KJG68" s="25"/>
      <c r="KJH68" s="25"/>
      <c r="KJI68" s="25"/>
      <c r="KJJ68" s="25"/>
      <c r="KJK68" s="25"/>
      <c r="KJL68" s="25"/>
      <c r="KJM68" s="25"/>
      <c r="KJN68" s="25"/>
      <c r="KJO68" s="25"/>
      <c r="KJP68" s="25"/>
      <c r="KJQ68" s="25"/>
      <c r="KJR68" s="25"/>
      <c r="KJS68" s="25"/>
      <c r="KJT68" s="25"/>
      <c r="KJU68" s="25"/>
      <c r="KJV68" s="25"/>
      <c r="KJW68" s="25"/>
      <c r="KJX68" s="25"/>
      <c r="KJY68" s="25"/>
      <c r="KJZ68" s="25"/>
      <c r="KKA68" s="25"/>
      <c r="KKB68" s="25"/>
      <c r="KKC68" s="25"/>
      <c r="KKD68" s="25"/>
      <c r="KKE68" s="25"/>
      <c r="KKF68" s="25"/>
      <c r="KKG68" s="25"/>
      <c r="KKH68" s="25"/>
      <c r="KKI68" s="25"/>
      <c r="KKJ68" s="25"/>
      <c r="KKK68" s="25"/>
      <c r="KKL68" s="25"/>
      <c r="KKM68" s="25"/>
      <c r="KKN68" s="25"/>
      <c r="KKO68" s="25"/>
      <c r="KKP68" s="25"/>
      <c r="KKQ68" s="25"/>
      <c r="KKR68" s="25"/>
      <c r="KKS68" s="25"/>
      <c r="KKT68" s="25"/>
      <c r="KKU68" s="25"/>
      <c r="KKV68" s="25"/>
      <c r="KKW68" s="25"/>
      <c r="KKX68" s="25"/>
      <c r="KKY68" s="25"/>
      <c r="KKZ68" s="25"/>
      <c r="KLA68" s="25"/>
      <c r="KLB68" s="25"/>
      <c r="KLC68" s="25"/>
      <c r="KLD68" s="25"/>
      <c r="KLE68" s="25"/>
      <c r="KLF68" s="25"/>
      <c r="KLG68" s="25"/>
      <c r="KLH68" s="25"/>
      <c r="KLI68" s="25"/>
      <c r="KLJ68" s="25"/>
      <c r="KLK68" s="25"/>
      <c r="KLL68" s="25"/>
      <c r="KLM68" s="25"/>
      <c r="KLN68" s="25"/>
      <c r="KLO68" s="25"/>
      <c r="KLP68" s="25"/>
      <c r="KLQ68" s="25"/>
      <c r="KLR68" s="25"/>
      <c r="KLS68" s="25"/>
      <c r="KLT68" s="25"/>
      <c r="KLU68" s="25"/>
      <c r="KLV68" s="25"/>
      <c r="KLW68" s="25"/>
      <c r="KLX68" s="25"/>
      <c r="KLY68" s="25"/>
      <c r="KLZ68" s="25"/>
      <c r="KMA68" s="25"/>
      <c r="KMB68" s="25"/>
      <c r="KMC68" s="25"/>
      <c r="KMD68" s="25"/>
      <c r="KME68" s="25"/>
      <c r="KMF68" s="25"/>
      <c r="KMG68" s="25"/>
      <c r="KMH68" s="25"/>
      <c r="KMI68" s="25"/>
      <c r="KMJ68" s="25"/>
      <c r="KMK68" s="25"/>
      <c r="KML68" s="25"/>
      <c r="KMM68" s="25"/>
      <c r="KMN68" s="25"/>
      <c r="KMO68" s="25"/>
      <c r="KMP68" s="25"/>
      <c r="KMQ68" s="25"/>
      <c r="KMR68" s="25"/>
      <c r="KMS68" s="25"/>
      <c r="KMT68" s="25"/>
      <c r="KMU68" s="25"/>
      <c r="KMV68" s="25"/>
      <c r="KMW68" s="25"/>
      <c r="KMX68" s="25"/>
      <c r="KMY68" s="25"/>
      <c r="KMZ68" s="25"/>
      <c r="KNA68" s="25"/>
      <c r="KNB68" s="25"/>
      <c r="KNC68" s="25"/>
      <c r="KND68" s="25"/>
      <c r="KNE68" s="25"/>
      <c r="KNF68" s="25"/>
      <c r="KNG68" s="25"/>
      <c r="KNH68" s="25"/>
      <c r="KNI68" s="25"/>
      <c r="KNJ68" s="25"/>
      <c r="KNK68" s="25"/>
      <c r="KNL68" s="25"/>
      <c r="KNM68" s="25"/>
      <c r="KNN68" s="25"/>
      <c r="KNO68" s="25"/>
      <c r="KNP68" s="25"/>
      <c r="KNQ68" s="25"/>
      <c r="KNR68" s="25"/>
      <c r="KNS68" s="25"/>
      <c r="KNT68" s="25"/>
      <c r="KNU68" s="25"/>
      <c r="KNV68" s="25"/>
      <c r="KNW68" s="25"/>
      <c r="KNX68" s="25"/>
      <c r="KNY68" s="25"/>
      <c r="KNZ68" s="25"/>
      <c r="KOA68" s="25"/>
      <c r="KOB68" s="25"/>
      <c r="KOC68" s="25"/>
      <c r="KOD68" s="25"/>
      <c r="KOE68" s="25"/>
      <c r="KOF68" s="25"/>
      <c r="KOG68" s="25"/>
      <c r="KOH68" s="25"/>
      <c r="KOI68" s="25"/>
      <c r="KOJ68" s="25"/>
      <c r="KOK68" s="25"/>
      <c r="KOL68" s="25"/>
      <c r="KOM68" s="25"/>
      <c r="KON68" s="25"/>
      <c r="KOO68" s="25"/>
      <c r="KOP68" s="25"/>
      <c r="KOQ68" s="25"/>
      <c r="KOR68" s="25"/>
      <c r="KOS68" s="25"/>
      <c r="KOT68" s="25"/>
      <c r="KOU68" s="25"/>
      <c r="KOV68" s="25"/>
      <c r="KOW68" s="25"/>
      <c r="KOX68" s="25"/>
      <c r="KOY68" s="25"/>
      <c r="KOZ68" s="25"/>
      <c r="KPA68" s="25"/>
      <c r="KPB68" s="25"/>
      <c r="KPC68" s="25"/>
      <c r="KPD68" s="25"/>
      <c r="KPE68" s="25"/>
      <c r="KPF68" s="25"/>
      <c r="KPG68" s="25"/>
      <c r="KPH68" s="25"/>
      <c r="KPI68" s="25"/>
      <c r="KPJ68" s="25"/>
      <c r="KPK68" s="25"/>
      <c r="KPL68" s="25"/>
      <c r="KPM68" s="25"/>
      <c r="KPN68" s="25"/>
      <c r="KPO68" s="25"/>
      <c r="KPP68" s="25"/>
      <c r="KPQ68" s="25"/>
      <c r="KPR68" s="25"/>
      <c r="KPS68" s="25"/>
      <c r="KPT68" s="25"/>
      <c r="KPU68" s="25"/>
      <c r="KPV68" s="25"/>
      <c r="KPW68" s="25"/>
      <c r="KPX68" s="25"/>
      <c r="KPY68" s="25"/>
      <c r="KPZ68" s="25"/>
      <c r="KQA68" s="25"/>
      <c r="KQB68" s="25"/>
      <c r="KQC68" s="25"/>
      <c r="KQD68" s="25"/>
      <c r="KQE68" s="25"/>
      <c r="KQF68" s="25"/>
      <c r="KQG68" s="25"/>
      <c r="KQH68" s="25"/>
      <c r="KQI68" s="25"/>
      <c r="KQJ68" s="25"/>
      <c r="KQK68" s="25"/>
      <c r="KQL68" s="25"/>
      <c r="KQM68" s="25"/>
      <c r="KQN68" s="25"/>
      <c r="KQO68" s="25"/>
      <c r="KQP68" s="25"/>
      <c r="KQQ68" s="25"/>
      <c r="KQR68" s="25"/>
      <c r="KQS68" s="25"/>
      <c r="KQT68" s="25"/>
      <c r="KQU68" s="25"/>
      <c r="KQV68" s="25"/>
      <c r="KQW68" s="25"/>
      <c r="KQX68" s="25"/>
      <c r="KQY68" s="25"/>
      <c r="KQZ68" s="25"/>
      <c r="KRA68" s="25"/>
      <c r="KRB68" s="25"/>
      <c r="KRC68" s="25"/>
      <c r="KRD68" s="25"/>
      <c r="KRE68" s="25"/>
      <c r="KRF68" s="25"/>
      <c r="KRG68" s="25"/>
      <c r="KRH68" s="25"/>
      <c r="KRI68" s="25"/>
      <c r="KRJ68" s="25"/>
      <c r="KRK68" s="25"/>
      <c r="KRL68" s="25"/>
      <c r="KRM68" s="25"/>
      <c r="KRN68" s="25"/>
      <c r="KRO68" s="25"/>
      <c r="KRP68" s="25"/>
      <c r="KRQ68" s="25"/>
      <c r="KRR68" s="25"/>
      <c r="KRS68" s="25"/>
      <c r="KRT68" s="25"/>
      <c r="KRU68" s="25"/>
      <c r="KRV68" s="25"/>
      <c r="KRW68" s="25"/>
      <c r="KRX68" s="25"/>
      <c r="KRY68" s="25"/>
      <c r="KRZ68" s="25"/>
      <c r="KSA68" s="25"/>
      <c r="KSB68" s="25"/>
      <c r="KSC68" s="25"/>
      <c r="KSD68" s="25"/>
      <c r="KSE68" s="25"/>
      <c r="KSF68" s="25"/>
      <c r="KSG68" s="25"/>
      <c r="KSH68" s="25"/>
      <c r="KSI68" s="25"/>
      <c r="KSJ68" s="25"/>
      <c r="KSK68" s="25"/>
      <c r="KSL68" s="25"/>
      <c r="KSM68" s="25"/>
      <c r="KSN68" s="25"/>
      <c r="KSO68" s="25"/>
      <c r="KSP68" s="25"/>
      <c r="KSQ68" s="25"/>
      <c r="KSR68" s="25"/>
      <c r="KSS68" s="25"/>
      <c r="KST68" s="25"/>
      <c r="KSU68" s="25"/>
      <c r="KSV68" s="25"/>
      <c r="KSW68" s="25"/>
      <c r="KSX68" s="25"/>
      <c r="KSY68" s="25"/>
      <c r="KSZ68" s="25"/>
      <c r="KTA68" s="25"/>
      <c r="KTB68" s="25"/>
      <c r="KTC68" s="25"/>
      <c r="KTD68" s="25"/>
      <c r="KTE68" s="25"/>
      <c r="KTF68" s="25"/>
      <c r="KTG68" s="25"/>
      <c r="KTH68" s="25"/>
      <c r="KTI68" s="25"/>
      <c r="KTJ68" s="25"/>
      <c r="KTK68" s="25"/>
      <c r="KTL68" s="25"/>
      <c r="KTM68" s="25"/>
      <c r="KTN68" s="25"/>
      <c r="KTO68" s="25"/>
      <c r="KTP68" s="25"/>
      <c r="KTQ68" s="25"/>
      <c r="KTR68" s="25"/>
      <c r="KTS68" s="25"/>
      <c r="KTT68" s="25"/>
      <c r="KTU68" s="25"/>
      <c r="KTV68" s="25"/>
      <c r="KTW68" s="25"/>
      <c r="KTX68" s="25"/>
      <c r="KTY68" s="25"/>
      <c r="KTZ68" s="25"/>
      <c r="KUA68" s="25"/>
      <c r="KUB68" s="25"/>
      <c r="KUC68" s="25"/>
      <c r="KUD68" s="25"/>
      <c r="KUE68" s="25"/>
      <c r="KUF68" s="25"/>
      <c r="KUG68" s="25"/>
      <c r="KUH68" s="25"/>
      <c r="KUI68" s="25"/>
      <c r="KUJ68" s="25"/>
      <c r="KUK68" s="25"/>
      <c r="KUL68" s="25"/>
      <c r="KUM68" s="25"/>
      <c r="KUN68" s="25"/>
      <c r="KUO68" s="25"/>
      <c r="KUP68" s="25"/>
      <c r="KUQ68" s="25"/>
      <c r="KUR68" s="25"/>
      <c r="KUS68" s="25"/>
      <c r="KUT68" s="25"/>
      <c r="KUU68" s="25"/>
      <c r="KUV68" s="25"/>
      <c r="KUW68" s="25"/>
      <c r="KUX68" s="25"/>
      <c r="KUY68" s="25"/>
      <c r="KUZ68" s="25"/>
      <c r="KVA68" s="25"/>
      <c r="KVB68" s="25"/>
      <c r="KVC68" s="25"/>
      <c r="KVD68" s="25"/>
      <c r="KVE68" s="25"/>
      <c r="KVF68" s="25"/>
      <c r="KVG68" s="25"/>
      <c r="KVH68" s="25"/>
      <c r="KVI68" s="25"/>
      <c r="KVJ68" s="25"/>
      <c r="KVK68" s="25"/>
      <c r="KVL68" s="25"/>
      <c r="KVM68" s="25"/>
      <c r="KVN68" s="25"/>
      <c r="KVO68" s="25"/>
      <c r="KVP68" s="25"/>
      <c r="KVQ68" s="25"/>
      <c r="KVR68" s="25"/>
      <c r="KVS68" s="25"/>
      <c r="KVT68" s="25"/>
      <c r="KVU68" s="25"/>
      <c r="KVV68" s="25"/>
      <c r="KVW68" s="25"/>
      <c r="KVX68" s="25"/>
      <c r="KVY68" s="25"/>
      <c r="KVZ68" s="25"/>
      <c r="KWA68" s="25"/>
      <c r="KWB68" s="25"/>
      <c r="KWC68" s="25"/>
      <c r="KWD68" s="25"/>
      <c r="KWE68" s="25"/>
      <c r="KWF68" s="25"/>
      <c r="KWG68" s="25"/>
      <c r="KWH68" s="25"/>
      <c r="KWI68" s="25"/>
      <c r="KWJ68" s="25"/>
      <c r="KWK68" s="25"/>
      <c r="KWL68" s="25"/>
      <c r="KWM68" s="25"/>
      <c r="KWN68" s="25"/>
      <c r="KWO68" s="25"/>
      <c r="KWP68" s="25"/>
      <c r="KWQ68" s="25"/>
      <c r="KWR68" s="25"/>
      <c r="KWS68" s="25"/>
      <c r="KWT68" s="25"/>
      <c r="KWU68" s="25"/>
      <c r="KWV68" s="25"/>
      <c r="KWW68" s="25"/>
      <c r="KWX68" s="25"/>
      <c r="KWY68" s="25"/>
      <c r="KWZ68" s="25"/>
      <c r="KXA68" s="25"/>
      <c r="KXB68" s="25"/>
      <c r="KXC68" s="25"/>
      <c r="KXD68" s="25"/>
      <c r="KXE68" s="25"/>
      <c r="KXF68" s="25"/>
      <c r="KXG68" s="25"/>
      <c r="KXH68" s="25"/>
      <c r="KXI68" s="25"/>
      <c r="KXJ68" s="25"/>
      <c r="KXK68" s="25"/>
      <c r="KXL68" s="25"/>
      <c r="KXM68" s="25"/>
      <c r="KXN68" s="25"/>
      <c r="KXO68" s="25"/>
      <c r="KXP68" s="25"/>
      <c r="KXQ68" s="25"/>
      <c r="KXR68" s="25"/>
      <c r="KXS68" s="25"/>
      <c r="KXT68" s="25"/>
      <c r="KXU68" s="25"/>
      <c r="KXV68" s="25"/>
      <c r="KXW68" s="25"/>
      <c r="KXX68" s="25"/>
      <c r="KXY68" s="25"/>
      <c r="KXZ68" s="25"/>
      <c r="KYA68" s="25"/>
      <c r="KYB68" s="25"/>
      <c r="KYC68" s="25"/>
      <c r="KYD68" s="25"/>
      <c r="KYE68" s="25"/>
      <c r="KYF68" s="25"/>
      <c r="KYG68" s="25"/>
      <c r="KYH68" s="25"/>
      <c r="KYI68" s="25"/>
      <c r="KYJ68" s="25"/>
      <c r="KYK68" s="25"/>
      <c r="KYL68" s="25"/>
      <c r="KYM68" s="25"/>
      <c r="KYN68" s="25"/>
      <c r="KYO68" s="25"/>
      <c r="KYP68" s="25"/>
      <c r="KYQ68" s="25"/>
      <c r="KYR68" s="25"/>
      <c r="KYS68" s="25"/>
      <c r="KYT68" s="25"/>
      <c r="KYU68" s="25"/>
      <c r="KYV68" s="25"/>
      <c r="KYW68" s="25"/>
      <c r="KYX68" s="25"/>
      <c r="KYY68" s="25"/>
      <c r="KYZ68" s="25"/>
      <c r="KZA68" s="25"/>
      <c r="KZB68" s="25"/>
      <c r="KZC68" s="25"/>
      <c r="KZD68" s="25"/>
      <c r="KZE68" s="25"/>
      <c r="KZF68" s="25"/>
      <c r="KZG68" s="25"/>
      <c r="KZH68" s="25"/>
      <c r="KZI68" s="25"/>
      <c r="KZJ68" s="25"/>
      <c r="KZK68" s="25"/>
      <c r="KZL68" s="25"/>
      <c r="KZM68" s="25"/>
      <c r="KZN68" s="25"/>
      <c r="KZO68" s="25"/>
      <c r="KZP68" s="25"/>
      <c r="KZQ68" s="25"/>
      <c r="KZR68" s="25"/>
      <c r="KZS68" s="25"/>
      <c r="KZT68" s="25"/>
      <c r="KZU68" s="25"/>
      <c r="KZV68" s="25"/>
      <c r="KZW68" s="25"/>
      <c r="KZX68" s="25"/>
      <c r="KZY68" s="25"/>
      <c r="KZZ68" s="25"/>
      <c r="LAA68" s="25"/>
      <c r="LAB68" s="25"/>
      <c r="LAC68" s="25"/>
      <c r="LAD68" s="25"/>
      <c r="LAE68" s="25"/>
      <c r="LAF68" s="25"/>
      <c r="LAG68" s="25"/>
      <c r="LAH68" s="25"/>
      <c r="LAI68" s="25"/>
      <c r="LAJ68" s="25"/>
      <c r="LAK68" s="25"/>
      <c r="LAL68" s="25"/>
      <c r="LAM68" s="25"/>
      <c r="LAN68" s="25"/>
      <c r="LAO68" s="25"/>
      <c r="LAP68" s="25"/>
      <c r="LAQ68" s="25"/>
      <c r="LAR68" s="25"/>
      <c r="LAS68" s="25"/>
      <c r="LAT68" s="25"/>
      <c r="LAU68" s="25"/>
      <c r="LAV68" s="25"/>
      <c r="LAW68" s="25"/>
      <c r="LAX68" s="25"/>
      <c r="LAY68" s="25"/>
      <c r="LAZ68" s="25"/>
      <c r="LBA68" s="25"/>
      <c r="LBB68" s="25"/>
      <c r="LBC68" s="25"/>
      <c r="LBD68" s="25"/>
      <c r="LBE68" s="25"/>
      <c r="LBF68" s="25"/>
      <c r="LBG68" s="25"/>
      <c r="LBH68" s="25"/>
      <c r="LBI68" s="25"/>
      <c r="LBJ68" s="25"/>
      <c r="LBK68" s="25"/>
      <c r="LBL68" s="25"/>
      <c r="LBM68" s="25"/>
      <c r="LBN68" s="25"/>
      <c r="LBO68" s="25"/>
      <c r="LBP68" s="25"/>
      <c r="LBQ68" s="25"/>
      <c r="LBR68" s="25"/>
      <c r="LBS68" s="25"/>
      <c r="LBT68" s="25"/>
      <c r="LBU68" s="25"/>
      <c r="LBV68" s="25"/>
      <c r="LBW68" s="25"/>
      <c r="LBX68" s="25"/>
      <c r="LBY68" s="25"/>
      <c r="LBZ68" s="25"/>
      <c r="LCA68" s="25"/>
      <c r="LCB68" s="25"/>
      <c r="LCC68" s="25"/>
      <c r="LCD68" s="25"/>
      <c r="LCE68" s="25"/>
      <c r="LCF68" s="25"/>
      <c r="LCG68" s="25"/>
      <c r="LCH68" s="25"/>
      <c r="LCI68" s="25"/>
      <c r="LCJ68" s="25"/>
      <c r="LCK68" s="25"/>
      <c r="LCL68" s="25"/>
      <c r="LCM68" s="25"/>
      <c r="LCN68" s="25"/>
      <c r="LCO68" s="25"/>
      <c r="LCP68" s="25"/>
      <c r="LCQ68" s="25"/>
      <c r="LCR68" s="25"/>
      <c r="LCS68" s="25"/>
      <c r="LCT68" s="25"/>
      <c r="LCU68" s="25"/>
      <c r="LCV68" s="25"/>
      <c r="LCW68" s="25"/>
      <c r="LCX68" s="25"/>
      <c r="LCY68" s="25"/>
      <c r="LCZ68" s="25"/>
      <c r="LDA68" s="25"/>
      <c r="LDB68" s="25"/>
      <c r="LDC68" s="25"/>
      <c r="LDD68" s="25"/>
      <c r="LDE68" s="25"/>
      <c r="LDF68" s="25"/>
      <c r="LDG68" s="25"/>
      <c r="LDH68" s="25"/>
      <c r="LDI68" s="25"/>
      <c r="LDJ68" s="25"/>
      <c r="LDK68" s="25"/>
      <c r="LDL68" s="25"/>
      <c r="LDM68" s="25"/>
      <c r="LDN68" s="25"/>
      <c r="LDO68" s="25"/>
      <c r="LDP68" s="25"/>
      <c r="LDQ68" s="25"/>
      <c r="LDR68" s="25"/>
      <c r="LDS68" s="25"/>
      <c r="LDT68" s="25"/>
      <c r="LDU68" s="25"/>
      <c r="LDV68" s="25"/>
      <c r="LDW68" s="25"/>
      <c r="LDX68" s="25"/>
      <c r="LDY68" s="25"/>
      <c r="LDZ68" s="25"/>
      <c r="LEA68" s="25"/>
      <c r="LEB68" s="25"/>
      <c r="LEC68" s="25"/>
      <c r="LED68" s="25"/>
      <c r="LEE68" s="25"/>
      <c r="LEF68" s="25"/>
      <c r="LEG68" s="25"/>
      <c r="LEH68" s="25"/>
      <c r="LEI68" s="25"/>
      <c r="LEJ68" s="25"/>
      <c r="LEK68" s="25"/>
      <c r="LEL68" s="25"/>
      <c r="LEM68" s="25"/>
      <c r="LEN68" s="25"/>
      <c r="LEO68" s="25"/>
      <c r="LEP68" s="25"/>
      <c r="LEQ68" s="25"/>
      <c r="LER68" s="25"/>
      <c r="LES68" s="25"/>
      <c r="LET68" s="25"/>
      <c r="LEU68" s="25"/>
      <c r="LEV68" s="25"/>
      <c r="LEW68" s="25"/>
      <c r="LEX68" s="25"/>
      <c r="LEY68" s="25"/>
      <c r="LEZ68" s="25"/>
      <c r="LFA68" s="25"/>
      <c r="LFB68" s="25"/>
      <c r="LFC68" s="25"/>
      <c r="LFD68" s="25"/>
      <c r="LFE68" s="25"/>
      <c r="LFF68" s="25"/>
      <c r="LFG68" s="25"/>
      <c r="LFH68" s="25"/>
      <c r="LFI68" s="25"/>
      <c r="LFJ68" s="25"/>
      <c r="LFK68" s="25"/>
      <c r="LFL68" s="25"/>
      <c r="LFM68" s="25"/>
      <c r="LFN68" s="25"/>
      <c r="LFO68" s="25"/>
      <c r="LFP68" s="25"/>
      <c r="LFQ68" s="25"/>
      <c r="LFR68" s="25"/>
      <c r="LFS68" s="25"/>
      <c r="LFT68" s="25"/>
      <c r="LFU68" s="25"/>
      <c r="LFV68" s="25"/>
      <c r="LFW68" s="25"/>
      <c r="LFX68" s="25"/>
      <c r="LFY68" s="25"/>
      <c r="LFZ68" s="25"/>
      <c r="LGA68" s="25"/>
      <c r="LGB68" s="25"/>
      <c r="LGC68" s="25"/>
      <c r="LGD68" s="25"/>
      <c r="LGE68" s="25"/>
      <c r="LGF68" s="25"/>
      <c r="LGG68" s="25"/>
      <c r="LGH68" s="25"/>
      <c r="LGI68" s="25"/>
      <c r="LGJ68" s="25"/>
      <c r="LGK68" s="25"/>
      <c r="LGL68" s="25"/>
      <c r="LGM68" s="25"/>
      <c r="LGN68" s="25"/>
      <c r="LGO68" s="25"/>
      <c r="LGP68" s="25"/>
      <c r="LGQ68" s="25"/>
      <c r="LGR68" s="25"/>
      <c r="LGS68" s="25"/>
      <c r="LGT68" s="25"/>
      <c r="LGU68" s="25"/>
      <c r="LGV68" s="25"/>
      <c r="LGW68" s="25"/>
      <c r="LGX68" s="25"/>
      <c r="LGY68" s="25"/>
      <c r="LGZ68" s="25"/>
      <c r="LHA68" s="25"/>
      <c r="LHB68" s="25"/>
      <c r="LHC68" s="25"/>
      <c r="LHD68" s="25"/>
      <c r="LHE68" s="25"/>
      <c r="LHF68" s="25"/>
      <c r="LHG68" s="25"/>
      <c r="LHH68" s="25"/>
      <c r="LHI68" s="25"/>
      <c r="LHJ68" s="25"/>
      <c r="LHK68" s="25"/>
      <c r="LHL68" s="25"/>
      <c r="LHM68" s="25"/>
      <c r="LHN68" s="25"/>
      <c r="LHO68" s="25"/>
      <c r="LHP68" s="25"/>
      <c r="LHQ68" s="25"/>
      <c r="LHR68" s="25"/>
      <c r="LHS68" s="25"/>
      <c r="LHT68" s="25"/>
      <c r="LHU68" s="25"/>
      <c r="LHV68" s="25"/>
      <c r="LHW68" s="25"/>
      <c r="LHX68" s="25"/>
      <c r="LHY68" s="25"/>
      <c r="LHZ68" s="25"/>
      <c r="LIA68" s="25"/>
      <c r="LIB68" s="25"/>
      <c r="LIC68" s="25"/>
      <c r="LID68" s="25"/>
      <c r="LIE68" s="25"/>
      <c r="LIF68" s="25"/>
      <c r="LIG68" s="25"/>
      <c r="LIH68" s="25"/>
      <c r="LII68" s="25"/>
      <c r="LIJ68" s="25"/>
      <c r="LIK68" s="25"/>
      <c r="LIL68" s="25"/>
      <c r="LIM68" s="25"/>
      <c r="LIN68" s="25"/>
      <c r="LIO68" s="25"/>
      <c r="LIP68" s="25"/>
      <c r="LIQ68" s="25"/>
      <c r="LIR68" s="25"/>
      <c r="LIS68" s="25"/>
      <c r="LIT68" s="25"/>
      <c r="LIU68" s="25"/>
      <c r="LIV68" s="25"/>
      <c r="LIW68" s="25"/>
      <c r="LIX68" s="25"/>
      <c r="LIY68" s="25"/>
      <c r="LIZ68" s="25"/>
      <c r="LJA68" s="25"/>
      <c r="LJB68" s="25"/>
      <c r="LJC68" s="25"/>
      <c r="LJD68" s="25"/>
      <c r="LJE68" s="25"/>
      <c r="LJF68" s="25"/>
      <c r="LJG68" s="25"/>
      <c r="LJH68" s="25"/>
      <c r="LJI68" s="25"/>
      <c r="LJJ68" s="25"/>
      <c r="LJK68" s="25"/>
      <c r="LJL68" s="25"/>
      <c r="LJM68" s="25"/>
      <c r="LJN68" s="25"/>
      <c r="LJO68" s="25"/>
      <c r="LJP68" s="25"/>
      <c r="LJQ68" s="25"/>
      <c r="LJR68" s="25"/>
      <c r="LJS68" s="25"/>
      <c r="LJT68" s="25"/>
      <c r="LJU68" s="25"/>
      <c r="LJV68" s="25"/>
      <c r="LJW68" s="25"/>
      <c r="LJX68" s="25"/>
      <c r="LJY68" s="25"/>
      <c r="LJZ68" s="25"/>
      <c r="LKA68" s="25"/>
      <c r="LKB68" s="25"/>
      <c r="LKC68" s="25"/>
      <c r="LKD68" s="25"/>
      <c r="LKE68" s="25"/>
      <c r="LKF68" s="25"/>
      <c r="LKG68" s="25"/>
      <c r="LKH68" s="25"/>
      <c r="LKI68" s="25"/>
      <c r="LKJ68" s="25"/>
      <c r="LKK68" s="25"/>
      <c r="LKL68" s="25"/>
      <c r="LKM68" s="25"/>
      <c r="LKN68" s="25"/>
      <c r="LKO68" s="25"/>
      <c r="LKP68" s="25"/>
      <c r="LKQ68" s="25"/>
      <c r="LKR68" s="25"/>
      <c r="LKS68" s="25"/>
      <c r="LKT68" s="25"/>
      <c r="LKU68" s="25"/>
      <c r="LKV68" s="25"/>
      <c r="LKW68" s="25"/>
      <c r="LKX68" s="25"/>
      <c r="LKY68" s="25"/>
      <c r="LKZ68" s="25"/>
      <c r="LLA68" s="25"/>
      <c r="LLB68" s="25"/>
      <c r="LLC68" s="25"/>
      <c r="LLD68" s="25"/>
      <c r="LLE68" s="25"/>
      <c r="LLF68" s="25"/>
      <c r="LLG68" s="25"/>
      <c r="LLH68" s="25"/>
      <c r="LLI68" s="25"/>
      <c r="LLJ68" s="25"/>
      <c r="LLK68" s="25"/>
      <c r="LLL68" s="25"/>
      <c r="LLM68" s="25"/>
      <c r="LLN68" s="25"/>
      <c r="LLO68" s="25"/>
      <c r="LLP68" s="25"/>
      <c r="LLQ68" s="25"/>
      <c r="LLR68" s="25"/>
      <c r="LLS68" s="25"/>
      <c r="LLT68" s="25"/>
      <c r="LLU68" s="25"/>
      <c r="LLV68" s="25"/>
      <c r="LLW68" s="25"/>
      <c r="LLX68" s="25"/>
      <c r="LLY68" s="25"/>
      <c r="LLZ68" s="25"/>
      <c r="LMA68" s="25"/>
      <c r="LMB68" s="25"/>
      <c r="LMC68" s="25"/>
      <c r="LMD68" s="25"/>
      <c r="LME68" s="25"/>
      <c r="LMF68" s="25"/>
      <c r="LMG68" s="25"/>
      <c r="LMH68" s="25"/>
      <c r="LMI68" s="25"/>
      <c r="LMJ68" s="25"/>
      <c r="LMK68" s="25"/>
      <c r="LML68" s="25"/>
      <c r="LMM68" s="25"/>
      <c r="LMN68" s="25"/>
      <c r="LMO68" s="25"/>
      <c r="LMP68" s="25"/>
      <c r="LMQ68" s="25"/>
      <c r="LMR68" s="25"/>
      <c r="LMS68" s="25"/>
      <c r="LMT68" s="25"/>
      <c r="LMU68" s="25"/>
      <c r="LMV68" s="25"/>
      <c r="LMW68" s="25"/>
      <c r="LMX68" s="25"/>
      <c r="LMY68" s="25"/>
      <c r="LMZ68" s="25"/>
      <c r="LNA68" s="25"/>
      <c r="LNB68" s="25"/>
      <c r="LNC68" s="25"/>
      <c r="LND68" s="25"/>
      <c r="LNE68" s="25"/>
      <c r="LNF68" s="25"/>
      <c r="LNG68" s="25"/>
      <c r="LNH68" s="25"/>
      <c r="LNI68" s="25"/>
      <c r="LNJ68" s="25"/>
      <c r="LNK68" s="25"/>
      <c r="LNL68" s="25"/>
      <c r="LNM68" s="25"/>
      <c r="LNN68" s="25"/>
      <c r="LNO68" s="25"/>
      <c r="LNP68" s="25"/>
      <c r="LNQ68" s="25"/>
      <c r="LNR68" s="25"/>
      <c r="LNS68" s="25"/>
      <c r="LNT68" s="25"/>
      <c r="LNU68" s="25"/>
      <c r="LNV68" s="25"/>
      <c r="LNW68" s="25"/>
      <c r="LNX68" s="25"/>
      <c r="LNY68" s="25"/>
      <c r="LNZ68" s="25"/>
      <c r="LOA68" s="25"/>
      <c r="LOB68" s="25"/>
      <c r="LOC68" s="25"/>
      <c r="LOD68" s="25"/>
      <c r="LOE68" s="25"/>
      <c r="LOF68" s="25"/>
      <c r="LOG68" s="25"/>
      <c r="LOH68" s="25"/>
      <c r="LOI68" s="25"/>
      <c r="LOJ68" s="25"/>
      <c r="LOK68" s="25"/>
      <c r="LOL68" s="25"/>
      <c r="LOM68" s="25"/>
      <c r="LON68" s="25"/>
      <c r="LOO68" s="25"/>
      <c r="LOP68" s="25"/>
      <c r="LOQ68" s="25"/>
      <c r="LOR68" s="25"/>
      <c r="LOS68" s="25"/>
      <c r="LOT68" s="25"/>
      <c r="LOU68" s="25"/>
      <c r="LOV68" s="25"/>
      <c r="LOW68" s="25"/>
      <c r="LOX68" s="25"/>
      <c r="LOY68" s="25"/>
      <c r="LOZ68" s="25"/>
      <c r="LPA68" s="25"/>
      <c r="LPB68" s="25"/>
      <c r="LPC68" s="25"/>
      <c r="LPD68" s="25"/>
      <c r="LPE68" s="25"/>
      <c r="LPF68" s="25"/>
      <c r="LPG68" s="25"/>
      <c r="LPH68" s="25"/>
      <c r="LPI68" s="25"/>
      <c r="LPJ68" s="25"/>
      <c r="LPK68" s="25"/>
      <c r="LPL68" s="25"/>
      <c r="LPM68" s="25"/>
      <c r="LPN68" s="25"/>
      <c r="LPO68" s="25"/>
      <c r="LPP68" s="25"/>
      <c r="LPQ68" s="25"/>
      <c r="LPR68" s="25"/>
      <c r="LPS68" s="25"/>
      <c r="LPT68" s="25"/>
      <c r="LPU68" s="25"/>
      <c r="LPV68" s="25"/>
      <c r="LPW68" s="25"/>
      <c r="LPX68" s="25"/>
      <c r="LPY68" s="25"/>
      <c r="LPZ68" s="25"/>
      <c r="LQA68" s="25"/>
      <c r="LQB68" s="25"/>
      <c r="LQC68" s="25"/>
      <c r="LQD68" s="25"/>
      <c r="LQE68" s="25"/>
      <c r="LQF68" s="25"/>
      <c r="LQG68" s="25"/>
      <c r="LQH68" s="25"/>
      <c r="LQI68" s="25"/>
      <c r="LQJ68" s="25"/>
      <c r="LQK68" s="25"/>
      <c r="LQL68" s="25"/>
      <c r="LQM68" s="25"/>
      <c r="LQN68" s="25"/>
      <c r="LQO68" s="25"/>
      <c r="LQP68" s="25"/>
      <c r="LQQ68" s="25"/>
      <c r="LQR68" s="25"/>
      <c r="LQS68" s="25"/>
      <c r="LQT68" s="25"/>
      <c r="LQU68" s="25"/>
      <c r="LQV68" s="25"/>
      <c r="LQW68" s="25"/>
      <c r="LQX68" s="25"/>
      <c r="LQY68" s="25"/>
      <c r="LQZ68" s="25"/>
      <c r="LRA68" s="25"/>
      <c r="LRB68" s="25"/>
      <c r="LRC68" s="25"/>
      <c r="LRD68" s="25"/>
      <c r="LRE68" s="25"/>
      <c r="LRF68" s="25"/>
      <c r="LRG68" s="25"/>
      <c r="LRH68" s="25"/>
      <c r="LRI68" s="25"/>
      <c r="LRJ68" s="25"/>
      <c r="LRK68" s="25"/>
      <c r="LRL68" s="25"/>
      <c r="LRM68" s="25"/>
      <c r="LRN68" s="25"/>
      <c r="LRO68" s="25"/>
      <c r="LRP68" s="25"/>
      <c r="LRQ68" s="25"/>
      <c r="LRR68" s="25"/>
      <c r="LRS68" s="25"/>
      <c r="LRT68" s="25"/>
      <c r="LRU68" s="25"/>
      <c r="LRV68" s="25"/>
      <c r="LRW68" s="25"/>
      <c r="LRX68" s="25"/>
      <c r="LRY68" s="25"/>
      <c r="LRZ68" s="25"/>
      <c r="LSA68" s="25"/>
      <c r="LSB68" s="25"/>
      <c r="LSC68" s="25"/>
      <c r="LSD68" s="25"/>
      <c r="LSE68" s="25"/>
      <c r="LSF68" s="25"/>
      <c r="LSG68" s="25"/>
      <c r="LSH68" s="25"/>
      <c r="LSI68" s="25"/>
      <c r="LSJ68" s="25"/>
      <c r="LSK68" s="25"/>
      <c r="LSL68" s="25"/>
      <c r="LSM68" s="25"/>
      <c r="LSN68" s="25"/>
      <c r="LSO68" s="25"/>
      <c r="LSP68" s="25"/>
      <c r="LSQ68" s="25"/>
      <c r="LSR68" s="25"/>
      <c r="LSS68" s="25"/>
      <c r="LST68" s="25"/>
      <c r="LSU68" s="25"/>
      <c r="LSV68" s="25"/>
      <c r="LSW68" s="25"/>
      <c r="LSX68" s="25"/>
      <c r="LSY68" s="25"/>
      <c r="LSZ68" s="25"/>
      <c r="LTA68" s="25"/>
      <c r="LTB68" s="25"/>
      <c r="LTC68" s="25"/>
      <c r="LTD68" s="25"/>
      <c r="LTE68" s="25"/>
      <c r="LTF68" s="25"/>
      <c r="LTG68" s="25"/>
      <c r="LTH68" s="25"/>
      <c r="LTI68" s="25"/>
      <c r="LTJ68" s="25"/>
      <c r="LTK68" s="25"/>
      <c r="LTL68" s="25"/>
      <c r="LTM68" s="25"/>
      <c r="LTN68" s="25"/>
      <c r="LTO68" s="25"/>
      <c r="LTP68" s="25"/>
      <c r="LTQ68" s="25"/>
      <c r="LTR68" s="25"/>
      <c r="LTS68" s="25"/>
      <c r="LTT68" s="25"/>
      <c r="LTU68" s="25"/>
      <c r="LTV68" s="25"/>
      <c r="LTW68" s="25"/>
      <c r="LTX68" s="25"/>
      <c r="LTY68" s="25"/>
      <c r="LTZ68" s="25"/>
      <c r="LUA68" s="25"/>
      <c r="LUB68" s="25"/>
      <c r="LUC68" s="25"/>
      <c r="LUD68" s="25"/>
      <c r="LUE68" s="25"/>
      <c r="LUF68" s="25"/>
      <c r="LUG68" s="25"/>
      <c r="LUH68" s="25"/>
      <c r="LUI68" s="25"/>
      <c r="LUJ68" s="25"/>
      <c r="LUK68" s="25"/>
      <c r="LUL68" s="25"/>
      <c r="LUM68" s="25"/>
      <c r="LUN68" s="25"/>
      <c r="LUO68" s="25"/>
      <c r="LUP68" s="25"/>
      <c r="LUQ68" s="25"/>
      <c r="LUR68" s="25"/>
      <c r="LUS68" s="25"/>
      <c r="LUT68" s="25"/>
      <c r="LUU68" s="25"/>
      <c r="LUV68" s="25"/>
      <c r="LUW68" s="25"/>
      <c r="LUX68" s="25"/>
      <c r="LUY68" s="25"/>
      <c r="LUZ68" s="25"/>
      <c r="LVA68" s="25"/>
      <c r="LVB68" s="25"/>
      <c r="LVC68" s="25"/>
      <c r="LVD68" s="25"/>
      <c r="LVE68" s="25"/>
      <c r="LVF68" s="25"/>
      <c r="LVG68" s="25"/>
      <c r="LVH68" s="25"/>
      <c r="LVI68" s="25"/>
      <c r="LVJ68" s="25"/>
      <c r="LVK68" s="25"/>
      <c r="LVL68" s="25"/>
      <c r="LVM68" s="25"/>
      <c r="LVN68" s="25"/>
      <c r="LVO68" s="25"/>
      <c r="LVP68" s="25"/>
      <c r="LVQ68" s="25"/>
      <c r="LVR68" s="25"/>
      <c r="LVS68" s="25"/>
      <c r="LVT68" s="25"/>
      <c r="LVU68" s="25"/>
      <c r="LVV68" s="25"/>
      <c r="LVW68" s="25"/>
      <c r="LVX68" s="25"/>
      <c r="LVY68" s="25"/>
      <c r="LVZ68" s="25"/>
      <c r="LWA68" s="25"/>
      <c r="LWB68" s="25"/>
      <c r="LWC68" s="25"/>
      <c r="LWD68" s="25"/>
      <c r="LWE68" s="25"/>
      <c r="LWF68" s="25"/>
      <c r="LWG68" s="25"/>
      <c r="LWH68" s="25"/>
      <c r="LWI68" s="25"/>
      <c r="LWJ68" s="25"/>
      <c r="LWK68" s="25"/>
      <c r="LWL68" s="25"/>
      <c r="LWM68" s="25"/>
      <c r="LWN68" s="25"/>
      <c r="LWO68" s="25"/>
      <c r="LWP68" s="25"/>
      <c r="LWQ68" s="25"/>
      <c r="LWR68" s="25"/>
      <c r="LWS68" s="25"/>
      <c r="LWT68" s="25"/>
      <c r="LWU68" s="25"/>
      <c r="LWV68" s="25"/>
      <c r="LWW68" s="25"/>
      <c r="LWX68" s="25"/>
      <c r="LWY68" s="25"/>
      <c r="LWZ68" s="25"/>
      <c r="LXA68" s="25"/>
      <c r="LXB68" s="25"/>
      <c r="LXC68" s="25"/>
      <c r="LXD68" s="25"/>
      <c r="LXE68" s="25"/>
      <c r="LXF68" s="25"/>
      <c r="LXG68" s="25"/>
      <c r="LXH68" s="25"/>
      <c r="LXI68" s="25"/>
      <c r="LXJ68" s="25"/>
      <c r="LXK68" s="25"/>
      <c r="LXL68" s="25"/>
      <c r="LXM68" s="25"/>
      <c r="LXN68" s="25"/>
      <c r="LXO68" s="25"/>
      <c r="LXP68" s="25"/>
      <c r="LXQ68" s="25"/>
      <c r="LXR68" s="25"/>
      <c r="LXS68" s="25"/>
      <c r="LXT68" s="25"/>
      <c r="LXU68" s="25"/>
      <c r="LXV68" s="25"/>
      <c r="LXW68" s="25"/>
      <c r="LXX68" s="25"/>
      <c r="LXY68" s="25"/>
      <c r="LXZ68" s="25"/>
      <c r="LYA68" s="25"/>
      <c r="LYB68" s="25"/>
      <c r="LYC68" s="25"/>
      <c r="LYD68" s="25"/>
      <c r="LYE68" s="25"/>
      <c r="LYF68" s="25"/>
      <c r="LYG68" s="25"/>
      <c r="LYH68" s="25"/>
      <c r="LYI68" s="25"/>
      <c r="LYJ68" s="25"/>
      <c r="LYK68" s="25"/>
      <c r="LYL68" s="25"/>
      <c r="LYM68" s="25"/>
      <c r="LYN68" s="25"/>
      <c r="LYO68" s="25"/>
      <c r="LYP68" s="25"/>
      <c r="LYQ68" s="25"/>
      <c r="LYR68" s="25"/>
      <c r="LYS68" s="25"/>
      <c r="LYT68" s="25"/>
      <c r="LYU68" s="25"/>
      <c r="LYV68" s="25"/>
      <c r="LYW68" s="25"/>
      <c r="LYX68" s="25"/>
      <c r="LYY68" s="25"/>
      <c r="LYZ68" s="25"/>
      <c r="LZA68" s="25"/>
      <c r="LZB68" s="25"/>
      <c r="LZC68" s="25"/>
      <c r="LZD68" s="25"/>
      <c r="LZE68" s="25"/>
      <c r="LZF68" s="25"/>
      <c r="LZG68" s="25"/>
      <c r="LZH68" s="25"/>
      <c r="LZI68" s="25"/>
      <c r="LZJ68" s="25"/>
      <c r="LZK68" s="25"/>
      <c r="LZL68" s="25"/>
      <c r="LZM68" s="25"/>
      <c r="LZN68" s="25"/>
      <c r="LZO68" s="25"/>
      <c r="LZP68" s="25"/>
      <c r="LZQ68" s="25"/>
      <c r="LZR68" s="25"/>
      <c r="LZS68" s="25"/>
      <c r="LZT68" s="25"/>
      <c r="LZU68" s="25"/>
      <c r="LZV68" s="25"/>
      <c r="LZW68" s="25"/>
      <c r="LZX68" s="25"/>
      <c r="LZY68" s="25"/>
      <c r="LZZ68" s="25"/>
      <c r="MAA68" s="25"/>
      <c r="MAB68" s="25"/>
      <c r="MAC68" s="25"/>
      <c r="MAD68" s="25"/>
      <c r="MAE68" s="25"/>
      <c r="MAF68" s="25"/>
      <c r="MAG68" s="25"/>
      <c r="MAH68" s="25"/>
      <c r="MAI68" s="25"/>
      <c r="MAJ68" s="25"/>
      <c r="MAK68" s="25"/>
      <c r="MAL68" s="25"/>
      <c r="MAM68" s="25"/>
      <c r="MAN68" s="25"/>
      <c r="MAO68" s="25"/>
      <c r="MAP68" s="25"/>
      <c r="MAQ68" s="25"/>
      <c r="MAR68" s="25"/>
      <c r="MAS68" s="25"/>
      <c r="MAT68" s="25"/>
      <c r="MAU68" s="25"/>
      <c r="MAV68" s="25"/>
      <c r="MAW68" s="25"/>
      <c r="MAX68" s="25"/>
      <c r="MAY68" s="25"/>
      <c r="MAZ68" s="25"/>
      <c r="MBA68" s="25"/>
      <c r="MBB68" s="25"/>
      <c r="MBC68" s="25"/>
      <c r="MBD68" s="25"/>
      <c r="MBE68" s="25"/>
      <c r="MBF68" s="25"/>
      <c r="MBG68" s="25"/>
      <c r="MBH68" s="25"/>
      <c r="MBI68" s="25"/>
      <c r="MBJ68" s="25"/>
      <c r="MBK68" s="25"/>
      <c r="MBL68" s="25"/>
      <c r="MBM68" s="25"/>
      <c r="MBN68" s="25"/>
      <c r="MBO68" s="25"/>
      <c r="MBP68" s="25"/>
      <c r="MBQ68" s="25"/>
      <c r="MBR68" s="25"/>
      <c r="MBS68" s="25"/>
      <c r="MBT68" s="25"/>
      <c r="MBU68" s="25"/>
      <c r="MBV68" s="25"/>
      <c r="MBW68" s="25"/>
      <c r="MBX68" s="25"/>
      <c r="MBY68" s="25"/>
      <c r="MBZ68" s="25"/>
      <c r="MCA68" s="25"/>
      <c r="MCB68" s="25"/>
      <c r="MCC68" s="25"/>
      <c r="MCD68" s="25"/>
      <c r="MCE68" s="25"/>
      <c r="MCF68" s="25"/>
      <c r="MCG68" s="25"/>
      <c r="MCH68" s="25"/>
      <c r="MCI68" s="25"/>
      <c r="MCJ68" s="25"/>
      <c r="MCK68" s="25"/>
      <c r="MCL68" s="25"/>
      <c r="MCM68" s="25"/>
      <c r="MCN68" s="25"/>
      <c r="MCO68" s="25"/>
      <c r="MCP68" s="25"/>
      <c r="MCQ68" s="25"/>
      <c r="MCR68" s="25"/>
      <c r="MCS68" s="25"/>
      <c r="MCT68" s="25"/>
      <c r="MCU68" s="25"/>
      <c r="MCV68" s="25"/>
      <c r="MCW68" s="25"/>
      <c r="MCX68" s="25"/>
      <c r="MCY68" s="25"/>
      <c r="MCZ68" s="25"/>
      <c r="MDA68" s="25"/>
      <c r="MDB68" s="25"/>
      <c r="MDC68" s="25"/>
      <c r="MDD68" s="25"/>
      <c r="MDE68" s="25"/>
      <c r="MDF68" s="25"/>
      <c r="MDG68" s="25"/>
      <c r="MDH68" s="25"/>
      <c r="MDI68" s="25"/>
      <c r="MDJ68" s="25"/>
      <c r="MDK68" s="25"/>
      <c r="MDL68" s="25"/>
      <c r="MDM68" s="25"/>
      <c r="MDN68" s="25"/>
      <c r="MDO68" s="25"/>
      <c r="MDP68" s="25"/>
      <c r="MDQ68" s="25"/>
      <c r="MDR68" s="25"/>
      <c r="MDS68" s="25"/>
      <c r="MDT68" s="25"/>
      <c r="MDU68" s="25"/>
      <c r="MDV68" s="25"/>
      <c r="MDW68" s="25"/>
      <c r="MDX68" s="25"/>
      <c r="MDY68" s="25"/>
      <c r="MDZ68" s="25"/>
      <c r="MEA68" s="25"/>
      <c r="MEB68" s="25"/>
      <c r="MEC68" s="25"/>
      <c r="MED68" s="25"/>
      <c r="MEE68" s="25"/>
      <c r="MEF68" s="25"/>
      <c r="MEG68" s="25"/>
      <c r="MEH68" s="25"/>
      <c r="MEI68" s="25"/>
      <c r="MEJ68" s="25"/>
      <c r="MEK68" s="25"/>
      <c r="MEL68" s="25"/>
      <c r="MEM68" s="25"/>
      <c r="MEN68" s="25"/>
      <c r="MEO68" s="25"/>
      <c r="MEP68" s="25"/>
      <c r="MEQ68" s="25"/>
      <c r="MER68" s="25"/>
      <c r="MES68" s="25"/>
      <c r="MET68" s="25"/>
      <c r="MEU68" s="25"/>
      <c r="MEV68" s="25"/>
      <c r="MEW68" s="25"/>
      <c r="MEX68" s="25"/>
      <c r="MEY68" s="25"/>
      <c r="MEZ68" s="25"/>
      <c r="MFA68" s="25"/>
      <c r="MFB68" s="25"/>
      <c r="MFC68" s="25"/>
      <c r="MFD68" s="25"/>
      <c r="MFE68" s="25"/>
      <c r="MFF68" s="25"/>
      <c r="MFG68" s="25"/>
      <c r="MFH68" s="25"/>
      <c r="MFI68" s="25"/>
      <c r="MFJ68" s="25"/>
      <c r="MFK68" s="25"/>
      <c r="MFL68" s="25"/>
      <c r="MFM68" s="25"/>
      <c r="MFN68" s="25"/>
      <c r="MFO68" s="25"/>
      <c r="MFP68" s="25"/>
      <c r="MFQ68" s="25"/>
      <c r="MFR68" s="25"/>
      <c r="MFS68" s="25"/>
      <c r="MFT68" s="25"/>
      <c r="MFU68" s="25"/>
      <c r="MFV68" s="25"/>
      <c r="MFW68" s="25"/>
      <c r="MFX68" s="25"/>
      <c r="MFY68" s="25"/>
      <c r="MFZ68" s="25"/>
      <c r="MGA68" s="25"/>
      <c r="MGB68" s="25"/>
      <c r="MGC68" s="25"/>
      <c r="MGD68" s="25"/>
      <c r="MGE68" s="25"/>
      <c r="MGF68" s="25"/>
      <c r="MGG68" s="25"/>
      <c r="MGH68" s="25"/>
      <c r="MGI68" s="25"/>
      <c r="MGJ68" s="25"/>
      <c r="MGK68" s="25"/>
      <c r="MGL68" s="25"/>
      <c r="MGM68" s="25"/>
      <c r="MGN68" s="25"/>
      <c r="MGO68" s="25"/>
      <c r="MGP68" s="25"/>
      <c r="MGQ68" s="25"/>
      <c r="MGR68" s="25"/>
      <c r="MGS68" s="25"/>
      <c r="MGT68" s="25"/>
      <c r="MGU68" s="25"/>
      <c r="MGV68" s="25"/>
      <c r="MGW68" s="25"/>
      <c r="MGX68" s="25"/>
      <c r="MGY68" s="25"/>
      <c r="MGZ68" s="25"/>
      <c r="MHA68" s="25"/>
      <c r="MHB68" s="25"/>
      <c r="MHC68" s="25"/>
      <c r="MHD68" s="25"/>
      <c r="MHE68" s="25"/>
      <c r="MHF68" s="25"/>
      <c r="MHG68" s="25"/>
      <c r="MHH68" s="25"/>
      <c r="MHI68" s="25"/>
      <c r="MHJ68" s="25"/>
      <c r="MHK68" s="25"/>
      <c r="MHL68" s="25"/>
      <c r="MHM68" s="25"/>
      <c r="MHN68" s="25"/>
      <c r="MHO68" s="25"/>
      <c r="MHP68" s="25"/>
      <c r="MHQ68" s="25"/>
      <c r="MHR68" s="25"/>
      <c r="MHS68" s="25"/>
      <c r="MHT68" s="25"/>
      <c r="MHU68" s="25"/>
      <c r="MHV68" s="25"/>
      <c r="MHW68" s="25"/>
      <c r="MHX68" s="25"/>
      <c r="MHY68" s="25"/>
      <c r="MHZ68" s="25"/>
      <c r="MIA68" s="25"/>
      <c r="MIB68" s="25"/>
      <c r="MIC68" s="25"/>
      <c r="MID68" s="25"/>
      <c r="MIE68" s="25"/>
      <c r="MIF68" s="25"/>
      <c r="MIG68" s="25"/>
      <c r="MIH68" s="25"/>
      <c r="MII68" s="25"/>
      <c r="MIJ68" s="25"/>
      <c r="MIK68" s="25"/>
      <c r="MIL68" s="25"/>
      <c r="MIM68" s="25"/>
      <c r="MIN68" s="25"/>
      <c r="MIO68" s="25"/>
      <c r="MIP68" s="25"/>
      <c r="MIQ68" s="25"/>
      <c r="MIR68" s="25"/>
      <c r="MIS68" s="25"/>
      <c r="MIT68" s="25"/>
      <c r="MIU68" s="25"/>
      <c r="MIV68" s="25"/>
      <c r="MIW68" s="25"/>
      <c r="MIX68" s="25"/>
      <c r="MIY68" s="25"/>
      <c r="MIZ68" s="25"/>
      <c r="MJA68" s="25"/>
      <c r="MJB68" s="25"/>
      <c r="MJC68" s="25"/>
      <c r="MJD68" s="25"/>
      <c r="MJE68" s="25"/>
      <c r="MJF68" s="25"/>
      <c r="MJG68" s="25"/>
      <c r="MJH68" s="25"/>
      <c r="MJI68" s="25"/>
      <c r="MJJ68" s="25"/>
      <c r="MJK68" s="25"/>
      <c r="MJL68" s="25"/>
      <c r="MJM68" s="25"/>
      <c r="MJN68" s="25"/>
      <c r="MJO68" s="25"/>
      <c r="MJP68" s="25"/>
      <c r="MJQ68" s="25"/>
      <c r="MJR68" s="25"/>
      <c r="MJS68" s="25"/>
      <c r="MJT68" s="25"/>
      <c r="MJU68" s="25"/>
      <c r="MJV68" s="25"/>
      <c r="MJW68" s="25"/>
      <c r="MJX68" s="25"/>
      <c r="MJY68" s="25"/>
      <c r="MJZ68" s="25"/>
      <c r="MKA68" s="25"/>
      <c r="MKB68" s="25"/>
      <c r="MKC68" s="25"/>
      <c r="MKD68" s="25"/>
      <c r="MKE68" s="25"/>
      <c r="MKF68" s="25"/>
      <c r="MKG68" s="25"/>
      <c r="MKH68" s="25"/>
      <c r="MKI68" s="25"/>
      <c r="MKJ68" s="25"/>
      <c r="MKK68" s="25"/>
      <c r="MKL68" s="25"/>
      <c r="MKM68" s="25"/>
      <c r="MKN68" s="25"/>
      <c r="MKO68" s="25"/>
      <c r="MKP68" s="25"/>
      <c r="MKQ68" s="25"/>
      <c r="MKR68" s="25"/>
      <c r="MKS68" s="25"/>
      <c r="MKT68" s="25"/>
      <c r="MKU68" s="25"/>
      <c r="MKV68" s="25"/>
      <c r="MKW68" s="25"/>
      <c r="MKX68" s="25"/>
      <c r="MKY68" s="25"/>
      <c r="MKZ68" s="25"/>
      <c r="MLA68" s="25"/>
      <c r="MLB68" s="25"/>
      <c r="MLC68" s="25"/>
      <c r="MLD68" s="25"/>
      <c r="MLE68" s="25"/>
      <c r="MLF68" s="25"/>
      <c r="MLG68" s="25"/>
      <c r="MLH68" s="25"/>
      <c r="MLI68" s="25"/>
      <c r="MLJ68" s="25"/>
      <c r="MLK68" s="25"/>
      <c r="MLL68" s="25"/>
      <c r="MLM68" s="25"/>
      <c r="MLN68" s="25"/>
      <c r="MLO68" s="25"/>
      <c r="MLP68" s="25"/>
      <c r="MLQ68" s="25"/>
      <c r="MLR68" s="25"/>
      <c r="MLS68" s="25"/>
      <c r="MLT68" s="25"/>
      <c r="MLU68" s="25"/>
      <c r="MLV68" s="25"/>
      <c r="MLW68" s="25"/>
      <c r="MLX68" s="25"/>
      <c r="MLY68" s="25"/>
      <c r="MLZ68" s="25"/>
      <c r="MMA68" s="25"/>
      <c r="MMB68" s="25"/>
      <c r="MMC68" s="25"/>
      <c r="MMD68" s="25"/>
      <c r="MME68" s="25"/>
      <c r="MMF68" s="25"/>
      <c r="MMG68" s="25"/>
      <c r="MMH68" s="25"/>
      <c r="MMI68" s="25"/>
      <c r="MMJ68" s="25"/>
      <c r="MMK68" s="25"/>
      <c r="MML68" s="25"/>
      <c r="MMM68" s="25"/>
      <c r="MMN68" s="25"/>
      <c r="MMO68" s="25"/>
      <c r="MMP68" s="25"/>
      <c r="MMQ68" s="25"/>
      <c r="MMR68" s="25"/>
      <c r="MMS68" s="25"/>
      <c r="MMT68" s="25"/>
      <c r="MMU68" s="25"/>
      <c r="MMV68" s="25"/>
      <c r="MMW68" s="25"/>
      <c r="MMX68" s="25"/>
      <c r="MMY68" s="25"/>
      <c r="MMZ68" s="25"/>
      <c r="MNA68" s="25"/>
      <c r="MNB68" s="25"/>
      <c r="MNC68" s="25"/>
      <c r="MND68" s="25"/>
      <c r="MNE68" s="25"/>
      <c r="MNF68" s="25"/>
      <c r="MNG68" s="25"/>
      <c r="MNH68" s="25"/>
      <c r="MNI68" s="25"/>
      <c r="MNJ68" s="25"/>
      <c r="MNK68" s="25"/>
      <c r="MNL68" s="25"/>
      <c r="MNM68" s="25"/>
      <c r="MNN68" s="25"/>
      <c r="MNO68" s="25"/>
      <c r="MNP68" s="25"/>
      <c r="MNQ68" s="25"/>
      <c r="MNR68" s="25"/>
      <c r="MNS68" s="25"/>
      <c r="MNT68" s="25"/>
      <c r="MNU68" s="25"/>
      <c r="MNV68" s="25"/>
      <c r="MNW68" s="25"/>
      <c r="MNX68" s="25"/>
      <c r="MNY68" s="25"/>
      <c r="MNZ68" s="25"/>
      <c r="MOA68" s="25"/>
      <c r="MOB68" s="25"/>
      <c r="MOC68" s="25"/>
      <c r="MOD68" s="25"/>
      <c r="MOE68" s="25"/>
      <c r="MOF68" s="25"/>
      <c r="MOG68" s="25"/>
      <c r="MOH68" s="25"/>
      <c r="MOI68" s="25"/>
      <c r="MOJ68" s="25"/>
      <c r="MOK68" s="25"/>
      <c r="MOL68" s="25"/>
      <c r="MOM68" s="25"/>
      <c r="MON68" s="25"/>
      <c r="MOO68" s="25"/>
      <c r="MOP68" s="25"/>
      <c r="MOQ68" s="25"/>
      <c r="MOR68" s="25"/>
      <c r="MOS68" s="25"/>
      <c r="MOT68" s="25"/>
      <c r="MOU68" s="25"/>
      <c r="MOV68" s="25"/>
      <c r="MOW68" s="25"/>
      <c r="MOX68" s="25"/>
      <c r="MOY68" s="25"/>
      <c r="MOZ68" s="25"/>
      <c r="MPA68" s="25"/>
      <c r="MPB68" s="25"/>
      <c r="MPC68" s="25"/>
      <c r="MPD68" s="25"/>
      <c r="MPE68" s="25"/>
      <c r="MPF68" s="25"/>
      <c r="MPG68" s="25"/>
      <c r="MPH68" s="25"/>
      <c r="MPI68" s="25"/>
      <c r="MPJ68" s="25"/>
      <c r="MPK68" s="25"/>
      <c r="MPL68" s="25"/>
      <c r="MPM68" s="25"/>
      <c r="MPN68" s="25"/>
      <c r="MPO68" s="25"/>
      <c r="MPP68" s="25"/>
      <c r="MPQ68" s="25"/>
      <c r="MPR68" s="25"/>
      <c r="MPS68" s="25"/>
      <c r="MPT68" s="25"/>
      <c r="MPU68" s="25"/>
      <c r="MPV68" s="25"/>
      <c r="MPW68" s="25"/>
      <c r="MPX68" s="25"/>
      <c r="MPY68" s="25"/>
      <c r="MPZ68" s="25"/>
      <c r="MQA68" s="25"/>
      <c r="MQB68" s="25"/>
      <c r="MQC68" s="25"/>
      <c r="MQD68" s="25"/>
      <c r="MQE68" s="25"/>
      <c r="MQF68" s="25"/>
      <c r="MQG68" s="25"/>
      <c r="MQH68" s="25"/>
      <c r="MQI68" s="25"/>
      <c r="MQJ68" s="25"/>
      <c r="MQK68" s="25"/>
      <c r="MQL68" s="25"/>
      <c r="MQM68" s="25"/>
      <c r="MQN68" s="25"/>
      <c r="MQO68" s="25"/>
      <c r="MQP68" s="25"/>
      <c r="MQQ68" s="25"/>
      <c r="MQR68" s="25"/>
      <c r="MQS68" s="25"/>
      <c r="MQT68" s="25"/>
      <c r="MQU68" s="25"/>
      <c r="MQV68" s="25"/>
      <c r="MQW68" s="25"/>
      <c r="MQX68" s="25"/>
      <c r="MQY68" s="25"/>
      <c r="MQZ68" s="25"/>
      <c r="MRA68" s="25"/>
      <c r="MRB68" s="25"/>
      <c r="MRC68" s="25"/>
      <c r="MRD68" s="25"/>
      <c r="MRE68" s="25"/>
      <c r="MRF68" s="25"/>
      <c r="MRG68" s="25"/>
      <c r="MRH68" s="25"/>
      <c r="MRI68" s="25"/>
      <c r="MRJ68" s="25"/>
      <c r="MRK68" s="25"/>
      <c r="MRL68" s="25"/>
      <c r="MRM68" s="25"/>
      <c r="MRN68" s="25"/>
      <c r="MRO68" s="25"/>
      <c r="MRP68" s="25"/>
      <c r="MRQ68" s="25"/>
      <c r="MRR68" s="25"/>
      <c r="MRS68" s="25"/>
      <c r="MRT68" s="25"/>
      <c r="MRU68" s="25"/>
      <c r="MRV68" s="25"/>
      <c r="MRW68" s="25"/>
      <c r="MRX68" s="25"/>
      <c r="MRY68" s="25"/>
      <c r="MRZ68" s="25"/>
      <c r="MSA68" s="25"/>
      <c r="MSB68" s="25"/>
      <c r="MSC68" s="25"/>
      <c r="MSD68" s="25"/>
      <c r="MSE68" s="25"/>
      <c r="MSF68" s="25"/>
      <c r="MSG68" s="25"/>
      <c r="MSH68" s="25"/>
      <c r="MSI68" s="25"/>
      <c r="MSJ68" s="25"/>
      <c r="MSK68" s="25"/>
      <c r="MSL68" s="25"/>
      <c r="MSM68" s="25"/>
      <c r="MSN68" s="25"/>
      <c r="MSO68" s="25"/>
      <c r="MSP68" s="25"/>
      <c r="MSQ68" s="25"/>
      <c r="MSR68" s="25"/>
      <c r="MSS68" s="25"/>
      <c r="MST68" s="25"/>
      <c r="MSU68" s="25"/>
      <c r="MSV68" s="25"/>
      <c r="MSW68" s="25"/>
      <c r="MSX68" s="25"/>
      <c r="MSY68" s="25"/>
      <c r="MSZ68" s="25"/>
      <c r="MTA68" s="25"/>
      <c r="MTB68" s="25"/>
      <c r="MTC68" s="25"/>
      <c r="MTD68" s="25"/>
      <c r="MTE68" s="25"/>
      <c r="MTF68" s="25"/>
      <c r="MTG68" s="25"/>
      <c r="MTH68" s="25"/>
      <c r="MTI68" s="25"/>
      <c r="MTJ68" s="25"/>
      <c r="MTK68" s="25"/>
      <c r="MTL68" s="25"/>
      <c r="MTM68" s="25"/>
      <c r="MTN68" s="25"/>
      <c r="MTO68" s="25"/>
      <c r="MTP68" s="25"/>
      <c r="MTQ68" s="25"/>
      <c r="MTR68" s="25"/>
      <c r="MTS68" s="25"/>
      <c r="MTT68" s="25"/>
      <c r="MTU68" s="25"/>
      <c r="MTV68" s="25"/>
      <c r="MTW68" s="25"/>
      <c r="MTX68" s="25"/>
      <c r="MTY68" s="25"/>
      <c r="MTZ68" s="25"/>
      <c r="MUA68" s="25"/>
      <c r="MUB68" s="25"/>
      <c r="MUC68" s="25"/>
      <c r="MUD68" s="25"/>
      <c r="MUE68" s="25"/>
      <c r="MUF68" s="25"/>
      <c r="MUG68" s="25"/>
      <c r="MUH68" s="25"/>
      <c r="MUI68" s="25"/>
      <c r="MUJ68" s="25"/>
      <c r="MUK68" s="25"/>
      <c r="MUL68" s="25"/>
      <c r="MUM68" s="25"/>
      <c r="MUN68" s="25"/>
      <c r="MUO68" s="25"/>
      <c r="MUP68" s="25"/>
      <c r="MUQ68" s="25"/>
      <c r="MUR68" s="25"/>
      <c r="MUS68" s="25"/>
      <c r="MUT68" s="25"/>
      <c r="MUU68" s="25"/>
      <c r="MUV68" s="25"/>
      <c r="MUW68" s="25"/>
      <c r="MUX68" s="25"/>
      <c r="MUY68" s="25"/>
      <c r="MUZ68" s="25"/>
      <c r="MVA68" s="25"/>
      <c r="MVB68" s="25"/>
      <c r="MVC68" s="25"/>
      <c r="MVD68" s="25"/>
      <c r="MVE68" s="25"/>
      <c r="MVF68" s="25"/>
      <c r="MVG68" s="25"/>
      <c r="MVH68" s="25"/>
      <c r="MVI68" s="25"/>
      <c r="MVJ68" s="25"/>
      <c r="MVK68" s="25"/>
      <c r="MVL68" s="25"/>
      <c r="MVM68" s="25"/>
      <c r="MVN68" s="25"/>
      <c r="MVO68" s="25"/>
      <c r="MVP68" s="25"/>
      <c r="MVQ68" s="25"/>
      <c r="MVR68" s="25"/>
      <c r="MVS68" s="25"/>
      <c r="MVT68" s="25"/>
      <c r="MVU68" s="25"/>
      <c r="MVV68" s="25"/>
      <c r="MVW68" s="25"/>
      <c r="MVX68" s="25"/>
      <c r="MVY68" s="25"/>
      <c r="MVZ68" s="25"/>
      <c r="MWA68" s="25"/>
      <c r="MWB68" s="25"/>
      <c r="MWC68" s="25"/>
      <c r="MWD68" s="25"/>
      <c r="MWE68" s="25"/>
      <c r="MWF68" s="25"/>
      <c r="MWG68" s="25"/>
      <c r="MWH68" s="25"/>
      <c r="MWI68" s="25"/>
      <c r="MWJ68" s="25"/>
      <c r="MWK68" s="25"/>
      <c r="MWL68" s="25"/>
      <c r="MWM68" s="25"/>
      <c r="MWN68" s="25"/>
      <c r="MWO68" s="25"/>
      <c r="MWP68" s="25"/>
      <c r="MWQ68" s="25"/>
      <c r="MWR68" s="25"/>
      <c r="MWS68" s="25"/>
      <c r="MWT68" s="25"/>
      <c r="MWU68" s="25"/>
      <c r="MWV68" s="25"/>
      <c r="MWW68" s="25"/>
      <c r="MWX68" s="25"/>
      <c r="MWY68" s="25"/>
      <c r="MWZ68" s="25"/>
      <c r="MXA68" s="25"/>
      <c r="MXB68" s="25"/>
      <c r="MXC68" s="25"/>
      <c r="MXD68" s="25"/>
      <c r="MXE68" s="25"/>
      <c r="MXF68" s="25"/>
      <c r="MXG68" s="25"/>
      <c r="MXH68" s="25"/>
      <c r="MXI68" s="25"/>
      <c r="MXJ68" s="25"/>
      <c r="MXK68" s="25"/>
      <c r="MXL68" s="25"/>
      <c r="MXM68" s="25"/>
      <c r="MXN68" s="25"/>
      <c r="MXO68" s="25"/>
      <c r="MXP68" s="25"/>
      <c r="MXQ68" s="25"/>
      <c r="MXR68" s="25"/>
      <c r="MXS68" s="25"/>
      <c r="MXT68" s="25"/>
      <c r="MXU68" s="25"/>
      <c r="MXV68" s="25"/>
      <c r="MXW68" s="25"/>
      <c r="MXX68" s="25"/>
      <c r="MXY68" s="25"/>
      <c r="MXZ68" s="25"/>
      <c r="MYA68" s="25"/>
      <c r="MYB68" s="25"/>
      <c r="MYC68" s="25"/>
      <c r="MYD68" s="25"/>
      <c r="MYE68" s="25"/>
      <c r="MYF68" s="25"/>
      <c r="MYG68" s="25"/>
      <c r="MYH68" s="25"/>
      <c r="MYI68" s="25"/>
      <c r="MYJ68" s="25"/>
      <c r="MYK68" s="25"/>
      <c r="MYL68" s="25"/>
      <c r="MYM68" s="25"/>
      <c r="MYN68" s="25"/>
      <c r="MYO68" s="25"/>
      <c r="MYP68" s="25"/>
      <c r="MYQ68" s="25"/>
      <c r="MYR68" s="25"/>
      <c r="MYS68" s="25"/>
      <c r="MYT68" s="25"/>
      <c r="MYU68" s="25"/>
      <c r="MYV68" s="25"/>
      <c r="MYW68" s="25"/>
      <c r="MYX68" s="25"/>
      <c r="MYY68" s="25"/>
      <c r="MYZ68" s="25"/>
      <c r="MZA68" s="25"/>
      <c r="MZB68" s="25"/>
      <c r="MZC68" s="25"/>
      <c r="MZD68" s="25"/>
      <c r="MZE68" s="25"/>
      <c r="MZF68" s="25"/>
      <c r="MZG68" s="25"/>
      <c r="MZH68" s="25"/>
      <c r="MZI68" s="25"/>
      <c r="MZJ68" s="25"/>
      <c r="MZK68" s="25"/>
      <c r="MZL68" s="25"/>
      <c r="MZM68" s="25"/>
      <c r="MZN68" s="25"/>
      <c r="MZO68" s="25"/>
      <c r="MZP68" s="25"/>
      <c r="MZQ68" s="25"/>
      <c r="MZR68" s="25"/>
      <c r="MZS68" s="25"/>
      <c r="MZT68" s="25"/>
      <c r="MZU68" s="25"/>
      <c r="MZV68" s="25"/>
      <c r="MZW68" s="25"/>
      <c r="MZX68" s="25"/>
      <c r="MZY68" s="25"/>
      <c r="MZZ68" s="25"/>
      <c r="NAA68" s="25"/>
      <c r="NAB68" s="25"/>
      <c r="NAC68" s="25"/>
      <c r="NAD68" s="25"/>
      <c r="NAE68" s="25"/>
      <c r="NAF68" s="25"/>
      <c r="NAG68" s="25"/>
      <c r="NAH68" s="25"/>
      <c r="NAI68" s="25"/>
      <c r="NAJ68" s="25"/>
      <c r="NAK68" s="25"/>
      <c r="NAL68" s="25"/>
      <c r="NAM68" s="25"/>
      <c r="NAN68" s="25"/>
      <c r="NAO68" s="25"/>
      <c r="NAP68" s="25"/>
      <c r="NAQ68" s="25"/>
      <c r="NAR68" s="25"/>
      <c r="NAS68" s="25"/>
      <c r="NAT68" s="25"/>
      <c r="NAU68" s="25"/>
      <c r="NAV68" s="25"/>
      <c r="NAW68" s="25"/>
      <c r="NAX68" s="25"/>
      <c r="NAY68" s="25"/>
      <c r="NAZ68" s="25"/>
      <c r="NBA68" s="25"/>
      <c r="NBB68" s="25"/>
      <c r="NBC68" s="25"/>
      <c r="NBD68" s="25"/>
      <c r="NBE68" s="25"/>
      <c r="NBF68" s="25"/>
      <c r="NBG68" s="25"/>
      <c r="NBH68" s="25"/>
      <c r="NBI68" s="25"/>
      <c r="NBJ68" s="25"/>
      <c r="NBK68" s="25"/>
      <c r="NBL68" s="25"/>
      <c r="NBM68" s="25"/>
      <c r="NBN68" s="25"/>
      <c r="NBO68" s="25"/>
      <c r="NBP68" s="25"/>
      <c r="NBQ68" s="25"/>
      <c r="NBR68" s="25"/>
      <c r="NBS68" s="25"/>
      <c r="NBT68" s="25"/>
      <c r="NBU68" s="25"/>
      <c r="NBV68" s="25"/>
      <c r="NBW68" s="25"/>
      <c r="NBX68" s="25"/>
      <c r="NBY68" s="25"/>
      <c r="NBZ68" s="25"/>
      <c r="NCA68" s="25"/>
      <c r="NCB68" s="25"/>
      <c r="NCC68" s="25"/>
      <c r="NCD68" s="25"/>
      <c r="NCE68" s="25"/>
      <c r="NCF68" s="25"/>
      <c r="NCG68" s="25"/>
      <c r="NCH68" s="25"/>
      <c r="NCI68" s="25"/>
      <c r="NCJ68" s="25"/>
      <c r="NCK68" s="25"/>
      <c r="NCL68" s="25"/>
      <c r="NCM68" s="25"/>
      <c r="NCN68" s="25"/>
      <c r="NCO68" s="25"/>
      <c r="NCP68" s="25"/>
      <c r="NCQ68" s="25"/>
      <c r="NCR68" s="25"/>
      <c r="NCS68" s="25"/>
      <c r="NCT68" s="25"/>
      <c r="NCU68" s="25"/>
      <c r="NCV68" s="25"/>
      <c r="NCW68" s="25"/>
      <c r="NCX68" s="25"/>
      <c r="NCY68" s="25"/>
      <c r="NCZ68" s="25"/>
      <c r="NDA68" s="25"/>
      <c r="NDB68" s="25"/>
      <c r="NDC68" s="25"/>
      <c r="NDD68" s="25"/>
      <c r="NDE68" s="25"/>
      <c r="NDF68" s="25"/>
      <c r="NDG68" s="25"/>
      <c r="NDH68" s="25"/>
      <c r="NDI68" s="25"/>
      <c r="NDJ68" s="25"/>
      <c r="NDK68" s="25"/>
      <c r="NDL68" s="25"/>
      <c r="NDM68" s="25"/>
      <c r="NDN68" s="25"/>
      <c r="NDO68" s="25"/>
      <c r="NDP68" s="25"/>
      <c r="NDQ68" s="25"/>
      <c r="NDR68" s="25"/>
      <c r="NDS68" s="25"/>
      <c r="NDT68" s="25"/>
      <c r="NDU68" s="25"/>
      <c r="NDV68" s="25"/>
      <c r="NDW68" s="25"/>
      <c r="NDX68" s="25"/>
      <c r="NDY68" s="25"/>
      <c r="NDZ68" s="25"/>
      <c r="NEA68" s="25"/>
      <c r="NEB68" s="25"/>
      <c r="NEC68" s="25"/>
      <c r="NED68" s="25"/>
      <c r="NEE68" s="25"/>
      <c r="NEF68" s="25"/>
      <c r="NEG68" s="25"/>
      <c r="NEH68" s="25"/>
      <c r="NEI68" s="25"/>
      <c r="NEJ68" s="25"/>
      <c r="NEK68" s="25"/>
      <c r="NEL68" s="25"/>
      <c r="NEM68" s="25"/>
      <c r="NEN68" s="25"/>
      <c r="NEO68" s="25"/>
      <c r="NEP68" s="25"/>
      <c r="NEQ68" s="25"/>
      <c r="NER68" s="25"/>
      <c r="NES68" s="25"/>
      <c r="NET68" s="25"/>
      <c r="NEU68" s="25"/>
      <c r="NEV68" s="25"/>
      <c r="NEW68" s="25"/>
      <c r="NEX68" s="25"/>
      <c r="NEY68" s="25"/>
      <c r="NEZ68" s="25"/>
      <c r="NFA68" s="25"/>
      <c r="NFB68" s="25"/>
      <c r="NFC68" s="25"/>
      <c r="NFD68" s="25"/>
      <c r="NFE68" s="25"/>
      <c r="NFF68" s="25"/>
      <c r="NFG68" s="25"/>
      <c r="NFH68" s="25"/>
      <c r="NFI68" s="25"/>
      <c r="NFJ68" s="25"/>
      <c r="NFK68" s="25"/>
      <c r="NFL68" s="25"/>
      <c r="NFM68" s="25"/>
      <c r="NFN68" s="25"/>
      <c r="NFO68" s="25"/>
      <c r="NFP68" s="25"/>
      <c r="NFQ68" s="25"/>
      <c r="NFR68" s="25"/>
      <c r="NFS68" s="25"/>
      <c r="NFT68" s="25"/>
      <c r="NFU68" s="25"/>
      <c r="NFV68" s="25"/>
      <c r="NFW68" s="25"/>
      <c r="NFX68" s="25"/>
      <c r="NFY68" s="25"/>
      <c r="NFZ68" s="25"/>
      <c r="NGA68" s="25"/>
      <c r="NGB68" s="25"/>
      <c r="NGC68" s="25"/>
      <c r="NGD68" s="25"/>
      <c r="NGE68" s="25"/>
      <c r="NGF68" s="25"/>
      <c r="NGG68" s="25"/>
      <c r="NGH68" s="25"/>
      <c r="NGI68" s="25"/>
      <c r="NGJ68" s="25"/>
      <c r="NGK68" s="25"/>
      <c r="NGL68" s="25"/>
      <c r="NGM68" s="25"/>
      <c r="NGN68" s="25"/>
      <c r="NGO68" s="25"/>
      <c r="NGP68" s="25"/>
      <c r="NGQ68" s="25"/>
      <c r="NGR68" s="25"/>
      <c r="NGS68" s="25"/>
      <c r="NGT68" s="25"/>
      <c r="NGU68" s="25"/>
      <c r="NGV68" s="25"/>
      <c r="NGW68" s="25"/>
      <c r="NGX68" s="25"/>
      <c r="NGY68" s="25"/>
      <c r="NGZ68" s="25"/>
      <c r="NHA68" s="25"/>
      <c r="NHB68" s="25"/>
      <c r="NHC68" s="25"/>
      <c r="NHD68" s="25"/>
      <c r="NHE68" s="25"/>
      <c r="NHF68" s="25"/>
      <c r="NHG68" s="25"/>
      <c r="NHH68" s="25"/>
      <c r="NHI68" s="25"/>
      <c r="NHJ68" s="25"/>
      <c r="NHK68" s="25"/>
      <c r="NHL68" s="25"/>
      <c r="NHM68" s="25"/>
      <c r="NHN68" s="25"/>
      <c r="NHO68" s="25"/>
      <c r="NHP68" s="25"/>
      <c r="NHQ68" s="25"/>
      <c r="NHR68" s="25"/>
      <c r="NHS68" s="25"/>
      <c r="NHT68" s="25"/>
      <c r="NHU68" s="25"/>
      <c r="NHV68" s="25"/>
      <c r="NHW68" s="25"/>
      <c r="NHX68" s="25"/>
      <c r="NHY68" s="25"/>
      <c r="NHZ68" s="25"/>
      <c r="NIA68" s="25"/>
      <c r="NIB68" s="25"/>
      <c r="NIC68" s="25"/>
      <c r="NID68" s="25"/>
      <c r="NIE68" s="25"/>
      <c r="NIF68" s="25"/>
      <c r="NIG68" s="25"/>
      <c r="NIH68" s="25"/>
      <c r="NII68" s="25"/>
      <c r="NIJ68" s="25"/>
      <c r="NIK68" s="25"/>
      <c r="NIL68" s="25"/>
      <c r="NIM68" s="25"/>
      <c r="NIN68" s="25"/>
      <c r="NIO68" s="25"/>
      <c r="NIP68" s="25"/>
      <c r="NIQ68" s="25"/>
      <c r="NIR68" s="25"/>
      <c r="NIS68" s="25"/>
      <c r="NIT68" s="25"/>
      <c r="NIU68" s="25"/>
      <c r="NIV68" s="25"/>
      <c r="NIW68" s="25"/>
      <c r="NIX68" s="25"/>
      <c r="NIY68" s="25"/>
      <c r="NIZ68" s="25"/>
      <c r="NJA68" s="25"/>
      <c r="NJB68" s="25"/>
      <c r="NJC68" s="25"/>
      <c r="NJD68" s="25"/>
      <c r="NJE68" s="25"/>
      <c r="NJF68" s="25"/>
      <c r="NJG68" s="25"/>
      <c r="NJH68" s="25"/>
      <c r="NJI68" s="25"/>
      <c r="NJJ68" s="25"/>
      <c r="NJK68" s="25"/>
      <c r="NJL68" s="25"/>
      <c r="NJM68" s="25"/>
      <c r="NJN68" s="25"/>
      <c r="NJO68" s="25"/>
      <c r="NJP68" s="25"/>
      <c r="NJQ68" s="25"/>
      <c r="NJR68" s="25"/>
      <c r="NJS68" s="25"/>
      <c r="NJT68" s="25"/>
      <c r="NJU68" s="25"/>
      <c r="NJV68" s="25"/>
      <c r="NJW68" s="25"/>
      <c r="NJX68" s="25"/>
      <c r="NJY68" s="25"/>
      <c r="NJZ68" s="25"/>
      <c r="NKA68" s="25"/>
      <c r="NKB68" s="25"/>
      <c r="NKC68" s="25"/>
      <c r="NKD68" s="25"/>
      <c r="NKE68" s="25"/>
      <c r="NKF68" s="25"/>
      <c r="NKG68" s="25"/>
      <c r="NKH68" s="25"/>
      <c r="NKI68" s="25"/>
      <c r="NKJ68" s="25"/>
      <c r="NKK68" s="25"/>
      <c r="NKL68" s="25"/>
      <c r="NKM68" s="25"/>
      <c r="NKN68" s="25"/>
      <c r="NKO68" s="25"/>
      <c r="NKP68" s="25"/>
      <c r="NKQ68" s="25"/>
      <c r="NKR68" s="25"/>
      <c r="NKS68" s="25"/>
      <c r="NKT68" s="25"/>
      <c r="NKU68" s="25"/>
      <c r="NKV68" s="25"/>
      <c r="NKW68" s="25"/>
      <c r="NKX68" s="25"/>
      <c r="NKY68" s="25"/>
      <c r="NKZ68" s="25"/>
      <c r="NLA68" s="25"/>
      <c r="NLB68" s="25"/>
      <c r="NLC68" s="25"/>
      <c r="NLD68" s="25"/>
      <c r="NLE68" s="25"/>
      <c r="NLF68" s="25"/>
      <c r="NLG68" s="25"/>
      <c r="NLH68" s="25"/>
      <c r="NLI68" s="25"/>
      <c r="NLJ68" s="25"/>
      <c r="NLK68" s="25"/>
      <c r="NLL68" s="25"/>
      <c r="NLM68" s="25"/>
      <c r="NLN68" s="25"/>
      <c r="NLO68" s="25"/>
      <c r="NLP68" s="25"/>
      <c r="NLQ68" s="25"/>
      <c r="NLR68" s="25"/>
      <c r="NLS68" s="25"/>
      <c r="NLT68" s="25"/>
      <c r="NLU68" s="25"/>
      <c r="NLV68" s="25"/>
      <c r="NLW68" s="25"/>
      <c r="NLX68" s="25"/>
      <c r="NLY68" s="25"/>
      <c r="NLZ68" s="25"/>
      <c r="NMA68" s="25"/>
      <c r="NMB68" s="25"/>
      <c r="NMC68" s="25"/>
      <c r="NMD68" s="25"/>
      <c r="NME68" s="25"/>
      <c r="NMF68" s="25"/>
      <c r="NMG68" s="25"/>
      <c r="NMH68" s="25"/>
      <c r="NMI68" s="25"/>
      <c r="NMJ68" s="25"/>
      <c r="NMK68" s="25"/>
      <c r="NML68" s="25"/>
      <c r="NMM68" s="25"/>
      <c r="NMN68" s="25"/>
      <c r="NMO68" s="25"/>
      <c r="NMP68" s="25"/>
      <c r="NMQ68" s="25"/>
      <c r="NMR68" s="25"/>
      <c r="NMS68" s="25"/>
      <c r="NMT68" s="25"/>
      <c r="NMU68" s="25"/>
      <c r="NMV68" s="25"/>
      <c r="NMW68" s="25"/>
      <c r="NMX68" s="25"/>
      <c r="NMY68" s="25"/>
      <c r="NMZ68" s="25"/>
      <c r="NNA68" s="25"/>
      <c r="NNB68" s="25"/>
      <c r="NNC68" s="25"/>
      <c r="NND68" s="25"/>
      <c r="NNE68" s="25"/>
      <c r="NNF68" s="25"/>
      <c r="NNG68" s="25"/>
      <c r="NNH68" s="25"/>
      <c r="NNI68" s="25"/>
      <c r="NNJ68" s="25"/>
      <c r="NNK68" s="25"/>
      <c r="NNL68" s="25"/>
      <c r="NNM68" s="25"/>
      <c r="NNN68" s="25"/>
      <c r="NNO68" s="25"/>
      <c r="NNP68" s="25"/>
      <c r="NNQ68" s="25"/>
      <c r="NNR68" s="25"/>
      <c r="NNS68" s="25"/>
      <c r="NNT68" s="25"/>
      <c r="NNU68" s="25"/>
      <c r="NNV68" s="25"/>
      <c r="NNW68" s="25"/>
      <c r="NNX68" s="25"/>
      <c r="NNY68" s="25"/>
      <c r="NNZ68" s="25"/>
      <c r="NOA68" s="25"/>
      <c r="NOB68" s="25"/>
      <c r="NOC68" s="25"/>
      <c r="NOD68" s="25"/>
      <c r="NOE68" s="25"/>
      <c r="NOF68" s="25"/>
      <c r="NOG68" s="25"/>
      <c r="NOH68" s="25"/>
      <c r="NOI68" s="25"/>
      <c r="NOJ68" s="25"/>
      <c r="NOK68" s="25"/>
      <c r="NOL68" s="25"/>
      <c r="NOM68" s="25"/>
      <c r="NON68" s="25"/>
      <c r="NOO68" s="25"/>
      <c r="NOP68" s="25"/>
      <c r="NOQ68" s="25"/>
      <c r="NOR68" s="25"/>
      <c r="NOS68" s="25"/>
      <c r="NOT68" s="25"/>
      <c r="NOU68" s="25"/>
      <c r="NOV68" s="25"/>
      <c r="NOW68" s="25"/>
      <c r="NOX68" s="25"/>
      <c r="NOY68" s="25"/>
      <c r="NOZ68" s="25"/>
      <c r="NPA68" s="25"/>
      <c r="NPB68" s="25"/>
      <c r="NPC68" s="25"/>
      <c r="NPD68" s="25"/>
      <c r="NPE68" s="25"/>
      <c r="NPF68" s="25"/>
      <c r="NPG68" s="25"/>
      <c r="NPH68" s="25"/>
      <c r="NPI68" s="25"/>
      <c r="NPJ68" s="25"/>
      <c r="NPK68" s="25"/>
      <c r="NPL68" s="25"/>
      <c r="NPM68" s="25"/>
      <c r="NPN68" s="25"/>
      <c r="NPO68" s="25"/>
      <c r="NPP68" s="25"/>
      <c r="NPQ68" s="25"/>
      <c r="NPR68" s="25"/>
      <c r="NPS68" s="25"/>
      <c r="NPT68" s="25"/>
      <c r="NPU68" s="25"/>
      <c r="NPV68" s="25"/>
      <c r="NPW68" s="25"/>
      <c r="NPX68" s="25"/>
      <c r="NPY68" s="25"/>
      <c r="NPZ68" s="25"/>
      <c r="NQA68" s="25"/>
      <c r="NQB68" s="25"/>
      <c r="NQC68" s="25"/>
      <c r="NQD68" s="25"/>
      <c r="NQE68" s="25"/>
      <c r="NQF68" s="25"/>
      <c r="NQG68" s="25"/>
      <c r="NQH68" s="25"/>
      <c r="NQI68" s="25"/>
      <c r="NQJ68" s="25"/>
      <c r="NQK68" s="25"/>
      <c r="NQL68" s="25"/>
      <c r="NQM68" s="25"/>
      <c r="NQN68" s="25"/>
      <c r="NQO68" s="25"/>
      <c r="NQP68" s="25"/>
      <c r="NQQ68" s="25"/>
      <c r="NQR68" s="25"/>
      <c r="NQS68" s="25"/>
      <c r="NQT68" s="25"/>
      <c r="NQU68" s="25"/>
      <c r="NQV68" s="25"/>
      <c r="NQW68" s="25"/>
      <c r="NQX68" s="25"/>
      <c r="NQY68" s="25"/>
      <c r="NQZ68" s="25"/>
      <c r="NRA68" s="25"/>
      <c r="NRB68" s="25"/>
      <c r="NRC68" s="25"/>
      <c r="NRD68" s="25"/>
      <c r="NRE68" s="25"/>
      <c r="NRF68" s="25"/>
      <c r="NRG68" s="25"/>
      <c r="NRH68" s="25"/>
      <c r="NRI68" s="25"/>
      <c r="NRJ68" s="25"/>
      <c r="NRK68" s="25"/>
      <c r="NRL68" s="25"/>
      <c r="NRM68" s="25"/>
      <c r="NRN68" s="25"/>
      <c r="NRO68" s="25"/>
      <c r="NRP68" s="25"/>
      <c r="NRQ68" s="25"/>
      <c r="NRR68" s="25"/>
      <c r="NRS68" s="25"/>
      <c r="NRT68" s="25"/>
      <c r="NRU68" s="25"/>
      <c r="NRV68" s="25"/>
      <c r="NRW68" s="25"/>
      <c r="NRX68" s="25"/>
      <c r="NRY68" s="25"/>
      <c r="NRZ68" s="25"/>
      <c r="NSA68" s="25"/>
      <c r="NSB68" s="25"/>
      <c r="NSC68" s="25"/>
      <c r="NSD68" s="25"/>
      <c r="NSE68" s="25"/>
      <c r="NSF68" s="25"/>
      <c r="NSG68" s="25"/>
      <c r="NSH68" s="25"/>
      <c r="NSI68" s="25"/>
      <c r="NSJ68" s="25"/>
      <c r="NSK68" s="25"/>
      <c r="NSL68" s="25"/>
      <c r="NSM68" s="25"/>
      <c r="NSN68" s="25"/>
      <c r="NSO68" s="25"/>
      <c r="NSP68" s="25"/>
      <c r="NSQ68" s="25"/>
      <c r="NSR68" s="25"/>
      <c r="NSS68" s="25"/>
      <c r="NST68" s="25"/>
      <c r="NSU68" s="25"/>
      <c r="NSV68" s="25"/>
      <c r="NSW68" s="25"/>
      <c r="NSX68" s="25"/>
      <c r="NSY68" s="25"/>
      <c r="NSZ68" s="25"/>
      <c r="NTA68" s="25"/>
      <c r="NTB68" s="25"/>
      <c r="NTC68" s="25"/>
      <c r="NTD68" s="25"/>
      <c r="NTE68" s="25"/>
      <c r="NTF68" s="25"/>
      <c r="NTG68" s="25"/>
      <c r="NTH68" s="25"/>
      <c r="NTI68" s="25"/>
      <c r="NTJ68" s="25"/>
      <c r="NTK68" s="25"/>
      <c r="NTL68" s="25"/>
      <c r="NTM68" s="25"/>
      <c r="NTN68" s="25"/>
      <c r="NTO68" s="25"/>
      <c r="NTP68" s="25"/>
      <c r="NTQ68" s="25"/>
      <c r="NTR68" s="25"/>
      <c r="NTS68" s="25"/>
      <c r="NTT68" s="25"/>
      <c r="NTU68" s="25"/>
      <c r="NTV68" s="25"/>
      <c r="NTW68" s="25"/>
      <c r="NTX68" s="25"/>
      <c r="NTY68" s="25"/>
      <c r="NTZ68" s="25"/>
      <c r="NUA68" s="25"/>
      <c r="NUB68" s="25"/>
      <c r="NUC68" s="25"/>
      <c r="NUD68" s="25"/>
      <c r="NUE68" s="25"/>
      <c r="NUF68" s="25"/>
      <c r="NUG68" s="25"/>
      <c r="NUH68" s="25"/>
      <c r="NUI68" s="25"/>
      <c r="NUJ68" s="25"/>
      <c r="NUK68" s="25"/>
      <c r="NUL68" s="25"/>
      <c r="NUM68" s="25"/>
      <c r="NUN68" s="25"/>
      <c r="NUO68" s="25"/>
      <c r="NUP68" s="25"/>
      <c r="NUQ68" s="25"/>
      <c r="NUR68" s="25"/>
      <c r="NUS68" s="25"/>
      <c r="NUT68" s="25"/>
      <c r="NUU68" s="25"/>
      <c r="NUV68" s="25"/>
      <c r="NUW68" s="25"/>
      <c r="NUX68" s="25"/>
      <c r="NUY68" s="25"/>
      <c r="NUZ68" s="25"/>
      <c r="NVA68" s="25"/>
      <c r="NVB68" s="25"/>
      <c r="NVC68" s="25"/>
      <c r="NVD68" s="25"/>
      <c r="NVE68" s="25"/>
      <c r="NVF68" s="25"/>
      <c r="NVG68" s="25"/>
      <c r="NVH68" s="25"/>
      <c r="NVI68" s="25"/>
      <c r="NVJ68" s="25"/>
      <c r="NVK68" s="25"/>
      <c r="NVL68" s="25"/>
      <c r="NVM68" s="25"/>
      <c r="NVN68" s="25"/>
      <c r="NVO68" s="25"/>
      <c r="NVP68" s="25"/>
      <c r="NVQ68" s="25"/>
      <c r="NVR68" s="25"/>
      <c r="NVS68" s="25"/>
      <c r="NVT68" s="25"/>
      <c r="NVU68" s="25"/>
      <c r="NVV68" s="25"/>
      <c r="NVW68" s="25"/>
      <c r="NVX68" s="25"/>
      <c r="NVY68" s="25"/>
      <c r="NVZ68" s="25"/>
      <c r="NWA68" s="25"/>
      <c r="NWB68" s="25"/>
      <c r="NWC68" s="25"/>
      <c r="NWD68" s="25"/>
      <c r="NWE68" s="25"/>
      <c r="NWF68" s="25"/>
      <c r="NWG68" s="25"/>
      <c r="NWH68" s="25"/>
      <c r="NWI68" s="25"/>
      <c r="NWJ68" s="25"/>
      <c r="NWK68" s="25"/>
      <c r="NWL68" s="25"/>
      <c r="NWM68" s="25"/>
      <c r="NWN68" s="25"/>
      <c r="NWO68" s="25"/>
      <c r="NWP68" s="25"/>
      <c r="NWQ68" s="25"/>
      <c r="NWR68" s="25"/>
      <c r="NWS68" s="25"/>
      <c r="NWT68" s="25"/>
      <c r="NWU68" s="25"/>
      <c r="NWV68" s="25"/>
      <c r="NWW68" s="25"/>
      <c r="NWX68" s="25"/>
      <c r="NWY68" s="25"/>
      <c r="NWZ68" s="25"/>
      <c r="NXA68" s="25"/>
      <c r="NXB68" s="25"/>
      <c r="NXC68" s="25"/>
      <c r="NXD68" s="25"/>
      <c r="NXE68" s="25"/>
      <c r="NXF68" s="25"/>
      <c r="NXG68" s="25"/>
      <c r="NXH68" s="25"/>
      <c r="NXI68" s="25"/>
      <c r="NXJ68" s="25"/>
      <c r="NXK68" s="25"/>
      <c r="NXL68" s="25"/>
      <c r="NXM68" s="25"/>
      <c r="NXN68" s="25"/>
      <c r="NXO68" s="25"/>
      <c r="NXP68" s="25"/>
      <c r="NXQ68" s="25"/>
      <c r="NXR68" s="25"/>
      <c r="NXS68" s="25"/>
      <c r="NXT68" s="25"/>
      <c r="NXU68" s="25"/>
      <c r="NXV68" s="25"/>
      <c r="NXW68" s="25"/>
      <c r="NXX68" s="25"/>
      <c r="NXY68" s="25"/>
      <c r="NXZ68" s="25"/>
      <c r="NYA68" s="25"/>
      <c r="NYB68" s="25"/>
      <c r="NYC68" s="25"/>
      <c r="NYD68" s="25"/>
      <c r="NYE68" s="25"/>
      <c r="NYF68" s="25"/>
      <c r="NYG68" s="25"/>
      <c r="NYH68" s="25"/>
      <c r="NYI68" s="25"/>
      <c r="NYJ68" s="25"/>
      <c r="NYK68" s="25"/>
      <c r="NYL68" s="25"/>
      <c r="NYM68" s="25"/>
      <c r="NYN68" s="25"/>
      <c r="NYO68" s="25"/>
      <c r="NYP68" s="25"/>
      <c r="NYQ68" s="25"/>
      <c r="NYR68" s="25"/>
      <c r="NYS68" s="25"/>
      <c r="NYT68" s="25"/>
      <c r="NYU68" s="25"/>
      <c r="NYV68" s="25"/>
      <c r="NYW68" s="25"/>
      <c r="NYX68" s="25"/>
      <c r="NYY68" s="25"/>
      <c r="NYZ68" s="25"/>
      <c r="NZA68" s="25"/>
      <c r="NZB68" s="25"/>
      <c r="NZC68" s="25"/>
      <c r="NZD68" s="25"/>
      <c r="NZE68" s="25"/>
      <c r="NZF68" s="25"/>
      <c r="NZG68" s="25"/>
      <c r="NZH68" s="25"/>
      <c r="NZI68" s="25"/>
      <c r="NZJ68" s="25"/>
      <c r="NZK68" s="25"/>
      <c r="NZL68" s="25"/>
      <c r="NZM68" s="25"/>
      <c r="NZN68" s="25"/>
      <c r="NZO68" s="25"/>
      <c r="NZP68" s="25"/>
      <c r="NZQ68" s="25"/>
      <c r="NZR68" s="25"/>
      <c r="NZS68" s="25"/>
      <c r="NZT68" s="25"/>
      <c r="NZU68" s="25"/>
      <c r="NZV68" s="25"/>
      <c r="NZW68" s="25"/>
      <c r="NZX68" s="25"/>
      <c r="NZY68" s="25"/>
      <c r="NZZ68" s="25"/>
      <c r="OAA68" s="25"/>
      <c r="OAB68" s="25"/>
      <c r="OAC68" s="25"/>
      <c r="OAD68" s="25"/>
      <c r="OAE68" s="25"/>
      <c r="OAF68" s="25"/>
      <c r="OAG68" s="25"/>
      <c r="OAH68" s="25"/>
      <c r="OAI68" s="25"/>
      <c r="OAJ68" s="25"/>
      <c r="OAK68" s="25"/>
      <c r="OAL68" s="25"/>
      <c r="OAM68" s="25"/>
      <c r="OAN68" s="25"/>
      <c r="OAO68" s="25"/>
      <c r="OAP68" s="25"/>
      <c r="OAQ68" s="25"/>
      <c r="OAR68" s="25"/>
      <c r="OAS68" s="25"/>
      <c r="OAT68" s="25"/>
      <c r="OAU68" s="25"/>
      <c r="OAV68" s="25"/>
      <c r="OAW68" s="25"/>
      <c r="OAX68" s="25"/>
      <c r="OAY68" s="25"/>
      <c r="OAZ68" s="25"/>
      <c r="OBA68" s="25"/>
      <c r="OBB68" s="25"/>
      <c r="OBC68" s="25"/>
      <c r="OBD68" s="25"/>
      <c r="OBE68" s="25"/>
      <c r="OBF68" s="25"/>
      <c r="OBG68" s="25"/>
      <c r="OBH68" s="25"/>
      <c r="OBI68" s="25"/>
      <c r="OBJ68" s="25"/>
      <c r="OBK68" s="25"/>
      <c r="OBL68" s="25"/>
      <c r="OBM68" s="25"/>
      <c r="OBN68" s="25"/>
      <c r="OBO68" s="25"/>
      <c r="OBP68" s="25"/>
      <c r="OBQ68" s="25"/>
      <c r="OBR68" s="25"/>
      <c r="OBS68" s="25"/>
      <c r="OBT68" s="25"/>
      <c r="OBU68" s="25"/>
      <c r="OBV68" s="25"/>
      <c r="OBW68" s="25"/>
      <c r="OBX68" s="25"/>
      <c r="OBY68" s="25"/>
      <c r="OBZ68" s="25"/>
      <c r="OCA68" s="25"/>
      <c r="OCB68" s="25"/>
      <c r="OCC68" s="25"/>
      <c r="OCD68" s="25"/>
      <c r="OCE68" s="25"/>
      <c r="OCF68" s="25"/>
      <c r="OCG68" s="25"/>
      <c r="OCH68" s="25"/>
      <c r="OCI68" s="25"/>
      <c r="OCJ68" s="25"/>
      <c r="OCK68" s="25"/>
      <c r="OCL68" s="25"/>
      <c r="OCM68" s="25"/>
      <c r="OCN68" s="25"/>
      <c r="OCO68" s="25"/>
      <c r="OCP68" s="25"/>
      <c r="OCQ68" s="25"/>
      <c r="OCR68" s="25"/>
      <c r="OCS68" s="25"/>
      <c r="OCT68" s="25"/>
      <c r="OCU68" s="25"/>
      <c r="OCV68" s="25"/>
      <c r="OCW68" s="25"/>
      <c r="OCX68" s="25"/>
      <c r="OCY68" s="25"/>
      <c r="OCZ68" s="25"/>
      <c r="ODA68" s="25"/>
      <c r="ODB68" s="25"/>
      <c r="ODC68" s="25"/>
      <c r="ODD68" s="25"/>
      <c r="ODE68" s="25"/>
      <c r="ODF68" s="25"/>
      <c r="ODG68" s="25"/>
      <c r="ODH68" s="25"/>
      <c r="ODI68" s="25"/>
      <c r="ODJ68" s="25"/>
      <c r="ODK68" s="25"/>
      <c r="ODL68" s="25"/>
      <c r="ODM68" s="25"/>
      <c r="ODN68" s="25"/>
      <c r="ODO68" s="25"/>
      <c r="ODP68" s="25"/>
      <c r="ODQ68" s="25"/>
      <c r="ODR68" s="25"/>
      <c r="ODS68" s="25"/>
      <c r="ODT68" s="25"/>
      <c r="ODU68" s="25"/>
      <c r="ODV68" s="25"/>
      <c r="ODW68" s="25"/>
      <c r="ODX68" s="25"/>
      <c r="ODY68" s="25"/>
      <c r="ODZ68" s="25"/>
      <c r="OEA68" s="25"/>
      <c r="OEB68" s="25"/>
      <c r="OEC68" s="25"/>
      <c r="OED68" s="25"/>
      <c r="OEE68" s="25"/>
      <c r="OEF68" s="25"/>
      <c r="OEG68" s="25"/>
      <c r="OEH68" s="25"/>
      <c r="OEI68" s="25"/>
      <c r="OEJ68" s="25"/>
      <c r="OEK68" s="25"/>
      <c r="OEL68" s="25"/>
      <c r="OEM68" s="25"/>
      <c r="OEN68" s="25"/>
      <c r="OEO68" s="25"/>
      <c r="OEP68" s="25"/>
      <c r="OEQ68" s="25"/>
      <c r="OER68" s="25"/>
      <c r="OES68" s="25"/>
      <c r="OET68" s="25"/>
      <c r="OEU68" s="25"/>
      <c r="OEV68" s="25"/>
      <c r="OEW68" s="25"/>
      <c r="OEX68" s="25"/>
      <c r="OEY68" s="25"/>
      <c r="OEZ68" s="25"/>
      <c r="OFA68" s="25"/>
      <c r="OFB68" s="25"/>
      <c r="OFC68" s="25"/>
      <c r="OFD68" s="25"/>
      <c r="OFE68" s="25"/>
      <c r="OFF68" s="25"/>
      <c r="OFG68" s="25"/>
      <c r="OFH68" s="25"/>
      <c r="OFI68" s="25"/>
      <c r="OFJ68" s="25"/>
      <c r="OFK68" s="25"/>
      <c r="OFL68" s="25"/>
      <c r="OFM68" s="25"/>
      <c r="OFN68" s="25"/>
      <c r="OFO68" s="25"/>
      <c r="OFP68" s="25"/>
      <c r="OFQ68" s="25"/>
      <c r="OFR68" s="25"/>
      <c r="OFS68" s="25"/>
      <c r="OFT68" s="25"/>
      <c r="OFU68" s="25"/>
      <c r="OFV68" s="25"/>
      <c r="OFW68" s="25"/>
      <c r="OFX68" s="25"/>
      <c r="OFY68" s="25"/>
      <c r="OFZ68" s="25"/>
      <c r="OGA68" s="25"/>
      <c r="OGB68" s="25"/>
      <c r="OGC68" s="25"/>
      <c r="OGD68" s="25"/>
      <c r="OGE68" s="25"/>
      <c r="OGF68" s="25"/>
      <c r="OGG68" s="25"/>
      <c r="OGH68" s="25"/>
      <c r="OGI68" s="25"/>
      <c r="OGJ68" s="25"/>
      <c r="OGK68" s="25"/>
      <c r="OGL68" s="25"/>
      <c r="OGM68" s="25"/>
      <c r="OGN68" s="25"/>
      <c r="OGO68" s="25"/>
      <c r="OGP68" s="25"/>
      <c r="OGQ68" s="25"/>
      <c r="OGR68" s="25"/>
      <c r="OGS68" s="25"/>
      <c r="OGT68" s="25"/>
      <c r="OGU68" s="25"/>
      <c r="OGV68" s="25"/>
      <c r="OGW68" s="25"/>
      <c r="OGX68" s="25"/>
      <c r="OGY68" s="25"/>
      <c r="OGZ68" s="25"/>
      <c r="OHA68" s="25"/>
      <c r="OHB68" s="25"/>
      <c r="OHC68" s="25"/>
      <c r="OHD68" s="25"/>
      <c r="OHE68" s="25"/>
      <c r="OHF68" s="25"/>
      <c r="OHG68" s="25"/>
      <c r="OHH68" s="25"/>
      <c r="OHI68" s="25"/>
      <c r="OHJ68" s="25"/>
      <c r="OHK68" s="25"/>
      <c r="OHL68" s="25"/>
      <c r="OHM68" s="25"/>
      <c r="OHN68" s="25"/>
      <c r="OHO68" s="25"/>
      <c r="OHP68" s="25"/>
      <c r="OHQ68" s="25"/>
      <c r="OHR68" s="25"/>
      <c r="OHS68" s="25"/>
      <c r="OHT68" s="25"/>
      <c r="OHU68" s="25"/>
      <c r="OHV68" s="25"/>
      <c r="OHW68" s="25"/>
      <c r="OHX68" s="25"/>
      <c r="OHY68" s="25"/>
      <c r="OHZ68" s="25"/>
      <c r="OIA68" s="25"/>
      <c r="OIB68" s="25"/>
      <c r="OIC68" s="25"/>
      <c r="OID68" s="25"/>
      <c r="OIE68" s="25"/>
      <c r="OIF68" s="25"/>
      <c r="OIG68" s="25"/>
      <c r="OIH68" s="25"/>
      <c r="OII68" s="25"/>
      <c r="OIJ68" s="25"/>
      <c r="OIK68" s="25"/>
      <c r="OIL68" s="25"/>
      <c r="OIM68" s="25"/>
      <c r="OIN68" s="25"/>
      <c r="OIO68" s="25"/>
      <c r="OIP68" s="25"/>
      <c r="OIQ68" s="25"/>
      <c r="OIR68" s="25"/>
      <c r="OIS68" s="25"/>
      <c r="OIT68" s="25"/>
      <c r="OIU68" s="25"/>
      <c r="OIV68" s="25"/>
      <c r="OIW68" s="25"/>
      <c r="OIX68" s="25"/>
      <c r="OIY68" s="25"/>
      <c r="OIZ68" s="25"/>
      <c r="OJA68" s="25"/>
      <c r="OJB68" s="25"/>
      <c r="OJC68" s="25"/>
      <c r="OJD68" s="25"/>
      <c r="OJE68" s="25"/>
      <c r="OJF68" s="25"/>
      <c r="OJG68" s="25"/>
      <c r="OJH68" s="25"/>
      <c r="OJI68" s="25"/>
      <c r="OJJ68" s="25"/>
      <c r="OJK68" s="25"/>
      <c r="OJL68" s="25"/>
      <c r="OJM68" s="25"/>
      <c r="OJN68" s="25"/>
      <c r="OJO68" s="25"/>
      <c r="OJP68" s="25"/>
      <c r="OJQ68" s="25"/>
      <c r="OJR68" s="25"/>
      <c r="OJS68" s="25"/>
      <c r="OJT68" s="25"/>
      <c r="OJU68" s="25"/>
      <c r="OJV68" s="25"/>
      <c r="OJW68" s="25"/>
      <c r="OJX68" s="25"/>
      <c r="OJY68" s="25"/>
      <c r="OJZ68" s="25"/>
      <c r="OKA68" s="25"/>
      <c r="OKB68" s="25"/>
      <c r="OKC68" s="25"/>
      <c r="OKD68" s="25"/>
      <c r="OKE68" s="25"/>
      <c r="OKF68" s="25"/>
      <c r="OKG68" s="25"/>
      <c r="OKH68" s="25"/>
      <c r="OKI68" s="25"/>
      <c r="OKJ68" s="25"/>
      <c r="OKK68" s="25"/>
      <c r="OKL68" s="25"/>
      <c r="OKM68" s="25"/>
      <c r="OKN68" s="25"/>
      <c r="OKO68" s="25"/>
      <c r="OKP68" s="25"/>
      <c r="OKQ68" s="25"/>
      <c r="OKR68" s="25"/>
      <c r="OKS68" s="25"/>
      <c r="OKT68" s="25"/>
      <c r="OKU68" s="25"/>
      <c r="OKV68" s="25"/>
      <c r="OKW68" s="25"/>
      <c r="OKX68" s="25"/>
      <c r="OKY68" s="25"/>
      <c r="OKZ68" s="25"/>
      <c r="OLA68" s="25"/>
      <c r="OLB68" s="25"/>
      <c r="OLC68" s="25"/>
      <c r="OLD68" s="25"/>
      <c r="OLE68" s="25"/>
      <c r="OLF68" s="25"/>
      <c r="OLG68" s="25"/>
      <c r="OLH68" s="25"/>
      <c r="OLI68" s="25"/>
      <c r="OLJ68" s="25"/>
      <c r="OLK68" s="25"/>
      <c r="OLL68" s="25"/>
      <c r="OLM68" s="25"/>
      <c r="OLN68" s="25"/>
      <c r="OLO68" s="25"/>
      <c r="OLP68" s="25"/>
      <c r="OLQ68" s="25"/>
      <c r="OLR68" s="25"/>
      <c r="OLS68" s="25"/>
      <c r="OLT68" s="25"/>
      <c r="OLU68" s="25"/>
      <c r="OLV68" s="25"/>
      <c r="OLW68" s="25"/>
      <c r="OLX68" s="25"/>
      <c r="OLY68" s="25"/>
      <c r="OLZ68" s="25"/>
      <c r="OMA68" s="25"/>
      <c r="OMB68" s="25"/>
      <c r="OMC68" s="25"/>
      <c r="OMD68" s="25"/>
      <c r="OME68" s="25"/>
      <c r="OMF68" s="25"/>
      <c r="OMG68" s="25"/>
      <c r="OMH68" s="25"/>
      <c r="OMI68" s="25"/>
      <c r="OMJ68" s="25"/>
      <c r="OMK68" s="25"/>
      <c r="OML68" s="25"/>
      <c r="OMM68" s="25"/>
      <c r="OMN68" s="25"/>
      <c r="OMO68" s="25"/>
      <c r="OMP68" s="25"/>
      <c r="OMQ68" s="25"/>
      <c r="OMR68" s="25"/>
      <c r="OMS68" s="25"/>
      <c r="OMT68" s="25"/>
      <c r="OMU68" s="25"/>
      <c r="OMV68" s="25"/>
      <c r="OMW68" s="25"/>
      <c r="OMX68" s="25"/>
      <c r="OMY68" s="25"/>
      <c r="OMZ68" s="25"/>
      <c r="ONA68" s="25"/>
      <c r="ONB68" s="25"/>
      <c r="ONC68" s="25"/>
      <c r="OND68" s="25"/>
      <c r="ONE68" s="25"/>
      <c r="ONF68" s="25"/>
      <c r="ONG68" s="25"/>
      <c r="ONH68" s="25"/>
      <c r="ONI68" s="25"/>
      <c r="ONJ68" s="25"/>
      <c r="ONK68" s="25"/>
      <c r="ONL68" s="25"/>
      <c r="ONM68" s="25"/>
      <c r="ONN68" s="25"/>
      <c r="ONO68" s="25"/>
      <c r="ONP68" s="25"/>
      <c r="ONQ68" s="25"/>
      <c r="ONR68" s="25"/>
      <c r="ONS68" s="25"/>
      <c r="ONT68" s="25"/>
      <c r="ONU68" s="25"/>
      <c r="ONV68" s="25"/>
      <c r="ONW68" s="25"/>
      <c r="ONX68" s="25"/>
      <c r="ONY68" s="25"/>
      <c r="ONZ68" s="25"/>
      <c r="OOA68" s="25"/>
      <c r="OOB68" s="25"/>
      <c r="OOC68" s="25"/>
      <c r="OOD68" s="25"/>
      <c r="OOE68" s="25"/>
      <c r="OOF68" s="25"/>
      <c r="OOG68" s="25"/>
      <c r="OOH68" s="25"/>
      <c r="OOI68" s="25"/>
      <c r="OOJ68" s="25"/>
      <c r="OOK68" s="25"/>
      <c r="OOL68" s="25"/>
      <c r="OOM68" s="25"/>
      <c r="OON68" s="25"/>
      <c r="OOO68" s="25"/>
      <c r="OOP68" s="25"/>
      <c r="OOQ68" s="25"/>
      <c r="OOR68" s="25"/>
      <c r="OOS68" s="25"/>
      <c r="OOT68" s="25"/>
      <c r="OOU68" s="25"/>
      <c r="OOV68" s="25"/>
      <c r="OOW68" s="25"/>
      <c r="OOX68" s="25"/>
      <c r="OOY68" s="25"/>
      <c r="OOZ68" s="25"/>
      <c r="OPA68" s="25"/>
      <c r="OPB68" s="25"/>
      <c r="OPC68" s="25"/>
      <c r="OPD68" s="25"/>
      <c r="OPE68" s="25"/>
      <c r="OPF68" s="25"/>
      <c r="OPG68" s="25"/>
      <c r="OPH68" s="25"/>
      <c r="OPI68" s="25"/>
      <c r="OPJ68" s="25"/>
      <c r="OPK68" s="25"/>
      <c r="OPL68" s="25"/>
      <c r="OPM68" s="25"/>
      <c r="OPN68" s="25"/>
      <c r="OPO68" s="25"/>
      <c r="OPP68" s="25"/>
      <c r="OPQ68" s="25"/>
      <c r="OPR68" s="25"/>
      <c r="OPS68" s="25"/>
      <c r="OPT68" s="25"/>
      <c r="OPU68" s="25"/>
      <c r="OPV68" s="25"/>
      <c r="OPW68" s="25"/>
      <c r="OPX68" s="25"/>
      <c r="OPY68" s="25"/>
      <c r="OPZ68" s="25"/>
      <c r="OQA68" s="25"/>
      <c r="OQB68" s="25"/>
      <c r="OQC68" s="25"/>
      <c r="OQD68" s="25"/>
      <c r="OQE68" s="25"/>
      <c r="OQF68" s="25"/>
      <c r="OQG68" s="25"/>
      <c r="OQH68" s="25"/>
      <c r="OQI68" s="25"/>
      <c r="OQJ68" s="25"/>
      <c r="OQK68" s="25"/>
      <c r="OQL68" s="25"/>
      <c r="OQM68" s="25"/>
      <c r="OQN68" s="25"/>
      <c r="OQO68" s="25"/>
      <c r="OQP68" s="25"/>
      <c r="OQQ68" s="25"/>
      <c r="OQR68" s="25"/>
      <c r="OQS68" s="25"/>
      <c r="OQT68" s="25"/>
      <c r="OQU68" s="25"/>
      <c r="OQV68" s="25"/>
      <c r="OQW68" s="25"/>
      <c r="OQX68" s="25"/>
      <c r="OQY68" s="25"/>
      <c r="OQZ68" s="25"/>
      <c r="ORA68" s="25"/>
      <c r="ORB68" s="25"/>
      <c r="ORC68" s="25"/>
      <c r="ORD68" s="25"/>
      <c r="ORE68" s="25"/>
      <c r="ORF68" s="25"/>
      <c r="ORG68" s="25"/>
      <c r="ORH68" s="25"/>
      <c r="ORI68" s="25"/>
      <c r="ORJ68" s="25"/>
      <c r="ORK68" s="25"/>
      <c r="ORL68" s="25"/>
      <c r="ORM68" s="25"/>
      <c r="ORN68" s="25"/>
      <c r="ORO68" s="25"/>
      <c r="ORP68" s="25"/>
      <c r="ORQ68" s="25"/>
      <c r="ORR68" s="25"/>
      <c r="ORS68" s="25"/>
      <c r="ORT68" s="25"/>
      <c r="ORU68" s="25"/>
      <c r="ORV68" s="25"/>
      <c r="ORW68" s="25"/>
      <c r="ORX68" s="25"/>
      <c r="ORY68" s="25"/>
      <c r="ORZ68" s="25"/>
      <c r="OSA68" s="25"/>
      <c r="OSB68" s="25"/>
      <c r="OSC68" s="25"/>
      <c r="OSD68" s="25"/>
      <c r="OSE68" s="25"/>
      <c r="OSF68" s="25"/>
      <c r="OSG68" s="25"/>
      <c r="OSH68" s="25"/>
      <c r="OSI68" s="25"/>
      <c r="OSJ68" s="25"/>
      <c r="OSK68" s="25"/>
      <c r="OSL68" s="25"/>
      <c r="OSM68" s="25"/>
      <c r="OSN68" s="25"/>
      <c r="OSO68" s="25"/>
      <c r="OSP68" s="25"/>
      <c r="OSQ68" s="25"/>
      <c r="OSR68" s="25"/>
      <c r="OSS68" s="25"/>
      <c r="OST68" s="25"/>
      <c r="OSU68" s="25"/>
      <c r="OSV68" s="25"/>
      <c r="OSW68" s="25"/>
      <c r="OSX68" s="25"/>
      <c r="OSY68" s="25"/>
      <c r="OSZ68" s="25"/>
      <c r="OTA68" s="25"/>
      <c r="OTB68" s="25"/>
      <c r="OTC68" s="25"/>
      <c r="OTD68" s="25"/>
      <c r="OTE68" s="25"/>
      <c r="OTF68" s="25"/>
      <c r="OTG68" s="25"/>
      <c r="OTH68" s="25"/>
      <c r="OTI68" s="25"/>
      <c r="OTJ68" s="25"/>
      <c r="OTK68" s="25"/>
      <c r="OTL68" s="25"/>
      <c r="OTM68" s="25"/>
      <c r="OTN68" s="25"/>
      <c r="OTO68" s="25"/>
      <c r="OTP68" s="25"/>
      <c r="OTQ68" s="25"/>
      <c r="OTR68" s="25"/>
      <c r="OTS68" s="25"/>
      <c r="OTT68" s="25"/>
      <c r="OTU68" s="25"/>
      <c r="OTV68" s="25"/>
      <c r="OTW68" s="25"/>
      <c r="OTX68" s="25"/>
      <c r="OTY68" s="25"/>
      <c r="OTZ68" s="25"/>
      <c r="OUA68" s="25"/>
      <c r="OUB68" s="25"/>
      <c r="OUC68" s="25"/>
      <c r="OUD68" s="25"/>
      <c r="OUE68" s="25"/>
      <c r="OUF68" s="25"/>
      <c r="OUG68" s="25"/>
      <c r="OUH68" s="25"/>
      <c r="OUI68" s="25"/>
      <c r="OUJ68" s="25"/>
      <c r="OUK68" s="25"/>
      <c r="OUL68" s="25"/>
      <c r="OUM68" s="25"/>
      <c r="OUN68" s="25"/>
      <c r="OUO68" s="25"/>
      <c r="OUP68" s="25"/>
      <c r="OUQ68" s="25"/>
      <c r="OUR68" s="25"/>
      <c r="OUS68" s="25"/>
      <c r="OUT68" s="25"/>
      <c r="OUU68" s="25"/>
      <c r="OUV68" s="25"/>
      <c r="OUW68" s="25"/>
      <c r="OUX68" s="25"/>
      <c r="OUY68" s="25"/>
      <c r="OUZ68" s="25"/>
      <c r="OVA68" s="25"/>
      <c r="OVB68" s="25"/>
      <c r="OVC68" s="25"/>
      <c r="OVD68" s="25"/>
      <c r="OVE68" s="25"/>
      <c r="OVF68" s="25"/>
      <c r="OVG68" s="25"/>
      <c r="OVH68" s="25"/>
      <c r="OVI68" s="25"/>
      <c r="OVJ68" s="25"/>
      <c r="OVK68" s="25"/>
      <c r="OVL68" s="25"/>
      <c r="OVM68" s="25"/>
      <c r="OVN68" s="25"/>
      <c r="OVO68" s="25"/>
      <c r="OVP68" s="25"/>
      <c r="OVQ68" s="25"/>
      <c r="OVR68" s="25"/>
      <c r="OVS68" s="25"/>
      <c r="OVT68" s="25"/>
      <c r="OVU68" s="25"/>
      <c r="OVV68" s="25"/>
      <c r="OVW68" s="25"/>
      <c r="OVX68" s="25"/>
      <c r="OVY68" s="25"/>
      <c r="OVZ68" s="25"/>
      <c r="OWA68" s="25"/>
      <c r="OWB68" s="25"/>
      <c r="OWC68" s="25"/>
      <c r="OWD68" s="25"/>
      <c r="OWE68" s="25"/>
      <c r="OWF68" s="25"/>
      <c r="OWG68" s="25"/>
      <c r="OWH68" s="25"/>
      <c r="OWI68" s="25"/>
      <c r="OWJ68" s="25"/>
      <c r="OWK68" s="25"/>
      <c r="OWL68" s="25"/>
      <c r="OWM68" s="25"/>
      <c r="OWN68" s="25"/>
      <c r="OWO68" s="25"/>
      <c r="OWP68" s="25"/>
      <c r="OWQ68" s="25"/>
      <c r="OWR68" s="25"/>
      <c r="OWS68" s="25"/>
      <c r="OWT68" s="25"/>
      <c r="OWU68" s="25"/>
      <c r="OWV68" s="25"/>
      <c r="OWW68" s="25"/>
      <c r="OWX68" s="25"/>
      <c r="OWY68" s="25"/>
      <c r="OWZ68" s="25"/>
      <c r="OXA68" s="25"/>
      <c r="OXB68" s="25"/>
      <c r="OXC68" s="25"/>
      <c r="OXD68" s="25"/>
      <c r="OXE68" s="25"/>
      <c r="OXF68" s="25"/>
      <c r="OXG68" s="25"/>
      <c r="OXH68" s="25"/>
      <c r="OXI68" s="25"/>
      <c r="OXJ68" s="25"/>
      <c r="OXK68" s="25"/>
      <c r="OXL68" s="25"/>
      <c r="OXM68" s="25"/>
      <c r="OXN68" s="25"/>
      <c r="OXO68" s="25"/>
      <c r="OXP68" s="25"/>
      <c r="OXQ68" s="25"/>
      <c r="OXR68" s="25"/>
      <c r="OXS68" s="25"/>
      <c r="OXT68" s="25"/>
      <c r="OXU68" s="25"/>
      <c r="OXV68" s="25"/>
      <c r="OXW68" s="25"/>
      <c r="OXX68" s="25"/>
      <c r="OXY68" s="25"/>
      <c r="OXZ68" s="25"/>
      <c r="OYA68" s="25"/>
      <c r="OYB68" s="25"/>
      <c r="OYC68" s="25"/>
      <c r="OYD68" s="25"/>
      <c r="OYE68" s="25"/>
      <c r="OYF68" s="25"/>
      <c r="OYG68" s="25"/>
      <c r="OYH68" s="25"/>
      <c r="OYI68" s="25"/>
      <c r="OYJ68" s="25"/>
      <c r="OYK68" s="25"/>
      <c r="OYL68" s="25"/>
      <c r="OYM68" s="25"/>
      <c r="OYN68" s="25"/>
      <c r="OYO68" s="25"/>
      <c r="OYP68" s="25"/>
      <c r="OYQ68" s="25"/>
      <c r="OYR68" s="25"/>
      <c r="OYS68" s="25"/>
      <c r="OYT68" s="25"/>
      <c r="OYU68" s="25"/>
      <c r="OYV68" s="25"/>
      <c r="OYW68" s="25"/>
      <c r="OYX68" s="25"/>
      <c r="OYY68" s="25"/>
      <c r="OYZ68" s="25"/>
      <c r="OZA68" s="25"/>
      <c r="OZB68" s="25"/>
      <c r="OZC68" s="25"/>
      <c r="OZD68" s="25"/>
      <c r="OZE68" s="25"/>
      <c r="OZF68" s="25"/>
      <c r="OZG68" s="25"/>
      <c r="OZH68" s="25"/>
      <c r="OZI68" s="25"/>
      <c r="OZJ68" s="25"/>
      <c r="OZK68" s="25"/>
      <c r="OZL68" s="25"/>
      <c r="OZM68" s="25"/>
      <c r="OZN68" s="25"/>
      <c r="OZO68" s="25"/>
      <c r="OZP68" s="25"/>
      <c r="OZQ68" s="25"/>
      <c r="OZR68" s="25"/>
      <c r="OZS68" s="25"/>
      <c r="OZT68" s="25"/>
      <c r="OZU68" s="25"/>
      <c r="OZV68" s="25"/>
      <c r="OZW68" s="25"/>
      <c r="OZX68" s="25"/>
      <c r="OZY68" s="25"/>
      <c r="OZZ68" s="25"/>
      <c r="PAA68" s="25"/>
      <c r="PAB68" s="25"/>
      <c r="PAC68" s="25"/>
      <c r="PAD68" s="25"/>
      <c r="PAE68" s="25"/>
      <c r="PAF68" s="25"/>
      <c r="PAG68" s="25"/>
      <c r="PAH68" s="25"/>
      <c r="PAI68" s="25"/>
      <c r="PAJ68" s="25"/>
      <c r="PAK68" s="25"/>
      <c r="PAL68" s="25"/>
      <c r="PAM68" s="25"/>
      <c r="PAN68" s="25"/>
      <c r="PAO68" s="25"/>
      <c r="PAP68" s="25"/>
      <c r="PAQ68" s="25"/>
      <c r="PAR68" s="25"/>
      <c r="PAS68" s="25"/>
      <c r="PAT68" s="25"/>
      <c r="PAU68" s="25"/>
      <c r="PAV68" s="25"/>
      <c r="PAW68" s="25"/>
      <c r="PAX68" s="25"/>
      <c r="PAY68" s="25"/>
      <c r="PAZ68" s="25"/>
      <c r="PBA68" s="25"/>
      <c r="PBB68" s="25"/>
      <c r="PBC68" s="25"/>
      <c r="PBD68" s="25"/>
      <c r="PBE68" s="25"/>
      <c r="PBF68" s="25"/>
      <c r="PBG68" s="25"/>
      <c r="PBH68" s="25"/>
      <c r="PBI68" s="25"/>
      <c r="PBJ68" s="25"/>
      <c r="PBK68" s="25"/>
      <c r="PBL68" s="25"/>
      <c r="PBM68" s="25"/>
      <c r="PBN68" s="25"/>
      <c r="PBO68" s="25"/>
      <c r="PBP68" s="25"/>
      <c r="PBQ68" s="25"/>
      <c r="PBR68" s="25"/>
      <c r="PBS68" s="25"/>
      <c r="PBT68" s="25"/>
      <c r="PBU68" s="25"/>
      <c r="PBV68" s="25"/>
      <c r="PBW68" s="25"/>
      <c r="PBX68" s="25"/>
      <c r="PBY68" s="25"/>
      <c r="PBZ68" s="25"/>
      <c r="PCA68" s="25"/>
      <c r="PCB68" s="25"/>
      <c r="PCC68" s="25"/>
      <c r="PCD68" s="25"/>
      <c r="PCE68" s="25"/>
      <c r="PCF68" s="25"/>
      <c r="PCG68" s="25"/>
      <c r="PCH68" s="25"/>
      <c r="PCI68" s="25"/>
      <c r="PCJ68" s="25"/>
      <c r="PCK68" s="25"/>
      <c r="PCL68" s="25"/>
      <c r="PCM68" s="25"/>
      <c r="PCN68" s="25"/>
      <c r="PCO68" s="25"/>
      <c r="PCP68" s="25"/>
      <c r="PCQ68" s="25"/>
      <c r="PCR68" s="25"/>
      <c r="PCS68" s="25"/>
      <c r="PCT68" s="25"/>
      <c r="PCU68" s="25"/>
      <c r="PCV68" s="25"/>
      <c r="PCW68" s="25"/>
      <c r="PCX68" s="25"/>
      <c r="PCY68" s="25"/>
      <c r="PCZ68" s="25"/>
      <c r="PDA68" s="25"/>
      <c r="PDB68" s="25"/>
      <c r="PDC68" s="25"/>
      <c r="PDD68" s="25"/>
      <c r="PDE68" s="25"/>
      <c r="PDF68" s="25"/>
      <c r="PDG68" s="25"/>
      <c r="PDH68" s="25"/>
      <c r="PDI68" s="25"/>
      <c r="PDJ68" s="25"/>
      <c r="PDK68" s="25"/>
      <c r="PDL68" s="25"/>
      <c r="PDM68" s="25"/>
      <c r="PDN68" s="25"/>
      <c r="PDO68" s="25"/>
      <c r="PDP68" s="25"/>
      <c r="PDQ68" s="25"/>
      <c r="PDR68" s="25"/>
      <c r="PDS68" s="25"/>
      <c r="PDT68" s="25"/>
      <c r="PDU68" s="25"/>
      <c r="PDV68" s="25"/>
      <c r="PDW68" s="25"/>
      <c r="PDX68" s="25"/>
      <c r="PDY68" s="25"/>
      <c r="PDZ68" s="25"/>
      <c r="PEA68" s="25"/>
      <c r="PEB68" s="25"/>
      <c r="PEC68" s="25"/>
      <c r="PED68" s="25"/>
      <c r="PEE68" s="25"/>
      <c r="PEF68" s="25"/>
      <c r="PEG68" s="25"/>
      <c r="PEH68" s="25"/>
      <c r="PEI68" s="25"/>
      <c r="PEJ68" s="25"/>
      <c r="PEK68" s="25"/>
      <c r="PEL68" s="25"/>
      <c r="PEM68" s="25"/>
      <c r="PEN68" s="25"/>
      <c r="PEO68" s="25"/>
      <c r="PEP68" s="25"/>
      <c r="PEQ68" s="25"/>
      <c r="PER68" s="25"/>
      <c r="PES68" s="25"/>
      <c r="PET68" s="25"/>
      <c r="PEU68" s="25"/>
      <c r="PEV68" s="25"/>
      <c r="PEW68" s="25"/>
      <c r="PEX68" s="25"/>
      <c r="PEY68" s="25"/>
      <c r="PEZ68" s="25"/>
      <c r="PFA68" s="25"/>
      <c r="PFB68" s="25"/>
      <c r="PFC68" s="25"/>
      <c r="PFD68" s="25"/>
      <c r="PFE68" s="25"/>
      <c r="PFF68" s="25"/>
      <c r="PFG68" s="25"/>
      <c r="PFH68" s="25"/>
      <c r="PFI68" s="25"/>
      <c r="PFJ68" s="25"/>
      <c r="PFK68" s="25"/>
      <c r="PFL68" s="25"/>
      <c r="PFM68" s="25"/>
      <c r="PFN68" s="25"/>
      <c r="PFO68" s="25"/>
      <c r="PFP68" s="25"/>
      <c r="PFQ68" s="25"/>
      <c r="PFR68" s="25"/>
      <c r="PFS68" s="25"/>
      <c r="PFT68" s="25"/>
      <c r="PFU68" s="25"/>
      <c r="PFV68" s="25"/>
      <c r="PFW68" s="25"/>
      <c r="PFX68" s="25"/>
      <c r="PFY68" s="25"/>
      <c r="PFZ68" s="25"/>
      <c r="PGA68" s="25"/>
      <c r="PGB68" s="25"/>
      <c r="PGC68" s="25"/>
      <c r="PGD68" s="25"/>
      <c r="PGE68" s="25"/>
      <c r="PGF68" s="25"/>
      <c r="PGG68" s="25"/>
      <c r="PGH68" s="25"/>
      <c r="PGI68" s="25"/>
      <c r="PGJ68" s="25"/>
      <c r="PGK68" s="25"/>
      <c r="PGL68" s="25"/>
      <c r="PGM68" s="25"/>
      <c r="PGN68" s="25"/>
      <c r="PGO68" s="25"/>
      <c r="PGP68" s="25"/>
      <c r="PGQ68" s="25"/>
      <c r="PGR68" s="25"/>
      <c r="PGS68" s="25"/>
      <c r="PGT68" s="25"/>
      <c r="PGU68" s="25"/>
      <c r="PGV68" s="25"/>
      <c r="PGW68" s="25"/>
      <c r="PGX68" s="25"/>
      <c r="PGY68" s="25"/>
      <c r="PGZ68" s="25"/>
      <c r="PHA68" s="25"/>
      <c r="PHB68" s="25"/>
      <c r="PHC68" s="25"/>
      <c r="PHD68" s="25"/>
      <c r="PHE68" s="25"/>
      <c r="PHF68" s="25"/>
      <c r="PHG68" s="25"/>
      <c r="PHH68" s="25"/>
      <c r="PHI68" s="25"/>
      <c r="PHJ68" s="25"/>
      <c r="PHK68" s="25"/>
      <c r="PHL68" s="25"/>
      <c r="PHM68" s="25"/>
      <c r="PHN68" s="25"/>
      <c r="PHO68" s="25"/>
      <c r="PHP68" s="25"/>
      <c r="PHQ68" s="25"/>
      <c r="PHR68" s="25"/>
      <c r="PHS68" s="25"/>
      <c r="PHT68" s="25"/>
      <c r="PHU68" s="25"/>
      <c r="PHV68" s="25"/>
      <c r="PHW68" s="25"/>
      <c r="PHX68" s="25"/>
      <c r="PHY68" s="25"/>
      <c r="PHZ68" s="25"/>
      <c r="PIA68" s="25"/>
      <c r="PIB68" s="25"/>
      <c r="PIC68" s="25"/>
      <c r="PID68" s="25"/>
      <c r="PIE68" s="25"/>
      <c r="PIF68" s="25"/>
      <c r="PIG68" s="25"/>
      <c r="PIH68" s="25"/>
      <c r="PII68" s="25"/>
      <c r="PIJ68" s="25"/>
      <c r="PIK68" s="25"/>
      <c r="PIL68" s="25"/>
      <c r="PIM68" s="25"/>
      <c r="PIN68" s="25"/>
      <c r="PIO68" s="25"/>
      <c r="PIP68" s="25"/>
      <c r="PIQ68" s="25"/>
      <c r="PIR68" s="25"/>
      <c r="PIS68" s="25"/>
      <c r="PIT68" s="25"/>
      <c r="PIU68" s="25"/>
      <c r="PIV68" s="25"/>
      <c r="PIW68" s="25"/>
      <c r="PIX68" s="25"/>
      <c r="PIY68" s="25"/>
      <c r="PIZ68" s="25"/>
      <c r="PJA68" s="25"/>
      <c r="PJB68" s="25"/>
      <c r="PJC68" s="25"/>
      <c r="PJD68" s="25"/>
      <c r="PJE68" s="25"/>
      <c r="PJF68" s="25"/>
      <c r="PJG68" s="25"/>
      <c r="PJH68" s="25"/>
      <c r="PJI68" s="25"/>
      <c r="PJJ68" s="25"/>
      <c r="PJK68" s="25"/>
      <c r="PJL68" s="25"/>
      <c r="PJM68" s="25"/>
      <c r="PJN68" s="25"/>
      <c r="PJO68" s="25"/>
      <c r="PJP68" s="25"/>
      <c r="PJQ68" s="25"/>
      <c r="PJR68" s="25"/>
      <c r="PJS68" s="25"/>
      <c r="PJT68" s="25"/>
      <c r="PJU68" s="25"/>
      <c r="PJV68" s="25"/>
      <c r="PJW68" s="25"/>
      <c r="PJX68" s="25"/>
      <c r="PJY68" s="25"/>
      <c r="PJZ68" s="25"/>
      <c r="PKA68" s="25"/>
      <c r="PKB68" s="25"/>
      <c r="PKC68" s="25"/>
      <c r="PKD68" s="25"/>
      <c r="PKE68" s="25"/>
      <c r="PKF68" s="25"/>
      <c r="PKG68" s="25"/>
      <c r="PKH68" s="25"/>
      <c r="PKI68" s="25"/>
      <c r="PKJ68" s="25"/>
      <c r="PKK68" s="25"/>
      <c r="PKL68" s="25"/>
      <c r="PKM68" s="25"/>
      <c r="PKN68" s="25"/>
      <c r="PKO68" s="25"/>
      <c r="PKP68" s="25"/>
      <c r="PKQ68" s="25"/>
      <c r="PKR68" s="25"/>
      <c r="PKS68" s="25"/>
      <c r="PKT68" s="25"/>
      <c r="PKU68" s="25"/>
      <c r="PKV68" s="25"/>
      <c r="PKW68" s="25"/>
      <c r="PKX68" s="25"/>
      <c r="PKY68" s="25"/>
      <c r="PKZ68" s="25"/>
      <c r="PLA68" s="25"/>
      <c r="PLB68" s="25"/>
      <c r="PLC68" s="25"/>
      <c r="PLD68" s="25"/>
      <c r="PLE68" s="25"/>
      <c r="PLF68" s="25"/>
      <c r="PLG68" s="25"/>
      <c r="PLH68" s="25"/>
      <c r="PLI68" s="25"/>
      <c r="PLJ68" s="25"/>
      <c r="PLK68" s="25"/>
      <c r="PLL68" s="25"/>
      <c r="PLM68" s="25"/>
      <c r="PLN68" s="25"/>
      <c r="PLO68" s="25"/>
      <c r="PLP68" s="25"/>
      <c r="PLQ68" s="25"/>
      <c r="PLR68" s="25"/>
      <c r="PLS68" s="25"/>
      <c r="PLT68" s="25"/>
      <c r="PLU68" s="25"/>
      <c r="PLV68" s="25"/>
      <c r="PLW68" s="25"/>
      <c r="PLX68" s="25"/>
      <c r="PLY68" s="25"/>
      <c r="PLZ68" s="25"/>
      <c r="PMA68" s="25"/>
      <c r="PMB68" s="25"/>
      <c r="PMC68" s="25"/>
      <c r="PMD68" s="25"/>
      <c r="PME68" s="25"/>
      <c r="PMF68" s="25"/>
      <c r="PMG68" s="25"/>
      <c r="PMH68" s="25"/>
      <c r="PMI68" s="25"/>
      <c r="PMJ68" s="25"/>
      <c r="PMK68" s="25"/>
      <c r="PML68" s="25"/>
      <c r="PMM68" s="25"/>
      <c r="PMN68" s="25"/>
      <c r="PMO68" s="25"/>
      <c r="PMP68" s="25"/>
      <c r="PMQ68" s="25"/>
      <c r="PMR68" s="25"/>
      <c r="PMS68" s="25"/>
      <c r="PMT68" s="25"/>
      <c r="PMU68" s="25"/>
      <c r="PMV68" s="25"/>
      <c r="PMW68" s="25"/>
      <c r="PMX68" s="25"/>
      <c r="PMY68" s="25"/>
      <c r="PMZ68" s="25"/>
      <c r="PNA68" s="25"/>
      <c r="PNB68" s="25"/>
      <c r="PNC68" s="25"/>
      <c r="PND68" s="25"/>
      <c r="PNE68" s="25"/>
      <c r="PNF68" s="25"/>
      <c r="PNG68" s="25"/>
      <c r="PNH68" s="25"/>
      <c r="PNI68" s="25"/>
      <c r="PNJ68" s="25"/>
      <c r="PNK68" s="25"/>
      <c r="PNL68" s="25"/>
      <c r="PNM68" s="25"/>
      <c r="PNN68" s="25"/>
      <c r="PNO68" s="25"/>
      <c r="PNP68" s="25"/>
      <c r="PNQ68" s="25"/>
      <c r="PNR68" s="25"/>
      <c r="PNS68" s="25"/>
      <c r="PNT68" s="25"/>
      <c r="PNU68" s="25"/>
      <c r="PNV68" s="25"/>
      <c r="PNW68" s="25"/>
      <c r="PNX68" s="25"/>
      <c r="PNY68" s="25"/>
      <c r="PNZ68" s="25"/>
      <c r="POA68" s="25"/>
      <c r="POB68" s="25"/>
      <c r="POC68" s="25"/>
      <c r="POD68" s="25"/>
      <c r="POE68" s="25"/>
      <c r="POF68" s="25"/>
      <c r="POG68" s="25"/>
      <c r="POH68" s="25"/>
      <c r="POI68" s="25"/>
      <c r="POJ68" s="25"/>
      <c r="POK68" s="25"/>
      <c r="POL68" s="25"/>
      <c r="POM68" s="25"/>
      <c r="PON68" s="25"/>
      <c r="POO68" s="25"/>
      <c r="POP68" s="25"/>
      <c r="POQ68" s="25"/>
      <c r="POR68" s="25"/>
      <c r="POS68" s="25"/>
      <c r="POT68" s="25"/>
      <c r="POU68" s="25"/>
      <c r="POV68" s="25"/>
      <c r="POW68" s="25"/>
      <c r="POX68" s="25"/>
      <c r="POY68" s="25"/>
      <c r="POZ68" s="25"/>
      <c r="PPA68" s="25"/>
      <c r="PPB68" s="25"/>
      <c r="PPC68" s="25"/>
      <c r="PPD68" s="25"/>
      <c r="PPE68" s="25"/>
      <c r="PPF68" s="25"/>
      <c r="PPG68" s="25"/>
      <c r="PPH68" s="25"/>
      <c r="PPI68" s="25"/>
      <c r="PPJ68" s="25"/>
      <c r="PPK68" s="25"/>
      <c r="PPL68" s="25"/>
      <c r="PPM68" s="25"/>
      <c r="PPN68" s="25"/>
      <c r="PPO68" s="25"/>
      <c r="PPP68" s="25"/>
      <c r="PPQ68" s="25"/>
      <c r="PPR68" s="25"/>
      <c r="PPS68" s="25"/>
      <c r="PPT68" s="25"/>
      <c r="PPU68" s="25"/>
      <c r="PPV68" s="25"/>
      <c r="PPW68" s="25"/>
      <c r="PPX68" s="25"/>
      <c r="PPY68" s="25"/>
      <c r="PPZ68" s="25"/>
      <c r="PQA68" s="25"/>
      <c r="PQB68" s="25"/>
      <c r="PQC68" s="25"/>
      <c r="PQD68" s="25"/>
      <c r="PQE68" s="25"/>
      <c r="PQF68" s="25"/>
      <c r="PQG68" s="25"/>
      <c r="PQH68" s="25"/>
      <c r="PQI68" s="25"/>
      <c r="PQJ68" s="25"/>
      <c r="PQK68" s="25"/>
      <c r="PQL68" s="25"/>
      <c r="PQM68" s="25"/>
      <c r="PQN68" s="25"/>
      <c r="PQO68" s="25"/>
      <c r="PQP68" s="25"/>
      <c r="PQQ68" s="25"/>
      <c r="PQR68" s="25"/>
      <c r="PQS68" s="25"/>
      <c r="PQT68" s="25"/>
      <c r="PQU68" s="25"/>
      <c r="PQV68" s="25"/>
      <c r="PQW68" s="25"/>
      <c r="PQX68" s="25"/>
      <c r="PQY68" s="25"/>
      <c r="PQZ68" s="25"/>
      <c r="PRA68" s="25"/>
      <c r="PRB68" s="25"/>
      <c r="PRC68" s="25"/>
      <c r="PRD68" s="25"/>
      <c r="PRE68" s="25"/>
      <c r="PRF68" s="25"/>
      <c r="PRG68" s="25"/>
      <c r="PRH68" s="25"/>
      <c r="PRI68" s="25"/>
      <c r="PRJ68" s="25"/>
      <c r="PRK68" s="25"/>
      <c r="PRL68" s="25"/>
      <c r="PRM68" s="25"/>
      <c r="PRN68" s="25"/>
      <c r="PRO68" s="25"/>
      <c r="PRP68" s="25"/>
      <c r="PRQ68" s="25"/>
      <c r="PRR68" s="25"/>
      <c r="PRS68" s="25"/>
      <c r="PRT68" s="25"/>
      <c r="PRU68" s="25"/>
      <c r="PRV68" s="25"/>
      <c r="PRW68" s="25"/>
      <c r="PRX68" s="25"/>
      <c r="PRY68" s="25"/>
      <c r="PRZ68" s="25"/>
      <c r="PSA68" s="25"/>
      <c r="PSB68" s="25"/>
      <c r="PSC68" s="25"/>
      <c r="PSD68" s="25"/>
      <c r="PSE68" s="25"/>
      <c r="PSF68" s="25"/>
      <c r="PSG68" s="25"/>
      <c r="PSH68" s="25"/>
      <c r="PSI68" s="25"/>
      <c r="PSJ68" s="25"/>
      <c r="PSK68" s="25"/>
      <c r="PSL68" s="25"/>
      <c r="PSM68" s="25"/>
      <c r="PSN68" s="25"/>
      <c r="PSO68" s="25"/>
      <c r="PSP68" s="25"/>
      <c r="PSQ68" s="25"/>
      <c r="PSR68" s="25"/>
      <c r="PSS68" s="25"/>
      <c r="PST68" s="25"/>
      <c r="PSU68" s="25"/>
      <c r="PSV68" s="25"/>
      <c r="PSW68" s="25"/>
      <c r="PSX68" s="25"/>
      <c r="PSY68" s="25"/>
      <c r="PSZ68" s="25"/>
      <c r="PTA68" s="25"/>
      <c r="PTB68" s="25"/>
      <c r="PTC68" s="25"/>
      <c r="PTD68" s="25"/>
      <c r="PTE68" s="25"/>
      <c r="PTF68" s="25"/>
      <c r="PTG68" s="25"/>
      <c r="PTH68" s="25"/>
      <c r="PTI68" s="25"/>
      <c r="PTJ68" s="25"/>
      <c r="PTK68" s="25"/>
      <c r="PTL68" s="25"/>
      <c r="PTM68" s="25"/>
      <c r="PTN68" s="25"/>
      <c r="PTO68" s="25"/>
      <c r="PTP68" s="25"/>
      <c r="PTQ68" s="25"/>
      <c r="PTR68" s="25"/>
      <c r="PTS68" s="25"/>
      <c r="PTT68" s="25"/>
      <c r="PTU68" s="25"/>
      <c r="PTV68" s="25"/>
      <c r="PTW68" s="25"/>
      <c r="PTX68" s="25"/>
      <c r="PTY68" s="25"/>
      <c r="PTZ68" s="25"/>
      <c r="PUA68" s="25"/>
      <c r="PUB68" s="25"/>
      <c r="PUC68" s="25"/>
      <c r="PUD68" s="25"/>
      <c r="PUE68" s="25"/>
      <c r="PUF68" s="25"/>
      <c r="PUG68" s="25"/>
      <c r="PUH68" s="25"/>
      <c r="PUI68" s="25"/>
      <c r="PUJ68" s="25"/>
      <c r="PUK68" s="25"/>
      <c r="PUL68" s="25"/>
      <c r="PUM68" s="25"/>
      <c r="PUN68" s="25"/>
      <c r="PUO68" s="25"/>
      <c r="PUP68" s="25"/>
      <c r="PUQ68" s="25"/>
      <c r="PUR68" s="25"/>
      <c r="PUS68" s="25"/>
      <c r="PUT68" s="25"/>
      <c r="PUU68" s="25"/>
      <c r="PUV68" s="25"/>
      <c r="PUW68" s="25"/>
      <c r="PUX68" s="25"/>
      <c r="PUY68" s="25"/>
      <c r="PUZ68" s="25"/>
      <c r="PVA68" s="25"/>
      <c r="PVB68" s="25"/>
      <c r="PVC68" s="25"/>
      <c r="PVD68" s="25"/>
      <c r="PVE68" s="25"/>
      <c r="PVF68" s="25"/>
      <c r="PVG68" s="25"/>
      <c r="PVH68" s="25"/>
      <c r="PVI68" s="25"/>
      <c r="PVJ68" s="25"/>
      <c r="PVK68" s="25"/>
      <c r="PVL68" s="25"/>
      <c r="PVM68" s="25"/>
      <c r="PVN68" s="25"/>
      <c r="PVO68" s="25"/>
      <c r="PVP68" s="25"/>
      <c r="PVQ68" s="25"/>
      <c r="PVR68" s="25"/>
      <c r="PVS68" s="25"/>
      <c r="PVT68" s="25"/>
      <c r="PVU68" s="25"/>
      <c r="PVV68" s="25"/>
      <c r="PVW68" s="25"/>
      <c r="PVX68" s="25"/>
      <c r="PVY68" s="25"/>
      <c r="PVZ68" s="25"/>
      <c r="PWA68" s="25"/>
      <c r="PWB68" s="25"/>
      <c r="PWC68" s="25"/>
      <c r="PWD68" s="25"/>
      <c r="PWE68" s="25"/>
      <c r="PWF68" s="25"/>
      <c r="PWG68" s="25"/>
      <c r="PWH68" s="25"/>
      <c r="PWI68" s="25"/>
      <c r="PWJ68" s="25"/>
      <c r="PWK68" s="25"/>
      <c r="PWL68" s="25"/>
      <c r="PWM68" s="25"/>
      <c r="PWN68" s="25"/>
      <c r="PWO68" s="25"/>
      <c r="PWP68" s="25"/>
      <c r="PWQ68" s="25"/>
      <c r="PWR68" s="25"/>
      <c r="PWS68" s="25"/>
      <c r="PWT68" s="25"/>
      <c r="PWU68" s="25"/>
      <c r="PWV68" s="25"/>
      <c r="PWW68" s="25"/>
      <c r="PWX68" s="25"/>
      <c r="PWY68" s="25"/>
      <c r="PWZ68" s="25"/>
      <c r="PXA68" s="25"/>
      <c r="PXB68" s="25"/>
      <c r="PXC68" s="25"/>
      <c r="PXD68" s="25"/>
      <c r="PXE68" s="25"/>
      <c r="PXF68" s="25"/>
      <c r="PXG68" s="25"/>
      <c r="PXH68" s="25"/>
      <c r="PXI68" s="25"/>
      <c r="PXJ68" s="25"/>
      <c r="PXK68" s="25"/>
      <c r="PXL68" s="25"/>
      <c r="PXM68" s="25"/>
      <c r="PXN68" s="25"/>
      <c r="PXO68" s="25"/>
      <c r="PXP68" s="25"/>
      <c r="PXQ68" s="25"/>
      <c r="PXR68" s="25"/>
      <c r="PXS68" s="25"/>
      <c r="PXT68" s="25"/>
      <c r="PXU68" s="25"/>
      <c r="PXV68" s="25"/>
      <c r="PXW68" s="25"/>
      <c r="PXX68" s="25"/>
      <c r="PXY68" s="25"/>
      <c r="PXZ68" s="25"/>
      <c r="PYA68" s="25"/>
      <c r="PYB68" s="25"/>
      <c r="PYC68" s="25"/>
      <c r="PYD68" s="25"/>
      <c r="PYE68" s="25"/>
      <c r="PYF68" s="25"/>
      <c r="PYG68" s="25"/>
      <c r="PYH68" s="25"/>
      <c r="PYI68" s="25"/>
      <c r="PYJ68" s="25"/>
      <c r="PYK68" s="25"/>
      <c r="PYL68" s="25"/>
      <c r="PYM68" s="25"/>
      <c r="PYN68" s="25"/>
      <c r="PYO68" s="25"/>
      <c r="PYP68" s="25"/>
      <c r="PYQ68" s="25"/>
      <c r="PYR68" s="25"/>
      <c r="PYS68" s="25"/>
      <c r="PYT68" s="25"/>
      <c r="PYU68" s="25"/>
      <c r="PYV68" s="25"/>
      <c r="PYW68" s="25"/>
      <c r="PYX68" s="25"/>
      <c r="PYY68" s="25"/>
      <c r="PYZ68" s="25"/>
      <c r="PZA68" s="25"/>
      <c r="PZB68" s="25"/>
      <c r="PZC68" s="25"/>
      <c r="PZD68" s="25"/>
      <c r="PZE68" s="25"/>
      <c r="PZF68" s="25"/>
      <c r="PZG68" s="25"/>
      <c r="PZH68" s="25"/>
      <c r="PZI68" s="25"/>
      <c r="PZJ68" s="25"/>
      <c r="PZK68" s="25"/>
      <c r="PZL68" s="25"/>
      <c r="PZM68" s="25"/>
      <c r="PZN68" s="25"/>
      <c r="PZO68" s="25"/>
      <c r="PZP68" s="25"/>
      <c r="PZQ68" s="25"/>
      <c r="PZR68" s="25"/>
      <c r="PZS68" s="25"/>
      <c r="PZT68" s="25"/>
      <c r="PZU68" s="25"/>
      <c r="PZV68" s="25"/>
      <c r="PZW68" s="25"/>
      <c r="PZX68" s="25"/>
      <c r="PZY68" s="25"/>
      <c r="PZZ68" s="25"/>
      <c r="QAA68" s="25"/>
      <c r="QAB68" s="25"/>
      <c r="QAC68" s="25"/>
      <c r="QAD68" s="25"/>
      <c r="QAE68" s="25"/>
      <c r="QAF68" s="25"/>
      <c r="QAG68" s="25"/>
      <c r="QAH68" s="25"/>
      <c r="QAI68" s="25"/>
      <c r="QAJ68" s="25"/>
      <c r="QAK68" s="25"/>
      <c r="QAL68" s="25"/>
      <c r="QAM68" s="25"/>
      <c r="QAN68" s="25"/>
      <c r="QAO68" s="25"/>
      <c r="QAP68" s="25"/>
      <c r="QAQ68" s="25"/>
      <c r="QAR68" s="25"/>
      <c r="QAS68" s="25"/>
      <c r="QAT68" s="25"/>
      <c r="QAU68" s="25"/>
      <c r="QAV68" s="25"/>
      <c r="QAW68" s="25"/>
      <c r="QAX68" s="25"/>
      <c r="QAY68" s="25"/>
      <c r="QAZ68" s="25"/>
      <c r="QBA68" s="25"/>
      <c r="QBB68" s="25"/>
      <c r="QBC68" s="25"/>
      <c r="QBD68" s="25"/>
      <c r="QBE68" s="25"/>
      <c r="QBF68" s="25"/>
      <c r="QBG68" s="25"/>
      <c r="QBH68" s="25"/>
      <c r="QBI68" s="25"/>
      <c r="QBJ68" s="25"/>
      <c r="QBK68" s="25"/>
      <c r="QBL68" s="25"/>
      <c r="QBM68" s="25"/>
      <c r="QBN68" s="25"/>
      <c r="QBO68" s="25"/>
      <c r="QBP68" s="25"/>
      <c r="QBQ68" s="25"/>
      <c r="QBR68" s="25"/>
      <c r="QBS68" s="25"/>
      <c r="QBT68" s="25"/>
      <c r="QBU68" s="25"/>
      <c r="QBV68" s="25"/>
      <c r="QBW68" s="25"/>
      <c r="QBX68" s="25"/>
      <c r="QBY68" s="25"/>
      <c r="QBZ68" s="25"/>
      <c r="QCA68" s="25"/>
      <c r="QCB68" s="25"/>
      <c r="QCC68" s="25"/>
      <c r="QCD68" s="25"/>
      <c r="QCE68" s="25"/>
      <c r="QCF68" s="25"/>
      <c r="QCG68" s="25"/>
      <c r="QCH68" s="25"/>
      <c r="QCI68" s="25"/>
      <c r="QCJ68" s="25"/>
      <c r="QCK68" s="25"/>
      <c r="QCL68" s="25"/>
      <c r="QCM68" s="25"/>
      <c r="QCN68" s="25"/>
      <c r="QCO68" s="25"/>
      <c r="QCP68" s="25"/>
      <c r="QCQ68" s="25"/>
      <c r="QCR68" s="25"/>
      <c r="QCS68" s="25"/>
      <c r="QCT68" s="25"/>
      <c r="QCU68" s="25"/>
      <c r="QCV68" s="25"/>
      <c r="QCW68" s="25"/>
      <c r="QCX68" s="25"/>
      <c r="QCY68" s="25"/>
      <c r="QCZ68" s="25"/>
      <c r="QDA68" s="25"/>
      <c r="QDB68" s="25"/>
      <c r="QDC68" s="25"/>
      <c r="QDD68" s="25"/>
      <c r="QDE68" s="25"/>
      <c r="QDF68" s="25"/>
      <c r="QDG68" s="25"/>
      <c r="QDH68" s="25"/>
      <c r="QDI68" s="25"/>
      <c r="QDJ68" s="25"/>
      <c r="QDK68" s="25"/>
      <c r="QDL68" s="25"/>
      <c r="QDM68" s="25"/>
      <c r="QDN68" s="25"/>
      <c r="QDO68" s="25"/>
      <c r="QDP68" s="25"/>
      <c r="QDQ68" s="25"/>
      <c r="QDR68" s="25"/>
      <c r="QDS68" s="25"/>
      <c r="QDT68" s="25"/>
      <c r="QDU68" s="25"/>
      <c r="QDV68" s="25"/>
      <c r="QDW68" s="25"/>
      <c r="QDX68" s="25"/>
      <c r="QDY68" s="25"/>
      <c r="QDZ68" s="25"/>
      <c r="QEA68" s="25"/>
      <c r="QEB68" s="25"/>
      <c r="QEC68" s="25"/>
      <c r="QED68" s="25"/>
      <c r="QEE68" s="25"/>
      <c r="QEF68" s="25"/>
      <c r="QEG68" s="25"/>
      <c r="QEH68" s="25"/>
      <c r="QEI68" s="25"/>
      <c r="QEJ68" s="25"/>
      <c r="QEK68" s="25"/>
      <c r="QEL68" s="25"/>
      <c r="QEM68" s="25"/>
      <c r="QEN68" s="25"/>
      <c r="QEO68" s="25"/>
      <c r="QEP68" s="25"/>
      <c r="QEQ68" s="25"/>
      <c r="QER68" s="25"/>
      <c r="QES68" s="25"/>
      <c r="QET68" s="25"/>
      <c r="QEU68" s="25"/>
      <c r="QEV68" s="25"/>
      <c r="QEW68" s="25"/>
      <c r="QEX68" s="25"/>
      <c r="QEY68" s="25"/>
      <c r="QEZ68" s="25"/>
      <c r="QFA68" s="25"/>
      <c r="QFB68" s="25"/>
      <c r="QFC68" s="25"/>
      <c r="QFD68" s="25"/>
      <c r="QFE68" s="25"/>
      <c r="QFF68" s="25"/>
      <c r="QFG68" s="25"/>
      <c r="QFH68" s="25"/>
      <c r="QFI68" s="25"/>
      <c r="QFJ68" s="25"/>
      <c r="QFK68" s="25"/>
      <c r="QFL68" s="25"/>
      <c r="QFM68" s="25"/>
      <c r="QFN68" s="25"/>
      <c r="QFO68" s="25"/>
      <c r="QFP68" s="25"/>
      <c r="QFQ68" s="25"/>
      <c r="QFR68" s="25"/>
      <c r="QFS68" s="25"/>
      <c r="QFT68" s="25"/>
      <c r="QFU68" s="25"/>
      <c r="QFV68" s="25"/>
      <c r="QFW68" s="25"/>
      <c r="QFX68" s="25"/>
      <c r="QFY68" s="25"/>
      <c r="QFZ68" s="25"/>
      <c r="QGA68" s="25"/>
      <c r="QGB68" s="25"/>
      <c r="QGC68" s="25"/>
      <c r="QGD68" s="25"/>
      <c r="QGE68" s="25"/>
      <c r="QGF68" s="25"/>
      <c r="QGG68" s="25"/>
      <c r="QGH68" s="25"/>
      <c r="QGI68" s="25"/>
      <c r="QGJ68" s="25"/>
      <c r="QGK68" s="25"/>
      <c r="QGL68" s="25"/>
      <c r="QGM68" s="25"/>
      <c r="QGN68" s="25"/>
      <c r="QGO68" s="25"/>
      <c r="QGP68" s="25"/>
      <c r="QGQ68" s="25"/>
      <c r="QGR68" s="25"/>
      <c r="QGS68" s="25"/>
      <c r="QGT68" s="25"/>
      <c r="QGU68" s="25"/>
      <c r="QGV68" s="25"/>
      <c r="QGW68" s="25"/>
      <c r="QGX68" s="25"/>
      <c r="QGY68" s="25"/>
      <c r="QGZ68" s="25"/>
      <c r="QHA68" s="25"/>
      <c r="QHB68" s="25"/>
      <c r="QHC68" s="25"/>
      <c r="QHD68" s="25"/>
      <c r="QHE68" s="25"/>
      <c r="QHF68" s="25"/>
      <c r="QHG68" s="25"/>
      <c r="QHH68" s="25"/>
      <c r="QHI68" s="25"/>
      <c r="QHJ68" s="25"/>
      <c r="QHK68" s="25"/>
      <c r="QHL68" s="25"/>
      <c r="QHM68" s="25"/>
      <c r="QHN68" s="25"/>
      <c r="QHO68" s="25"/>
      <c r="QHP68" s="25"/>
      <c r="QHQ68" s="25"/>
      <c r="QHR68" s="25"/>
      <c r="QHS68" s="25"/>
      <c r="QHT68" s="25"/>
      <c r="QHU68" s="25"/>
      <c r="QHV68" s="25"/>
      <c r="QHW68" s="25"/>
      <c r="QHX68" s="25"/>
      <c r="QHY68" s="25"/>
      <c r="QHZ68" s="25"/>
      <c r="QIA68" s="25"/>
      <c r="QIB68" s="25"/>
      <c r="QIC68" s="25"/>
      <c r="QID68" s="25"/>
      <c r="QIE68" s="25"/>
      <c r="QIF68" s="25"/>
      <c r="QIG68" s="25"/>
      <c r="QIH68" s="25"/>
      <c r="QII68" s="25"/>
      <c r="QIJ68" s="25"/>
      <c r="QIK68" s="25"/>
      <c r="QIL68" s="25"/>
      <c r="QIM68" s="25"/>
      <c r="QIN68" s="25"/>
      <c r="QIO68" s="25"/>
      <c r="QIP68" s="25"/>
      <c r="QIQ68" s="25"/>
      <c r="QIR68" s="25"/>
      <c r="QIS68" s="25"/>
      <c r="QIT68" s="25"/>
      <c r="QIU68" s="25"/>
      <c r="QIV68" s="25"/>
      <c r="QIW68" s="25"/>
      <c r="QIX68" s="25"/>
      <c r="QIY68" s="25"/>
      <c r="QIZ68" s="25"/>
      <c r="QJA68" s="25"/>
      <c r="QJB68" s="25"/>
      <c r="QJC68" s="25"/>
      <c r="QJD68" s="25"/>
      <c r="QJE68" s="25"/>
      <c r="QJF68" s="25"/>
      <c r="QJG68" s="25"/>
      <c r="QJH68" s="25"/>
      <c r="QJI68" s="25"/>
      <c r="QJJ68" s="25"/>
      <c r="QJK68" s="25"/>
      <c r="QJL68" s="25"/>
      <c r="QJM68" s="25"/>
      <c r="QJN68" s="25"/>
      <c r="QJO68" s="25"/>
      <c r="QJP68" s="25"/>
      <c r="QJQ68" s="25"/>
      <c r="QJR68" s="25"/>
      <c r="QJS68" s="25"/>
      <c r="QJT68" s="25"/>
      <c r="QJU68" s="25"/>
      <c r="QJV68" s="25"/>
      <c r="QJW68" s="25"/>
      <c r="QJX68" s="25"/>
      <c r="QJY68" s="25"/>
      <c r="QJZ68" s="25"/>
      <c r="QKA68" s="25"/>
      <c r="QKB68" s="25"/>
      <c r="QKC68" s="25"/>
      <c r="QKD68" s="25"/>
      <c r="QKE68" s="25"/>
      <c r="QKF68" s="25"/>
      <c r="QKG68" s="25"/>
      <c r="QKH68" s="25"/>
      <c r="QKI68" s="25"/>
      <c r="QKJ68" s="25"/>
      <c r="QKK68" s="25"/>
      <c r="QKL68" s="25"/>
      <c r="QKM68" s="25"/>
      <c r="QKN68" s="25"/>
      <c r="QKO68" s="25"/>
      <c r="QKP68" s="25"/>
      <c r="QKQ68" s="25"/>
      <c r="QKR68" s="25"/>
      <c r="QKS68" s="25"/>
      <c r="QKT68" s="25"/>
      <c r="QKU68" s="25"/>
      <c r="QKV68" s="25"/>
      <c r="QKW68" s="25"/>
      <c r="QKX68" s="25"/>
      <c r="QKY68" s="25"/>
      <c r="QKZ68" s="25"/>
      <c r="QLA68" s="25"/>
      <c r="QLB68" s="25"/>
      <c r="QLC68" s="25"/>
      <c r="QLD68" s="25"/>
      <c r="QLE68" s="25"/>
      <c r="QLF68" s="25"/>
      <c r="QLG68" s="25"/>
      <c r="QLH68" s="25"/>
      <c r="QLI68" s="25"/>
      <c r="QLJ68" s="25"/>
      <c r="QLK68" s="25"/>
      <c r="QLL68" s="25"/>
      <c r="QLM68" s="25"/>
      <c r="QLN68" s="25"/>
      <c r="QLO68" s="25"/>
      <c r="QLP68" s="25"/>
      <c r="QLQ68" s="25"/>
      <c r="QLR68" s="25"/>
      <c r="QLS68" s="25"/>
      <c r="QLT68" s="25"/>
      <c r="QLU68" s="25"/>
      <c r="QLV68" s="25"/>
      <c r="QLW68" s="25"/>
      <c r="QLX68" s="25"/>
      <c r="QLY68" s="25"/>
      <c r="QLZ68" s="25"/>
      <c r="QMA68" s="25"/>
      <c r="QMB68" s="25"/>
      <c r="QMC68" s="25"/>
      <c r="QMD68" s="25"/>
      <c r="QME68" s="25"/>
      <c r="QMF68" s="25"/>
      <c r="QMG68" s="25"/>
      <c r="QMH68" s="25"/>
      <c r="QMI68" s="25"/>
      <c r="QMJ68" s="25"/>
      <c r="QMK68" s="25"/>
      <c r="QML68" s="25"/>
      <c r="QMM68" s="25"/>
      <c r="QMN68" s="25"/>
      <c r="QMO68" s="25"/>
      <c r="QMP68" s="25"/>
      <c r="QMQ68" s="25"/>
      <c r="QMR68" s="25"/>
      <c r="QMS68" s="25"/>
      <c r="QMT68" s="25"/>
      <c r="QMU68" s="25"/>
      <c r="QMV68" s="25"/>
      <c r="QMW68" s="25"/>
      <c r="QMX68" s="25"/>
      <c r="QMY68" s="25"/>
      <c r="QMZ68" s="25"/>
      <c r="QNA68" s="25"/>
      <c r="QNB68" s="25"/>
      <c r="QNC68" s="25"/>
      <c r="QND68" s="25"/>
      <c r="QNE68" s="25"/>
      <c r="QNF68" s="25"/>
      <c r="QNG68" s="25"/>
      <c r="QNH68" s="25"/>
      <c r="QNI68" s="25"/>
      <c r="QNJ68" s="25"/>
      <c r="QNK68" s="25"/>
      <c r="QNL68" s="25"/>
      <c r="QNM68" s="25"/>
      <c r="QNN68" s="25"/>
      <c r="QNO68" s="25"/>
      <c r="QNP68" s="25"/>
      <c r="QNQ68" s="25"/>
      <c r="QNR68" s="25"/>
      <c r="QNS68" s="25"/>
      <c r="QNT68" s="25"/>
      <c r="QNU68" s="25"/>
      <c r="QNV68" s="25"/>
      <c r="QNW68" s="25"/>
      <c r="QNX68" s="25"/>
      <c r="QNY68" s="25"/>
      <c r="QNZ68" s="25"/>
      <c r="QOA68" s="25"/>
      <c r="QOB68" s="25"/>
      <c r="QOC68" s="25"/>
      <c r="QOD68" s="25"/>
      <c r="QOE68" s="25"/>
      <c r="QOF68" s="25"/>
      <c r="QOG68" s="25"/>
      <c r="QOH68" s="25"/>
      <c r="QOI68" s="25"/>
      <c r="QOJ68" s="25"/>
      <c r="QOK68" s="25"/>
      <c r="QOL68" s="25"/>
      <c r="QOM68" s="25"/>
      <c r="QON68" s="25"/>
      <c r="QOO68" s="25"/>
      <c r="QOP68" s="25"/>
      <c r="QOQ68" s="25"/>
      <c r="QOR68" s="25"/>
      <c r="QOS68" s="25"/>
      <c r="QOT68" s="25"/>
      <c r="QOU68" s="25"/>
      <c r="QOV68" s="25"/>
      <c r="QOW68" s="25"/>
      <c r="QOX68" s="25"/>
      <c r="QOY68" s="25"/>
      <c r="QOZ68" s="25"/>
      <c r="QPA68" s="25"/>
      <c r="QPB68" s="25"/>
      <c r="QPC68" s="25"/>
      <c r="QPD68" s="25"/>
      <c r="QPE68" s="25"/>
      <c r="QPF68" s="25"/>
      <c r="QPG68" s="25"/>
      <c r="QPH68" s="25"/>
      <c r="QPI68" s="25"/>
      <c r="QPJ68" s="25"/>
      <c r="QPK68" s="25"/>
      <c r="QPL68" s="25"/>
      <c r="QPM68" s="25"/>
      <c r="QPN68" s="25"/>
      <c r="QPO68" s="25"/>
      <c r="QPP68" s="25"/>
      <c r="QPQ68" s="25"/>
      <c r="QPR68" s="25"/>
      <c r="QPS68" s="25"/>
      <c r="QPT68" s="25"/>
      <c r="QPU68" s="25"/>
      <c r="QPV68" s="25"/>
      <c r="QPW68" s="25"/>
      <c r="QPX68" s="25"/>
      <c r="QPY68" s="25"/>
      <c r="QPZ68" s="25"/>
      <c r="QQA68" s="25"/>
      <c r="QQB68" s="25"/>
      <c r="QQC68" s="25"/>
      <c r="QQD68" s="25"/>
      <c r="QQE68" s="25"/>
      <c r="QQF68" s="25"/>
      <c r="QQG68" s="25"/>
      <c r="QQH68" s="25"/>
      <c r="QQI68" s="25"/>
      <c r="QQJ68" s="25"/>
      <c r="QQK68" s="25"/>
      <c r="QQL68" s="25"/>
      <c r="QQM68" s="25"/>
      <c r="QQN68" s="25"/>
      <c r="QQO68" s="25"/>
      <c r="QQP68" s="25"/>
      <c r="QQQ68" s="25"/>
      <c r="QQR68" s="25"/>
      <c r="QQS68" s="25"/>
      <c r="QQT68" s="25"/>
      <c r="QQU68" s="25"/>
      <c r="QQV68" s="25"/>
      <c r="QQW68" s="25"/>
      <c r="QQX68" s="25"/>
      <c r="QQY68" s="25"/>
      <c r="QQZ68" s="25"/>
      <c r="QRA68" s="25"/>
      <c r="QRB68" s="25"/>
      <c r="QRC68" s="25"/>
      <c r="QRD68" s="25"/>
      <c r="QRE68" s="25"/>
      <c r="QRF68" s="25"/>
      <c r="QRG68" s="25"/>
      <c r="QRH68" s="25"/>
      <c r="QRI68" s="25"/>
      <c r="QRJ68" s="25"/>
      <c r="QRK68" s="25"/>
      <c r="QRL68" s="25"/>
      <c r="QRM68" s="25"/>
      <c r="QRN68" s="25"/>
      <c r="QRO68" s="25"/>
      <c r="QRP68" s="25"/>
      <c r="QRQ68" s="25"/>
      <c r="QRR68" s="25"/>
      <c r="QRS68" s="25"/>
      <c r="QRT68" s="25"/>
      <c r="QRU68" s="25"/>
      <c r="QRV68" s="25"/>
      <c r="QRW68" s="25"/>
      <c r="QRX68" s="25"/>
      <c r="QRY68" s="25"/>
      <c r="QRZ68" s="25"/>
      <c r="QSA68" s="25"/>
      <c r="QSB68" s="25"/>
      <c r="QSC68" s="25"/>
      <c r="QSD68" s="25"/>
      <c r="QSE68" s="25"/>
      <c r="QSF68" s="25"/>
      <c r="QSG68" s="25"/>
      <c r="QSH68" s="25"/>
      <c r="QSI68" s="25"/>
      <c r="QSJ68" s="25"/>
      <c r="QSK68" s="25"/>
      <c r="QSL68" s="25"/>
      <c r="QSM68" s="25"/>
      <c r="QSN68" s="25"/>
      <c r="QSO68" s="25"/>
      <c r="QSP68" s="25"/>
      <c r="QSQ68" s="25"/>
      <c r="QSR68" s="25"/>
      <c r="QSS68" s="25"/>
      <c r="QST68" s="25"/>
      <c r="QSU68" s="25"/>
      <c r="QSV68" s="25"/>
      <c r="QSW68" s="25"/>
      <c r="QSX68" s="25"/>
      <c r="QSY68" s="25"/>
      <c r="QSZ68" s="25"/>
      <c r="QTA68" s="25"/>
      <c r="QTB68" s="25"/>
      <c r="QTC68" s="25"/>
      <c r="QTD68" s="25"/>
      <c r="QTE68" s="25"/>
      <c r="QTF68" s="25"/>
      <c r="QTG68" s="25"/>
      <c r="QTH68" s="25"/>
      <c r="QTI68" s="25"/>
      <c r="QTJ68" s="25"/>
      <c r="QTK68" s="25"/>
      <c r="QTL68" s="25"/>
      <c r="QTM68" s="25"/>
      <c r="QTN68" s="25"/>
      <c r="QTO68" s="25"/>
      <c r="QTP68" s="25"/>
      <c r="QTQ68" s="25"/>
      <c r="QTR68" s="25"/>
      <c r="QTS68" s="25"/>
      <c r="QTT68" s="25"/>
      <c r="QTU68" s="25"/>
      <c r="QTV68" s="25"/>
      <c r="QTW68" s="25"/>
      <c r="QTX68" s="25"/>
      <c r="QTY68" s="25"/>
      <c r="QTZ68" s="25"/>
      <c r="QUA68" s="25"/>
      <c r="QUB68" s="25"/>
      <c r="QUC68" s="25"/>
      <c r="QUD68" s="25"/>
      <c r="QUE68" s="25"/>
      <c r="QUF68" s="25"/>
      <c r="QUG68" s="25"/>
      <c r="QUH68" s="25"/>
      <c r="QUI68" s="25"/>
      <c r="QUJ68" s="25"/>
      <c r="QUK68" s="25"/>
      <c r="QUL68" s="25"/>
      <c r="QUM68" s="25"/>
      <c r="QUN68" s="25"/>
      <c r="QUO68" s="25"/>
      <c r="QUP68" s="25"/>
      <c r="QUQ68" s="25"/>
      <c r="QUR68" s="25"/>
      <c r="QUS68" s="25"/>
      <c r="QUT68" s="25"/>
      <c r="QUU68" s="25"/>
      <c r="QUV68" s="25"/>
      <c r="QUW68" s="25"/>
      <c r="QUX68" s="25"/>
      <c r="QUY68" s="25"/>
      <c r="QUZ68" s="25"/>
      <c r="QVA68" s="25"/>
      <c r="QVB68" s="25"/>
      <c r="QVC68" s="25"/>
      <c r="QVD68" s="25"/>
      <c r="QVE68" s="25"/>
      <c r="QVF68" s="25"/>
      <c r="QVG68" s="25"/>
      <c r="QVH68" s="25"/>
      <c r="QVI68" s="25"/>
      <c r="QVJ68" s="25"/>
      <c r="QVK68" s="25"/>
      <c r="QVL68" s="25"/>
      <c r="QVM68" s="25"/>
      <c r="QVN68" s="25"/>
      <c r="QVO68" s="25"/>
      <c r="QVP68" s="25"/>
      <c r="QVQ68" s="25"/>
      <c r="QVR68" s="25"/>
      <c r="QVS68" s="25"/>
      <c r="QVT68" s="25"/>
      <c r="QVU68" s="25"/>
      <c r="QVV68" s="25"/>
      <c r="QVW68" s="25"/>
      <c r="QVX68" s="25"/>
      <c r="QVY68" s="25"/>
      <c r="QVZ68" s="25"/>
      <c r="QWA68" s="25"/>
      <c r="QWB68" s="25"/>
      <c r="QWC68" s="25"/>
      <c r="QWD68" s="25"/>
      <c r="QWE68" s="25"/>
      <c r="QWF68" s="25"/>
      <c r="QWG68" s="25"/>
      <c r="QWH68" s="25"/>
      <c r="QWI68" s="25"/>
      <c r="QWJ68" s="25"/>
      <c r="QWK68" s="25"/>
      <c r="QWL68" s="25"/>
      <c r="QWM68" s="25"/>
      <c r="QWN68" s="25"/>
      <c r="QWO68" s="25"/>
      <c r="QWP68" s="25"/>
      <c r="QWQ68" s="25"/>
      <c r="QWR68" s="25"/>
      <c r="QWS68" s="25"/>
      <c r="QWT68" s="25"/>
      <c r="QWU68" s="25"/>
      <c r="QWV68" s="25"/>
      <c r="QWW68" s="25"/>
      <c r="QWX68" s="25"/>
      <c r="QWY68" s="25"/>
      <c r="QWZ68" s="25"/>
      <c r="QXA68" s="25"/>
      <c r="QXB68" s="25"/>
      <c r="QXC68" s="25"/>
      <c r="QXD68" s="25"/>
      <c r="QXE68" s="25"/>
      <c r="QXF68" s="25"/>
      <c r="QXG68" s="25"/>
      <c r="QXH68" s="25"/>
      <c r="QXI68" s="25"/>
      <c r="QXJ68" s="25"/>
      <c r="QXK68" s="25"/>
      <c r="QXL68" s="25"/>
      <c r="QXM68" s="25"/>
      <c r="QXN68" s="25"/>
      <c r="QXO68" s="25"/>
      <c r="QXP68" s="25"/>
      <c r="QXQ68" s="25"/>
      <c r="QXR68" s="25"/>
      <c r="QXS68" s="25"/>
      <c r="QXT68" s="25"/>
      <c r="QXU68" s="25"/>
      <c r="QXV68" s="25"/>
      <c r="QXW68" s="25"/>
      <c r="QXX68" s="25"/>
      <c r="QXY68" s="25"/>
      <c r="QXZ68" s="25"/>
      <c r="QYA68" s="25"/>
      <c r="QYB68" s="25"/>
      <c r="QYC68" s="25"/>
      <c r="QYD68" s="25"/>
      <c r="QYE68" s="25"/>
      <c r="QYF68" s="25"/>
      <c r="QYG68" s="25"/>
      <c r="QYH68" s="25"/>
      <c r="QYI68" s="25"/>
      <c r="QYJ68" s="25"/>
      <c r="QYK68" s="25"/>
      <c r="QYL68" s="25"/>
      <c r="QYM68" s="25"/>
      <c r="QYN68" s="25"/>
      <c r="QYO68" s="25"/>
      <c r="QYP68" s="25"/>
      <c r="QYQ68" s="25"/>
      <c r="QYR68" s="25"/>
      <c r="QYS68" s="25"/>
      <c r="QYT68" s="25"/>
      <c r="QYU68" s="25"/>
      <c r="QYV68" s="25"/>
      <c r="QYW68" s="25"/>
      <c r="QYX68" s="25"/>
      <c r="QYY68" s="25"/>
      <c r="QYZ68" s="25"/>
      <c r="QZA68" s="25"/>
      <c r="QZB68" s="25"/>
      <c r="QZC68" s="25"/>
      <c r="QZD68" s="25"/>
      <c r="QZE68" s="25"/>
      <c r="QZF68" s="25"/>
      <c r="QZG68" s="25"/>
      <c r="QZH68" s="25"/>
      <c r="QZI68" s="25"/>
      <c r="QZJ68" s="25"/>
      <c r="QZK68" s="25"/>
      <c r="QZL68" s="25"/>
      <c r="QZM68" s="25"/>
      <c r="QZN68" s="25"/>
      <c r="QZO68" s="25"/>
      <c r="QZP68" s="25"/>
      <c r="QZQ68" s="25"/>
      <c r="QZR68" s="25"/>
      <c r="QZS68" s="25"/>
      <c r="QZT68" s="25"/>
      <c r="QZU68" s="25"/>
      <c r="QZV68" s="25"/>
      <c r="QZW68" s="25"/>
      <c r="QZX68" s="25"/>
      <c r="QZY68" s="25"/>
      <c r="QZZ68" s="25"/>
      <c r="RAA68" s="25"/>
      <c r="RAB68" s="25"/>
      <c r="RAC68" s="25"/>
      <c r="RAD68" s="25"/>
      <c r="RAE68" s="25"/>
      <c r="RAF68" s="25"/>
      <c r="RAG68" s="25"/>
      <c r="RAH68" s="25"/>
      <c r="RAI68" s="25"/>
      <c r="RAJ68" s="25"/>
      <c r="RAK68" s="25"/>
      <c r="RAL68" s="25"/>
      <c r="RAM68" s="25"/>
      <c r="RAN68" s="25"/>
      <c r="RAO68" s="25"/>
      <c r="RAP68" s="25"/>
      <c r="RAQ68" s="25"/>
      <c r="RAR68" s="25"/>
      <c r="RAS68" s="25"/>
      <c r="RAT68" s="25"/>
      <c r="RAU68" s="25"/>
      <c r="RAV68" s="25"/>
      <c r="RAW68" s="25"/>
      <c r="RAX68" s="25"/>
      <c r="RAY68" s="25"/>
      <c r="RAZ68" s="25"/>
      <c r="RBA68" s="25"/>
      <c r="RBB68" s="25"/>
      <c r="RBC68" s="25"/>
      <c r="RBD68" s="25"/>
      <c r="RBE68" s="25"/>
      <c r="RBF68" s="25"/>
      <c r="RBG68" s="25"/>
      <c r="RBH68" s="25"/>
      <c r="RBI68" s="25"/>
      <c r="RBJ68" s="25"/>
      <c r="RBK68" s="25"/>
      <c r="RBL68" s="25"/>
      <c r="RBM68" s="25"/>
      <c r="RBN68" s="25"/>
      <c r="RBO68" s="25"/>
      <c r="RBP68" s="25"/>
      <c r="RBQ68" s="25"/>
      <c r="RBR68" s="25"/>
      <c r="RBS68" s="25"/>
      <c r="RBT68" s="25"/>
      <c r="RBU68" s="25"/>
      <c r="RBV68" s="25"/>
      <c r="RBW68" s="25"/>
      <c r="RBX68" s="25"/>
      <c r="RBY68" s="25"/>
      <c r="RBZ68" s="25"/>
      <c r="RCA68" s="25"/>
      <c r="RCB68" s="25"/>
      <c r="RCC68" s="25"/>
      <c r="RCD68" s="25"/>
      <c r="RCE68" s="25"/>
      <c r="RCF68" s="25"/>
      <c r="RCG68" s="25"/>
      <c r="RCH68" s="25"/>
      <c r="RCI68" s="25"/>
      <c r="RCJ68" s="25"/>
      <c r="RCK68" s="25"/>
      <c r="RCL68" s="25"/>
      <c r="RCM68" s="25"/>
      <c r="RCN68" s="25"/>
      <c r="RCO68" s="25"/>
      <c r="RCP68" s="25"/>
      <c r="RCQ68" s="25"/>
      <c r="RCR68" s="25"/>
      <c r="RCS68" s="25"/>
      <c r="RCT68" s="25"/>
      <c r="RCU68" s="25"/>
      <c r="RCV68" s="25"/>
      <c r="RCW68" s="25"/>
      <c r="RCX68" s="25"/>
      <c r="RCY68" s="25"/>
      <c r="RCZ68" s="25"/>
      <c r="RDA68" s="25"/>
      <c r="RDB68" s="25"/>
      <c r="RDC68" s="25"/>
      <c r="RDD68" s="25"/>
      <c r="RDE68" s="25"/>
      <c r="RDF68" s="25"/>
      <c r="RDG68" s="25"/>
      <c r="RDH68" s="25"/>
      <c r="RDI68" s="25"/>
      <c r="RDJ68" s="25"/>
      <c r="RDK68" s="25"/>
      <c r="RDL68" s="25"/>
      <c r="RDM68" s="25"/>
      <c r="RDN68" s="25"/>
      <c r="RDO68" s="25"/>
      <c r="RDP68" s="25"/>
      <c r="RDQ68" s="25"/>
      <c r="RDR68" s="25"/>
      <c r="RDS68" s="25"/>
      <c r="RDT68" s="25"/>
      <c r="RDU68" s="25"/>
      <c r="RDV68" s="25"/>
      <c r="RDW68" s="25"/>
      <c r="RDX68" s="25"/>
      <c r="RDY68" s="25"/>
      <c r="RDZ68" s="25"/>
      <c r="REA68" s="25"/>
      <c r="REB68" s="25"/>
      <c r="REC68" s="25"/>
      <c r="RED68" s="25"/>
      <c r="REE68" s="25"/>
      <c r="REF68" s="25"/>
      <c r="REG68" s="25"/>
      <c r="REH68" s="25"/>
      <c r="REI68" s="25"/>
      <c r="REJ68" s="25"/>
      <c r="REK68" s="25"/>
      <c r="REL68" s="25"/>
      <c r="REM68" s="25"/>
      <c r="REN68" s="25"/>
      <c r="REO68" s="25"/>
      <c r="REP68" s="25"/>
      <c r="REQ68" s="25"/>
      <c r="RER68" s="25"/>
      <c r="RES68" s="25"/>
      <c r="RET68" s="25"/>
      <c r="REU68" s="25"/>
      <c r="REV68" s="25"/>
      <c r="REW68" s="25"/>
      <c r="REX68" s="25"/>
      <c r="REY68" s="25"/>
      <c r="REZ68" s="25"/>
      <c r="RFA68" s="25"/>
      <c r="RFB68" s="25"/>
      <c r="RFC68" s="25"/>
      <c r="RFD68" s="25"/>
      <c r="RFE68" s="25"/>
      <c r="RFF68" s="25"/>
      <c r="RFG68" s="25"/>
      <c r="RFH68" s="25"/>
      <c r="RFI68" s="25"/>
      <c r="RFJ68" s="25"/>
      <c r="RFK68" s="25"/>
      <c r="RFL68" s="25"/>
      <c r="RFM68" s="25"/>
      <c r="RFN68" s="25"/>
      <c r="RFO68" s="25"/>
      <c r="RFP68" s="25"/>
      <c r="RFQ68" s="25"/>
      <c r="RFR68" s="25"/>
      <c r="RFS68" s="25"/>
      <c r="RFT68" s="25"/>
      <c r="RFU68" s="25"/>
      <c r="RFV68" s="25"/>
      <c r="RFW68" s="25"/>
      <c r="RFX68" s="25"/>
      <c r="RFY68" s="25"/>
      <c r="RFZ68" s="25"/>
      <c r="RGA68" s="25"/>
      <c r="RGB68" s="25"/>
      <c r="RGC68" s="25"/>
      <c r="RGD68" s="25"/>
      <c r="RGE68" s="25"/>
      <c r="RGF68" s="25"/>
      <c r="RGG68" s="25"/>
      <c r="RGH68" s="25"/>
      <c r="RGI68" s="25"/>
      <c r="RGJ68" s="25"/>
      <c r="RGK68" s="25"/>
      <c r="RGL68" s="25"/>
      <c r="RGM68" s="25"/>
      <c r="RGN68" s="25"/>
      <c r="RGO68" s="25"/>
      <c r="RGP68" s="25"/>
      <c r="RGQ68" s="25"/>
      <c r="RGR68" s="25"/>
      <c r="RGS68" s="25"/>
      <c r="RGT68" s="25"/>
      <c r="RGU68" s="25"/>
      <c r="RGV68" s="25"/>
      <c r="RGW68" s="25"/>
      <c r="RGX68" s="25"/>
      <c r="RGY68" s="25"/>
      <c r="RGZ68" s="25"/>
      <c r="RHA68" s="25"/>
      <c r="RHB68" s="25"/>
      <c r="RHC68" s="25"/>
      <c r="RHD68" s="25"/>
      <c r="RHE68" s="25"/>
      <c r="RHF68" s="25"/>
      <c r="RHG68" s="25"/>
      <c r="RHH68" s="25"/>
      <c r="RHI68" s="25"/>
      <c r="RHJ68" s="25"/>
      <c r="RHK68" s="25"/>
      <c r="RHL68" s="25"/>
      <c r="RHM68" s="25"/>
      <c r="RHN68" s="25"/>
      <c r="RHO68" s="25"/>
      <c r="RHP68" s="25"/>
      <c r="RHQ68" s="25"/>
      <c r="RHR68" s="25"/>
      <c r="RHS68" s="25"/>
      <c r="RHT68" s="25"/>
      <c r="RHU68" s="25"/>
      <c r="RHV68" s="25"/>
      <c r="RHW68" s="25"/>
      <c r="RHX68" s="25"/>
      <c r="RHY68" s="25"/>
      <c r="RHZ68" s="25"/>
      <c r="RIA68" s="25"/>
      <c r="RIB68" s="25"/>
      <c r="RIC68" s="25"/>
      <c r="RID68" s="25"/>
      <c r="RIE68" s="25"/>
      <c r="RIF68" s="25"/>
      <c r="RIG68" s="25"/>
      <c r="RIH68" s="25"/>
      <c r="RII68" s="25"/>
      <c r="RIJ68" s="25"/>
      <c r="RIK68" s="25"/>
      <c r="RIL68" s="25"/>
      <c r="RIM68" s="25"/>
      <c r="RIN68" s="25"/>
      <c r="RIO68" s="25"/>
      <c r="RIP68" s="25"/>
      <c r="RIQ68" s="25"/>
      <c r="RIR68" s="25"/>
      <c r="RIS68" s="25"/>
      <c r="RIT68" s="25"/>
      <c r="RIU68" s="25"/>
      <c r="RIV68" s="25"/>
      <c r="RIW68" s="25"/>
      <c r="RIX68" s="25"/>
      <c r="RIY68" s="25"/>
      <c r="RIZ68" s="25"/>
      <c r="RJA68" s="25"/>
      <c r="RJB68" s="25"/>
      <c r="RJC68" s="25"/>
      <c r="RJD68" s="25"/>
      <c r="RJE68" s="25"/>
      <c r="RJF68" s="25"/>
      <c r="RJG68" s="25"/>
      <c r="RJH68" s="25"/>
      <c r="RJI68" s="25"/>
      <c r="RJJ68" s="25"/>
      <c r="RJK68" s="25"/>
      <c r="RJL68" s="25"/>
      <c r="RJM68" s="25"/>
      <c r="RJN68" s="25"/>
      <c r="RJO68" s="25"/>
      <c r="RJP68" s="25"/>
      <c r="RJQ68" s="25"/>
      <c r="RJR68" s="25"/>
      <c r="RJS68" s="25"/>
      <c r="RJT68" s="25"/>
      <c r="RJU68" s="25"/>
      <c r="RJV68" s="25"/>
      <c r="RJW68" s="25"/>
      <c r="RJX68" s="25"/>
      <c r="RJY68" s="25"/>
      <c r="RJZ68" s="25"/>
      <c r="RKA68" s="25"/>
      <c r="RKB68" s="25"/>
      <c r="RKC68" s="25"/>
      <c r="RKD68" s="25"/>
      <c r="RKE68" s="25"/>
      <c r="RKF68" s="25"/>
      <c r="RKG68" s="25"/>
      <c r="RKH68" s="25"/>
      <c r="RKI68" s="25"/>
      <c r="RKJ68" s="25"/>
      <c r="RKK68" s="25"/>
      <c r="RKL68" s="25"/>
      <c r="RKM68" s="25"/>
      <c r="RKN68" s="25"/>
      <c r="RKO68" s="25"/>
      <c r="RKP68" s="25"/>
      <c r="RKQ68" s="25"/>
      <c r="RKR68" s="25"/>
      <c r="RKS68" s="25"/>
      <c r="RKT68" s="25"/>
      <c r="RKU68" s="25"/>
      <c r="RKV68" s="25"/>
      <c r="RKW68" s="25"/>
      <c r="RKX68" s="25"/>
      <c r="RKY68" s="25"/>
      <c r="RKZ68" s="25"/>
      <c r="RLA68" s="25"/>
      <c r="RLB68" s="25"/>
      <c r="RLC68" s="25"/>
      <c r="RLD68" s="25"/>
      <c r="RLE68" s="25"/>
      <c r="RLF68" s="25"/>
      <c r="RLG68" s="25"/>
      <c r="RLH68" s="25"/>
      <c r="RLI68" s="25"/>
      <c r="RLJ68" s="25"/>
      <c r="RLK68" s="25"/>
      <c r="RLL68" s="25"/>
      <c r="RLM68" s="25"/>
      <c r="RLN68" s="25"/>
      <c r="RLO68" s="25"/>
      <c r="RLP68" s="25"/>
      <c r="RLQ68" s="25"/>
      <c r="RLR68" s="25"/>
      <c r="RLS68" s="25"/>
      <c r="RLT68" s="25"/>
      <c r="RLU68" s="25"/>
      <c r="RLV68" s="25"/>
      <c r="RLW68" s="25"/>
      <c r="RLX68" s="25"/>
      <c r="RLY68" s="25"/>
      <c r="RLZ68" s="25"/>
      <c r="RMA68" s="25"/>
      <c r="RMB68" s="25"/>
      <c r="RMC68" s="25"/>
      <c r="RMD68" s="25"/>
      <c r="RME68" s="25"/>
      <c r="RMF68" s="25"/>
      <c r="RMG68" s="25"/>
      <c r="RMH68" s="25"/>
      <c r="RMI68" s="25"/>
      <c r="RMJ68" s="25"/>
      <c r="RMK68" s="25"/>
      <c r="RML68" s="25"/>
      <c r="RMM68" s="25"/>
      <c r="RMN68" s="25"/>
      <c r="RMO68" s="25"/>
      <c r="RMP68" s="25"/>
      <c r="RMQ68" s="25"/>
      <c r="RMR68" s="25"/>
      <c r="RMS68" s="25"/>
      <c r="RMT68" s="25"/>
      <c r="RMU68" s="25"/>
      <c r="RMV68" s="25"/>
      <c r="RMW68" s="25"/>
      <c r="RMX68" s="25"/>
      <c r="RMY68" s="25"/>
      <c r="RMZ68" s="25"/>
      <c r="RNA68" s="25"/>
      <c r="RNB68" s="25"/>
      <c r="RNC68" s="25"/>
      <c r="RND68" s="25"/>
      <c r="RNE68" s="25"/>
      <c r="RNF68" s="25"/>
      <c r="RNG68" s="25"/>
      <c r="RNH68" s="25"/>
      <c r="RNI68" s="25"/>
      <c r="RNJ68" s="25"/>
      <c r="RNK68" s="25"/>
      <c r="RNL68" s="25"/>
      <c r="RNM68" s="25"/>
      <c r="RNN68" s="25"/>
      <c r="RNO68" s="25"/>
      <c r="RNP68" s="25"/>
      <c r="RNQ68" s="25"/>
      <c r="RNR68" s="25"/>
      <c r="RNS68" s="25"/>
      <c r="RNT68" s="25"/>
      <c r="RNU68" s="25"/>
      <c r="RNV68" s="25"/>
      <c r="RNW68" s="25"/>
      <c r="RNX68" s="25"/>
      <c r="RNY68" s="25"/>
      <c r="RNZ68" s="25"/>
      <c r="ROA68" s="25"/>
      <c r="ROB68" s="25"/>
      <c r="ROC68" s="25"/>
      <c r="ROD68" s="25"/>
      <c r="ROE68" s="25"/>
      <c r="ROF68" s="25"/>
      <c r="ROG68" s="25"/>
      <c r="ROH68" s="25"/>
      <c r="ROI68" s="25"/>
      <c r="ROJ68" s="25"/>
      <c r="ROK68" s="25"/>
      <c r="ROL68" s="25"/>
      <c r="ROM68" s="25"/>
      <c r="RON68" s="25"/>
      <c r="ROO68" s="25"/>
      <c r="ROP68" s="25"/>
      <c r="ROQ68" s="25"/>
      <c r="ROR68" s="25"/>
      <c r="ROS68" s="25"/>
      <c r="ROT68" s="25"/>
      <c r="ROU68" s="25"/>
      <c r="ROV68" s="25"/>
      <c r="ROW68" s="25"/>
      <c r="ROX68" s="25"/>
      <c r="ROY68" s="25"/>
      <c r="ROZ68" s="25"/>
      <c r="RPA68" s="25"/>
      <c r="RPB68" s="25"/>
      <c r="RPC68" s="25"/>
      <c r="RPD68" s="25"/>
      <c r="RPE68" s="25"/>
      <c r="RPF68" s="25"/>
      <c r="RPG68" s="25"/>
      <c r="RPH68" s="25"/>
      <c r="RPI68" s="25"/>
      <c r="RPJ68" s="25"/>
      <c r="RPK68" s="25"/>
      <c r="RPL68" s="25"/>
      <c r="RPM68" s="25"/>
      <c r="RPN68" s="25"/>
      <c r="RPO68" s="25"/>
      <c r="RPP68" s="25"/>
      <c r="RPQ68" s="25"/>
      <c r="RPR68" s="25"/>
      <c r="RPS68" s="25"/>
      <c r="RPT68" s="25"/>
      <c r="RPU68" s="25"/>
      <c r="RPV68" s="25"/>
      <c r="RPW68" s="25"/>
      <c r="RPX68" s="25"/>
      <c r="RPY68" s="25"/>
      <c r="RPZ68" s="25"/>
      <c r="RQA68" s="25"/>
      <c r="RQB68" s="25"/>
      <c r="RQC68" s="25"/>
      <c r="RQD68" s="25"/>
      <c r="RQE68" s="25"/>
      <c r="RQF68" s="25"/>
      <c r="RQG68" s="25"/>
      <c r="RQH68" s="25"/>
      <c r="RQI68" s="25"/>
      <c r="RQJ68" s="25"/>
      <c r="RQK68" s="25"/>
      <c r="RQL68" s="25"/>
      <c r="RQM68" s="25"/>
      <c r="RQN68" s="25"/>
      <c r="RQO68" s="25"/>
      <c r="RQP68" s="25"/>
      <c r="RQQ68" s="25"/>
      <c r="RQR68" s="25"/>
      <c r="RQS68" s="25"/>
      <c r="RQT68" s="25"/>
      <c r="RQU68" s="25"/>
      <c r="RQV68" s="25"/>
      <c r="RQW68" s="25"/>
      <c r="RQX68" s="25"/>
      <c r="RQY68" s="25"/>
      <c r="RQZ68" s="25"/>
      <c r="RRA68" s="25"/>
      <c r="RRB68" s="25"/>
      <c r="RRC68" s="25"/>
      <c r="RRD68" s="25"/>
      <c r="RRE68" s="25"/>
      <c r="RRF68" s="25"/>
      <c r="RRG68" s="25"/>
      <c r="RRH68" s="25"/>
      <c r="RRI68" s="25"/>
      <c r="RRJ68" s="25"/>
      <c r="RRK68" s="25"/>
      <c r="RRL68" s="25"/>
      <c r="RRM68" s="25"/>
      <c r="RRN68" s="25"/>
      <c r="RRO68" s="25"/>
      <c r="RRP68" s="25"/>
      <c r="RRQ68" s="25"/>
      <c r="RRR68" s="25"/>
      <c r="RRS68" s="25"/>
      <c r="RRT68" s="25"/>
      <c r="RRU68" s="25"/>
      <c r="RRV68" s="25"/>
      <c r="RRW68" s="25"/>
      <c r="RRX68" s="25"/>
      <c r="RRY68" s="25"/>
      <c r="RRZ68" s="25"/>
      <c r="RSA68" s="25"/>
      <c r="RSB68" s="25"/>
      <c r="RSC68" s="25"/>
      <c r="RSD68" s="25"/>
      <c r="RSE68" s="25"/>
      <c r="RSF68" s="25"/>
      <c r="RSG68" s="25"/>
      <c r="RSH68" s="25"/>
      <c r="RSI68" s="25"/>
      <c r="RSJ68" s="25"/>
      <c r="RSK68" s="25"/>
      <c r="RSL68" s="25"/>
      <c r="RSM68" s="25"/>
      <c r="RSN68" s="25"/>
      <c r="RSO68" s="25"/>
      <c r="RSP68" s="25"/>
      <c r="RSQ68" s="25"/>
      <c r="RSR68" s="25"/>
      <c r="RSS68" s="25"/>
      <c r="RST68" s="25"/>
      <c r="RSU68" s="25"/>
      <c r="RSV68" s="25"/>
      <c r="RSW68" s="25"/>
      <c r="RSX68" s="25"/>
      <c r="RSY68" s="25"/>
      <c r="RSZ68" s="25"/>
      <c r="RTA68" s="25"/>
      <c r="RTB68" s="25"/>
      <c r="RTC68" s="25"/>
      <c r="RTD68" s="25"/>
      <c r="RTE68" s="25"/>
      <c r="RTF68" s="25"/>
      <c r="RTG68" s="25"/>
      <c r="RTH68" s="25"/>
      <c r="RTI68" s="25"/>
      <c r="RTJ68" s="25"/>
      <c r="RTK68" s="25"/>
      <c r="RTL68" s="25"/>
      <c r="RTM68" s="25"/>
      <c r="RTN68" s="25"/>
      <c r="RTO68" s="25"/>
      <c r="RTP68" s="25"/>
      <c r="RTQ68" s="25"/>
      <c r="RTR68" s="25"/>
      <c r="RTS68" s="25"/>
      <c r="RTT68" s="25"/>
      <c r="RTU68" s="25"/>
      <c r="RTV68" s="25"/>
      <c r="RTW68" s="25"/>
      <c r="RTX68" s="25"/>
      <c r="RTY68" s="25"/>
      <c r="RTZ68" s="25"/>
      <c r="RUA68" s="25"/>
      <c r="RUB68" s="25"/>
      <c r="RUC68" s="25"/>
      <c r="RUD68" s="25"/>
      <c r="RUE68" s="25"/>
      <c r="RUF68" s="25"/>
      <c r="RUG68" s="25"/>
      <c r="RUH68" s="25"/>
      <c r="RUI68" s="25"/>
      <c r="RUJ68" s="25"/>
      <c r="RUK68" s="25"/>
      <c r="RUL68" s="25"/>
      <c r="RUM68" s="25"/>
      <c r="RUN68" s="25"/>
      <c r="RUO68" s="25"/>
      <c r="RUP68" s="25"/>
      <c r="RUQ68" s="25"/>
      <c r="RUR68" s="25"/>
      <c r="RUS68" s="25"/>
      <c r="RUT68" s="25"/>
      <c r="RUU68" s="25"/>
      <c r="RUV68" s="25"/>
      <c r="RUW68" s="25"/>
      <c r="RUX68" s="25"/>
      <c r="RUY68" s="25"/>
      <c r="RUZ68" s="25"/>
      <c r="RVA68" s="25"/>
      <c r="RVB68" s="25"/>
      <c r="RVC68" s="25"/>
      <c r="RVD68" s="25"/>
      <c r="RVE68" s="25"/>
      <c r="RVF68" s="25"/>
      <c r="RVG68" s="25"/>
      <c r="RVH68" s="25"/>
      <c r="RVI68" s="25"/>
      <c r="RVJ68" s="25"/>
      <c r="RVK68" s="25"/>
      <c r="RVL68" s="25"/>
      <c r="RVM68" s="25"/>
      <c r="RVN68" s="25"/>
      <c r="RVO68" s="25"/>
      <c r="RVP68" s="25"/>
      <c r="RVQ68" s="25"/>
      <c r="RVR68" s="25"/>
      <c r="RVS68" s="25"/>
      <c r="RVT68" s="25"/>
      <c r="RVU68" s="25"/>
      <c r="RVV68" s="25"/>
      <c r="RVW68" s="25"/>
      <c r="RVX68" s="25"/>
      <c r="RVY68" s="25"/>
      <c r="RVZ68" s="25"/>
      <c r="RWA68" s="25"/>
      <c r="RWB68" s="25"/>
      <c r="RWC68" s="25"/>
      <c r="RWD68" s="25"/>
      <c r="RWE68" s="25"/>
      <c r="RWF68" s="25"/>
      <c r="RWG68" s="25"/>
      <c r="RWH68" s="25"/>
      <c r="RWI68" s="25"/>
      <c r="RWJ68" s="25"/>
      <c r="RWK68" s="25"/>
      <c r="RWL68" s="25"/>
      <c r="RWM68" s="25"/>
      <c r="RWN68" s="25"/>
      <c r="RWO68" s="25"/>
      <c r="RWP68" s="25"/>
      <c r="RWQ68" s="25"/>
      <c r="RWR68" s="25"/>
      <c r="RWS68" s="25"/>
      <c r="RWT68" s="25"/>
      <c r="RWU68" s="25"/>
      <c r="RWV68" s="25"/>
      <c r="RWW68" s="25"/>
      <c r="RWX68" s="25"/>
      <c r="RWY68" s="25"/>
      <c r="RWZ68" s="25"/>
      <c r="RXA68" s="25"/>
      <c r="RXB68" s="25"/>
      <c r="RXC68" s="25"/>
      <c r="RXD68" s="25"/>
      <c r="RXE68" s="25"/>
      <c r="RXF68" s="25"/>
      <c r="RXG68" s="25"/>
      <c r="RXH68" s="25"/>
      <c r="RXI68" s="25"/>
      <c r="RXJ68" s="25"/>
      <c r="RXK68" s="25"/>
      <c r="RXL68" s="25"/>
      <c r="RXM68" s="25"/>
      <c r="RXN68" s="25"/>
      <c r="RXO68" s="25"/>
      <c r="RXP68" s="25"/>
      <c r="RXQ68" s="25"/>
      <c r="RXR68" s="25"/>
      <c r="RXS68" s="25"/>
      <c r="RXT68" s="25"/>
      <c r="RXU68" s="25"/>
      <c r="RXV68" s="25"/>
      <c r="RXW68" s="25"/>
      <c r="RXX68" s="25"/>
      <c r="RXY68" s="25"/>
      <c r="RXZ68" s="25"/>
      <c r="RYA68" s="25"/>
      <c r="RYB68" s="25"/>
      <c r="RYC68" s="25"/>
      <c r="RYD68" s="25"/>
      <c r="RYE68" s="25"/>
      <c r="RYF68" s="25"/>
      <c r="RYG68" s="25"/>
      <c r="RYH68" s="25"/>
      <c r="RYI68" s="25"/>
      <c r="RYJ68" s="25"/>
      <c r="RYK68" s="25"/>
      <c r="RYL68" s="25"/>
      <c r="RYM68" s="25"/>
      <c r="RYN68" s="25"/>
      <c r="RYO68" s="25"/>
      <c r="RYP68" s="25"/>
      <c r="RYQ68" s="25"/>
      <c r="RYR68" s="25"/>
      <c r="RYS68" s="25"/>
      <c r="RYT68" s="25"/>
      <c r="RYU68" s="25"/>
      <c r="RYV68" s="25"/>
      <c r="RYW68" s="25"/>
      <c r="RYX68" s="25"/>
      <c r="RYY68" s="25"/>
      <c r="RYZ68" s="25"/>
      <c r="RZA68" s="25"/>
      <c r="RZB68" s="25"/>
      <c r="RZC68" s="25"/>
      <c r="RZD68" s="25"/>
      <c r="RZE68" s="25"/>
      <c r="RZF68" s="25"/>
      <c r="RZG68" s="25"/>
      <c r="RZH68" s="25"/>
      <c r="RZI68" s="25"/>
      <c r="RZJ68" s="25"/>
      <c r="RZK68" s="25"/>
      <c r="RZL68" s="25"/>
      <c r="RZM68" s="25"/>
      <c r="RZN68" s="25"/>
      <c r="RZO68" s="25"/>
      <c r="RZP68" s="25"/>
      <c r="RZQ68" s="25"/>
      <c r="RZR68" s="25"/>
      <c r="RZS68" s="25"/>
      <c r="RZT68" s="25"/>
      <c r="RZU68" s="25"/>
      <c r="RZV68" s="25"/>
      <c r="RZW68" s="25"/>
      <c r="RZX68" s="25"/>
      <c r="RZY68" s="25"/>
      <c r="RZZ68" s="25"/>
      <c r="SAA68" s="25"/>
      <c r="SAB68" s="25"/>
      <c r="SAC68" s="25"/>
      <c r="SAD68" s="25"/>
      <c r="SAE68" s="25"/>
      <c r="SAF68" s="25"/>
      <c r="SAG68" s="25"/>
      <c r="SAH68" s="25"/>
      <c r="SAI68" s="25"/>
      <c r="SAJ68" s="25"/>
      <c r="SAK68" s="25"/>
      <c r="SAL68" s="25"/>
      <c r="SAM68" s="25"/>
      <c r="SAN68" s="25"/>
      <c r="SAO68" s="25"/>
      <c r="SAP68" s="25"/>
      <c r="SAQ68" s="25"/>
      <c r="SAR68" s="25"/>
      <c r="SAS68" s="25"/>
      <c r="SAT68" s="25"/>
      <c r="SAU68" s="25"/>
      <c r="SAV68" s="25"/>
      <c r="SAW68" s="25"/>
      <c r="SAX68" s="25"/>
      <c r="SAY68" s="25"/>
      <c r="SAZ68" s="25"/>
      <c r="SBA68" s="25"/>
      <c r="SBB68" s="25"/>
      <c r="SBC68" s="25"/>
      <c r="SBD68" s="25"/>
      <c r="SBE68" s="25"/>
      <c r="SBF68" s="25"/>
      <c r="SBG68" s="25"/>
      <c r="SBH68" s="25"/>
      <c r="SBI68" s="25"/>
      <c r="SBJ68" s="25"/>
      <c r="SBK68" s="25"/>
      <c r="SBL68" s="25"/>
      <c r="SBM68" s="25"/>
      <c r="SBN68" s="25"/>
      <c r="SBO68" s="25"/>
      <c r="SBP68" s="25"/>
      <c r="SBQ68" s="25"/>
      <c r="SBR68" s="25"/>
      <c r="SBS68" s="25"/>
      <c r="SBT68" s="25"/>
      <c r="SBU68" s="25"/>
      <c r="SBV68" s="25"/>
      <c r="SBW68" s="25"/>
      <c r="SBX68" s="25"/>
      <c r="SBY68" s="25"/>
      <c r="SBZ68" s="25"/>
      <c r="SCA68" s="25"/>
      <c r="SCB68" s="25"/>
      <c r="SCC68" s="25"/>
      <c r="SCD68" s="25"/>
      <c r="SCE68" s="25"/>
      <c r="SCF68" s="25"/>
      <c r="SCG68" s="25"/>
      <c r="SCH68" s="25"/>
      <c r="SCI68" s="25"/>
      <c r="SCJ68" s="25"/>
      <c r="SCK68" s="25"/>
      <c r="SCL68" s="25"/>
      <c r="SCM68" s="25"/>
      <c r="SCN68" s="25"/>
      <c r="SCO68" s="25"/>
      <c r="SCP68" s="25"/>
      <c r="SCQ68" s="25"/>
      <c r="SCR68" s="25"/>
      <c r="SCS68" s="25"/>
      <c r="SCT68" s="25"/>
      <c r="SCU68" s="25"/>
      <c r="SCV68" s="25"/>
      <c r="SCW68" s="25"/>
      <c r="SCX68" s="25"/>
      <c r="SCY68" s="25"/>
      <c r="SCZ68" s="25"/>
      <c r="SDA68" s="25"/>
      <c r="SDB68" s="25"/>
      <c r="SDC68" s="25"/>
      <c r="SDD68" s="25"/>
      <c r="SDE68" s="25"/>
      <c r="SDF68" s="25"/>
      <c r="SDG68" s="25"/>
      <c r="SDH68" s="25"/>
      <c r="SDI68" s="25"/>
      <c r="SDJ68" s="25"/>
      <c r="SDK68" s="25"/>
      <c r="SDL68" s="25"/>
      <c r="SDM68" s="25"/>
      <c r="SDN68" s="25"/>
      <c r="SDO68" s="25"/>
      <c r="SDP68" s="25"/>
      <c r="SDQ68" s="25"/>
      <c r="SDR68" s="25"/>
      <c r="SDS68" s="25"/>
      <c r="SDT68" s="25"/>
      <c r="SDU68" s="25"/>
      <c r="SDV68" s="25"/>
      <c r="SDW68" s="25"/>
      <c r="SDX68" s="25"/>
      <c r="SDY68" s="25"/>
      <c r="SDZ68" s="25"/>
      <c r="SEA68" s="25"/>
      <c r="SEB68" s="25"/>
      <c r="SEC68" s="25"/>
      <c r="SED68" s="25"/>
      <c r="SEE68" s="25"/>
      <c r="SEF68" s="25"/>
      <c r="SEG68" s="25"/>
      <c r="SEH68" s="25"/>
      <c r="SEI68" s="25"/>
      <c r="SEJ68" s="25"/>
      <c r="SEK68" s="25"/>
      <c r="SEL68" s="25"/>
      <c r="SEM68" s="25"/>
      <c r="SEN68" s="25"/>
      <c r="SEO68" s="25"/>
      <c r="SEP68" s="25"/>
      <c r="SEQ68" s="25"/>
      <c r="SER68" s="25"/>
      <c r="SES68" s="25"/>
      <c r="SET68" s="25"/>
      <c r="SEU68" s="25"/>
      <c r="SEV68" s="25"/>
      <c r="SEW68" s="25"/>
      <c r="SEX68" s="25"/>
      <c r="SEY68" s="25"/>
      <c r="SEZ68" s="25"/>
      <c r="SFA68" s="25"/>
      <c r="SFB68" s="25"/>
      <c r="SFC68" s="25"/>
      <c r="SFD68" s="25"/>
      <c r="SFE68" s="25"/>
      <c r="SFF68" s="25"/>
      <c r="SFG68" s="25"/>
      <c r="SFH68" s="25"/>
      <c r="SFI68" s="25"/>
      <c r="SFJ68" s="25"/>
      <c r="SFK68" s="25"/>
      <c r="SFL68" s="25"/>
      <c r="SFM68" s="25"/>
      <c r="SFN68" s="25"/>
      <c r="SFO68" s="25"/>
      <c r="SFP68" s="25"/>
      <c r="SFQ68" s="25"/>
      <c r="SFR68" s="25"/>
      <c r="SFS68" s="25"/>
      <c r="SFT68" s="25"/>
      <c r="SFU68" s="25"/>
      <c r="SFV68" s="25"/>
      <c r="SFW68" s="25"/>
      <c r="SFX68" s="25"/>
      <c r="SFY68" s="25"/>
      <c r="SFZ68" s="25"/>
      <c r="SGA68" s="25"/>
      <c r="SGB68" s="25"/>
      <c r="SGC68" s="25"/>
      <c r="SGD68" s="25"/>
      <c r="SGE68" s="25"/>
      <c r="SGF68" s="25"/>
      <c r="SGG68" s="25"/>
      <c r="SGH68" s="25"/>
      <c r="SGI68" s="25"/>
      <c r="SGJ68" s="25"/>
      <c r="SGK68" s="25"/>
      <c r="SGL68" s="25"/>
      <c r="SGM68" s="25"/>
      <c r="SGN68" s="25"/>
      <c r="SGO68" s="25"/>
      <c r="SGP68" s="25"/>
      <c r="SGQ68" s="25"/>
      <c r="SGR68" s="25"/>
      <c r="SGS68" s="25"/>
      <c r="SGT68" s="25"/>
      <c r="SGU68" s="25"/>
      <c r="SGV68" s="25"/>
      <c r="SGW68" s="25"/>
      <c r="SGX68" s="25"/>
      <c r="SGY68" s="25"/>
      <c r="SGZ68" s="25"/>
      <c r="SHA68" s="25"/>
      <c r="SHB68" s="25"/>
      <c r="SHC68" s="25"/>
      <c r="SHD68" s="25"/>
      <c r="SHE68" s="25"/>
      <c r="SHF68" s="25"/>
      <c r="SHG68" s="25"/>
      <c r="SHH68" s="25"/>
      <c r="SHI68" s="25"/>
      <c r="SHJ68" s="25"/>
      <c r="SHK68" s="25"/>
      <c r="SHL68" s="25"/>
      <c r="SHM68" s="25"/>
      <c r="SHN68" s="25"/>
      <c r="SHO68" s="25"/>
      <c r="SHP68" s="25"/>
      <c r="SHQ68" s="25"/>
      <c r="SHR68" s="25"/>
      <c r="SHS68" s="25"/>
      <c r="SHT68" s="25"/>
      <c r="SHU68" s="25"/>
      <c r="SHV68" s="25"/>
      <c r="SHW68" s="25"/>
      <c r="SHX68" s="25"/>
      <c r="SHY68" s="25"/>
      <c r="SHZ68" s="25"/>
      <c r="SIA68" s="25"/>
      <c r="SIB68" s="25"/>
      <c r="SIC68" s="25"/>
      <c r="SID68" s="25"/>
      <c r="SIE68" s="25"/>
      <c r="SIF68" s="25"/>
      <c r="SIG68" s="25"/>
      <c r="SIH68" s="25"/>
      <c r="SII68" s="25"/>
      <c r="SIJ68" s="25"/>
      <c r="SIK68" s="25"/>
      <c r="SIL68" s="25"/>
      <c r="SIM68" s="25"/>
      <c r="SIN68" s="25"/>
      <c r="SIO68" s="25"/>
      <c r="SIP68" s="25"/>
      <c r="SIQ68" s="25"/>
      <c r="SIR68" s="25"/>
      <c r="SIS68" s="25"/>
      <c r="SIT68" s="25"/>
      <c r="SIU68" s="25"/>
      <c r="SIV68" s="25"/>
      <c r="SIW68" s="25"/>
      <c r="SIX68" s="25"/>
      <c r="SIY68" s="25"/>
      <c r="SIZ68" s="25"/>
      <c r="SJA68" s="25"/>
      <c r="SJB68" s="25"/>
      <c r="SJC68" s="25"/>
      <c r="SJD68" s="25"/>
      <c r="SJE68" s="25"/>
      <c r="SJF68" s="25"/>
      <c r="SJG68" s="25"/>
      <c r="SJH68" s="25"/>
      <c r="SJI68" s="25"/>
      <c r="SJJ68" s="25"/>
      <c r="SJK68" s="25"/>
      <c r="SJL68" s="25"/>
      <c r="SJM68" s="25"/>
      <c r="SJN68" s="25"/>
      <c r="SJO68" s="25"/>
      <c r="SJP68" s="25"/>
      <c r="SJQ68" s="25"/>
      <c r="SJR68" s="25"/>
      <c r="SJS68" s="25"/>
      <c r="SJT68" s="25"/>
      <c r="SJU68" s="25"/>
      <c r="SJV68" s="25"/>
      <c r="SJW68" s="25"/>
      <c r="SJX68" s="25"/>
      <c r="SJY68" s="25"/>
      <c r="SJZ68" s="25"/>
      <c r="SKA68" s="25"/>
      <c r="SKB68" s="25"/>
      <c r="SKC68" s="25"/>
      <c r="SKD68" s="25"/>
      <c r="SKE68" s="25"/>
      <c r="SKF68" s="25"/>
      <c r="SKG68" s="25"/>
      <c r="SKH68" s="25"/>
      <c r="SKI68" s="25"/>
      <c r="SKJ68" s="25"/>
      <c r="SKK68" s="25"/>
      <c r="SKL68" s="25"/>
      <c r="SKM68" s="25"/>
      <c r="SKN68" s="25"/>
      <c r="SKO68" s="25"/>
      <c r="SKP68" s="25"/>
      <c r="SKQ68" s="25"/>
      <c r="SKR68" s="25"/>
      <c r="SKS68" s="25"/>
      <c r="SKT68" s="25"/>
      <c r="SKU68" s="25"/>
      <c r="SKV68" s="25"/>
      <c r="SKW68" s="25"/>
      <c r="SKX68" s="25"/>
      <c r="SKY68" s="25"/>
      <c r="SKZ68" s="25"/>
      <c r="SLA68" s="25"/>
      <c r="SLB68" s="25"/>
      <c r="SLC68" s="25"/>
      <c r="SLD68" s="25"/>
      <c r="SLE68" s="25"/>
      <c r="SLF68" s="25"/>
      <c r="SLG68" s="25"/>
      <c r="SLH68" s="25"/>
      <c r="SLI68" s="25"/>
      <c r="SLJ68" s="25"/>
      <c r="SLK68" s="25"/>
      <c r="SLL68" s="25"/>
      <c r="SLM68" s="25"/>
      <c r="SLN68" s="25"/>
      <c r="SLO68" s="25"/>
      <c r="SLP68" s="25"/>
      <c r="SLQ68" s="25"/>
      <c r="SLR68" s="25"/>
      <c r="SLS68" s="25"/>
      <c r="SLT68" s="25"/>
      <c r="SLU68" s="25"/>
      <c r="SLV68" s="25"/>
      <c r="SLW68" s="25"/>
      <c r="SLX68" s="25"/>
      <c r="SLY68" s="25"/>
      <c r="SLZ68" s="25"/>
      <c r="SMA68" s="25"/>
      <c r="SMB68" s="25"/>
      <c r="SMC68" s="25"/>
      <c r="SMD68" s="25"/>
      <c r="SME68" s="25"/>
      <c r="SMF68" s="25"/>
      <c r="SMG68" s="25"/>
      <c r="SMH68" s="25"/>
      <c r="SMI68" s="25"/>
      <c r="SMJ68" s="25"/>
      <c r="SMK68" s="25"/>
      <c r="SML68" s="25"/>
      <c r="SMM68" s="25"/>
      <c r="SMN68" s="25"/>
      <c r="SMO68" s="25"/>
      <c r="SMP68" s="25"/>
      <c r="SMQ68" s="25"/>
      <c r="SMR68" s="25"/>
      <c r="SMS68" s="25"/>
      <c r="SMT68" s="25"/>
      <c r="SMU68" s="25"/>
      <c r="SMV68" s="25"/>
      <c r="SMW68" s="25"/>
      <c r="SMX68" s="25"/>
      <c r="SMY68" s="25"/>
      <c r="SMZ68" s="25"/>
      <c r="SNA68" s="25"/>
      <c r="SNB68" s="25"/>
      <c r="SNC68" s="25"/>
      <c r="SND68" s="25"/>
      <c r="SNE68" s="25"/>
      <c r="SNF68" s="25"/>
      <c r="SNG68" s="25"/>
      <c r="SNH68" s="25"/>
      <c r="SNI68" s="25"/>
      <c r="SNJ68" s="25"/>
      <c r="SNK68" s="25"/>
      <c r="SNL68" s="25"/>
      <c r="SNM68" s="25"/>
      <c r="SNN68" s="25"/>
      <c r="SNO68" s="25"/>
      <c r="SNP68" s="25"/>
      <c r="SNQ68" s="25"/>
      <c r="SNR68" s="25"/>
      <c r="SNS68" s="25"/>
      <c r="SNT68" s="25"/>
      <c r="SNU68" s="25"/>
      <c r="SNV68" s="25"/>
      <c r="SNW68" s="25"/>
      <c r="SNX68" s="25"/>
      <c r="SNY68" s="25"/>
      <c r="SNZ68" s="25"/>
      <c r="SOA68" s="25"/>
      <c r="SOB68" s="25"/>
      <c r="SOC68" s="25"/>
      <c r="SOD68" s="25"/>
      <c r="SOE68" s="25"/>
      <c r="SOF68" s="25"/>
      <c r="SOG68" s="25"/>
      <c r="SOH68" s="25"/>
      <c r="SOI68" s="25"/>
      <c r="SOJ68" s="25"/>
      <c r="SOK68" s="25"/>
      <c r="SOL68" s="25"/>
      <c r="SOM68" s="25"/>
      <c r="SON68" s="25"/>
      <c r="SOO68" s="25"/>
      <c r="SOP68" s="25"/>
      <c r="SOQ68" s="25"/>
      <c r="SOR68" s="25"/>
      <c r="SOS68" s="25"/>
      <c r="SOT68" s="25"/>
      <c r="SOU68" s="25"/>
      <c r="SOV68" s="25"/>
      <c r="SOW68" s="25"/>
      <c r="SOX68" s="25"/>
      <c r="SOY68" s="25"/>
      <c r="SOZ68" s="25"/>
      <c r="SPA68" s="25"/>
      <c r="SPB68" s="25"/>
      <c r="SPC68" s="25"/>
      <c r="SPD68" s="25"/>
      <c r="SPE68" s="25"/>
      <c r="SPF68" s="25"/>
      <c r="SPG68" s="25"/>
      <c r="SPH68" s="25"/>
      <c r="SPI68" s="25"/>
      <c r="SPJ68" s="25"/>
      <c r="SPK68" s="25"/>
      <c r="SPL68" s="25"/>
      <c r="SPM68" s="25"/>
      <c r="SPN68" s="25"/>
      <c r="SPO68" s="25"/>
      <c r="SPP68" s="25"/>
      <c r="SPQ68" s="25"/>
      <c r="SPR68" s="25"/>
      <c r="SPS68" s="25"/>
      <c r="SPT68" s="25"/>
      <c r="SPU68" s="25"/>
      <c r="SPV68" s="25"/>
      <c r="SPW68" s="25"/>
      <c r="SPX68" s="25"/>
      <c r="SPY68" s="25"/>
      <c r="SPZ68" s="25"/>
      <c r="SQA68" s="25"/>
      <c r="SQB68" s="25"/>
      <c r="SQC68" s="25"/>
      <c r="SQD68" s="25"/>
      <c r="SQE68" s="25"/>
      <c r="SQF68" s="25"/>
      <c r="SQG68" s="25"/>
      <c r="SQH68" s="25"/>
      <c r="SQI68" s="25"/>
      <c r="SQJ68" s="25"/>
      <c r="SQK68" s="25"/>
      <c r="SQL68" s="25"/>
      <c r="SQM68" s="25"/>
      <c r="SQN68" s="25"/>
      <c r="SQO68" s="25"/>
      <c r="SQP68" s="25"/>
      <c r="SQQ68" s="25"/>
      <c r="SQR68" s="25"/>
      <c r="SQS68" s="25"/>
      <c r="SQT68" s="25"/>
      <c r="SQU68" s="25"/>
      <c r="SQV68" s="25"/>
      <c r="SQW68" s="25"/>
      <c r="SQX68" s="25"/>
      <c r="SQY68" s="25"/>
      <c r="SQZ68" s="25"/>
      <c r="SRA68" s="25"/>
      <c r="SRB68" s="25"/>
      <c r="SRC68" s="25"/>
      <c r="SRD68" s="25"/>
      <c r="SRE68" s="25"/>
      <c r="SRF68" s="25"/>
      <c r="SRG68" s="25"/>
      <c r="SRH68" s="25"/>
      <c r="SRI68" s="25"/>
      <c r="SRJ68" s="25"/>
      <c r="SRK68" s="25"/>
      <c r="SRL68" s="25"/>
      <c r="SRM68" s="25"/>
      <c r="SRN68" s="25"/>
      <c r="SRO68" s="25"/>
      <c r="SRP68" s="25"/>
      <c r="SRQ68" s="25"/>
      <c r="SRR68" s="25"/>
      <c r="SRS68" s="25"/>
      <c r="SRT68" s="25"/>
      <c r="SRU68" s="25"/>
      <c r="SRV68" s="25"/>
      <c r="SRW68" s="25"/>
      <c r="SRX68" s="25"/>
      <c r="SRY68" s="25"/>
      <c r="SRZ68" s="25"/>
      <c r="SSA68" s="25"/>
      <c r="SSB68" s="25"/>
      <c r="SSC68" s="25"/>
      <c r="SSD68" s="25"/>
      <c r="SSE68" s="25"/>
      <c r="SSF68" s="25"/>
      <c r="SSG68" s="25"/>
      <c r="SSH68" s="25"/>
      <c r="SSI68" s="25"/>
      <c r="SSJ68" s="25"/>
      <c r="SSK68" s="25"/>
      <c r="SSL68" s="25"/>
      <c r="SSM68" s="25"/>
      <c r="SSN68" s="25"/>
      <c r="SSO68" s="25"/>
      <c r="SSP68" s="25"/>
      <c r="SSQ68" s="25"/>
      <c r="SSR68" s="25"/>
      <c r="SSS68" s="25"/>
      <c r="SST68" s="25"/>
      <c r="SSU68" s="25"/>
      <c r="SSV68" s="25"/>
      <c r="SSW68" s="25"/>
      <c r="SSX68" s="25"/>
      <c r="SSY68" s="25"/>
      <c r="SSZ68" s="25"/>
      <c r="STA68" s="25"/>
      <c r="STB68" s="25"/>
      <c r="STC68" s="25"/>
      <c r="STD68" s="25"/>
      <c r="STE68" s="25"/>
      <c r="STF68" s="25"/>
      <c r="STG68" s="25"/>
      <c r="STH68" s="25"/>
      <c r="STI68" s="25"/>
      <c r="STJ68" s="25"/>
      <c r="STK68" s="25"/>
      <c r="STL68" s="25"/>
      <c r="STM68" s="25"/>
      <c r="STN68" s="25"/>
      <c r="STO68" s="25"/>
      <c r="STP68" s="25"/>
      <c r="STQ68" s="25"/>
      <c r="STR68" s="25"/>
      <c r="STS68" s="25"/>
      <c r="STT68" s="25"/>
      <c r="STU68" s="25"/>
      <c r="STV68" s="25"/>
      <c r="STW68" s="25"/>
      <c r="STX68" s="25"/>
      <c r="STY68" s="25"/>
      <c r="STZ68" s="25"/>
      <c r="SUA68" s="25"/>
      <c r="SUB68" s="25"/>
      <c r="SUC68" s="25"/>
      <c r="SUD68" s="25"/>
      <c r="SUE68" s="25"/>
      <c r="SUF68" s="25"/>
      <c r="SUG68" s="25"/>
      <c r="SUH68" s="25"/>
      <c r="SUI68" s="25"/>
      <c r="SUJ68" s="25"/>
      <c r="SUK68" s="25"/>
      <c r="SUL68" s="25"/>
      <c r="SUM68" s="25"/>
      <c r="SUN68" s="25"/>
      <c r="SUO68" s="25"/>
      <c r="SUP68" s="25"/>
      <c r="SUQ68" s="25"/>
      <c r="SUR68" s="25"/>
      <c r="SUS68" s="25"/>
      <c r="SUT68" s="25"/>
      <c r="SUU68" s="25"/>
      <c r="SUV68" s="25"/>
      <c r="SUW68" s="25"/>
      <c r="SUX68" s="25"/>
      <c r="SUY68" s="25"/>
      <c r="SUZ68" s="25"/>
      <c r="SVA68" s="25"/>
      <c r="SVB68" s="25"/>
      <c r="SVC68" s="25"/>
      <c r="SVD68" s="25"/>
      <c r="SVE68" s="25"/>
      <c r="SVF68" s="25"/>
      <c r="SVG68" s="25"/>
      <c r="SVH68" s="25"/>
      <c r="SVI68" s="25"/>
      <c r="SVJ68" s="25"/>
      <c r="SVK68" s="25"/>
      <c r="SVL68" s="25"/>
      <c r="SVM68" s="25"/>
      <c r="SVN68" s="25"/>
      <c r="SVO68" s="25"/>
      <c r="SVP68" s="25"/>
      <c r="SVQ68" s="25"/>
      <c r="SVR68" s="25"/>
      <c r="SVS68" s="25"/>
      <c r="SVT68" s="25"/>
      <c r="SVU68" s="25"/>
      <c r="SVV68" s="25"/>
      <c r="SVW68" s="25"/>
      <c r="SVX68" s="25"/>
      <c r="SVY68" s="25"/>
      <c r="SVZ68" s="25"/>
      <c r="SWA68" s="25"/>
      <c r="SWB68" s="25"/>
      <c r="SWC68" s="25"/>
      <c r="SWD68" s="25"/>
      <c r="SWE68" s="25"/>
      <c r="SWF68" s="25"/>
      <c r="SWG68" s="25"/>
      <c r="SWH68" s="25"/>
      <c r="SWI68" s="25"/>
      <c r="SWJ68" s="25"/>
      <c r="SWK68" s="25"/>
      <c r="SWL68" s="25"/>
      <c r="SWM68" s="25"/>
      <c r="SWN68" s="25"/>
      <c r="SWO68" s="25"/>
      <c r="SWP68" s="25"/>
      <c r="SWQ68" s="25"/>
      <c r="SWR68" s="25"/>
      <c r="SWS68" s="25"/>
      <c r="SWT68" s="25"/>
      <c r="SWU68" s="25"/>
      <c r="SWV68" s="25"/>
      <c r="SWW68" s="25"/>
      <c r="SWX68" s="25"/>
      <c r="SWY68" s="25"/>
      <c r="SWZ68" s="25"/>
      <c r="SXA68" s="25"/>
      <c r="SXB68" s="25"/>
      <c r="SXC68" s="25"/>
      <c r="SXD68" s="25"/>
      <c r="SXE68" s="25"/>
      <c r="SXF68" s="25"/>
      <c r="SXG68" s="25"/>
      <c r="SXH68" s="25"/>
      <c r="SXI68" s="25"/>
      <c r="SXJ68" s="25"/>
      <c r="SXK68" s="25"/>
      <c r="SXL68" s="25"/>
      <c r="SXM68" s="25"/>
      <c r="SXN68" s="25"/>
      <c r="SXO68" s="25"/>
      <c r="SXP68" s="25"/>
      <c r="SXQ68" s="25"/>
      <c r="SXR68" s="25"/>
      <c r="SXS68" s="25"/>
      <c r="SXT68" s="25"/>
      <c r="SXU68" s="25"/>
      <c r="SXV68" s="25"/>
      <c r="SXW68" s="25"/>
      <c r="SXX68" s="25"/>
      <c r="SXY68" s="25"/>
      <c r="SXZ68" s="25"/>
      <c r="SYA68" s="25"/>
      <c r="SYB68" s="25"/>
      <c r="SYC68" s="25"/>
      <c r="SYD68" s="25"/>
      <c r="SYE68" s="25"/>
      <c r="SYF68" s="25"/>
      <c r="SYG68" s="25"/>
      <c r="SYH68" s="25"/>
      <c r="SYI68" s="25"/>
      <c r="SYJ68" s="25"/>
      <c r="SYK68" s="25"/>
      <c r="SYL68" s="25"/>
      <c r="SYM68" s="25"/>
      <c r="SYN68" s="25"/>
      <c r="SYO68" s="25"/>
      <c r="SYP68" s="25"/>
      <c r="SYQ68" s="25"/>
      <c r="SYR68" s="25"/>
      <c r="SYS68" s="25"/>
      <c r="SYT68" s="25"/>
      <c r="SYU68" s="25"/>
      <c r="SYV68" s="25"/>
      <c r="SYW68" s="25"/>
      <c r="SYX68" s="25"/>
      <c r="SYY68" s="25"/>
      <c r="SYZ68" s="25"/>
      <c r="SZA68" s="25"/>
      <c r="SZB68" s="25"/>
      <c r="SZC68" s="25"/>
      <c r="SZD68" s="25"/>
      <c r="SZE68" s="25"/>
      <c r="SZF68" s="25"/>
      <c r="SZG68" s="25"/>
      <c r="SZH68" s="25"/>
      <c r="SZI68" s="25"/>
      <c r="SZJ68" s="25"/>
      <c r="SZK68" s="25"/>
      <c r="SZL68" s="25"/>
      <c r="SZM68" s="25"/>
      <c r="SZN68" s="25"/>
      <c r="SZO68" s="25"/>
      <c r="SZP68" s="25"/>
      <c r="SZQ68" s="25"/>
      <c r="SZR68" s="25"/>
      <c r="SZS68" s="25"/>
      <c r="SZT68" s="25"/>
      <c r="SZU68" s="25"/>
      <c r="SZV68" s="25"/>
      <c r="SZW68" s="25"/>
      <c r="SZX68" s="25"/>
      <c r="SZY68" s="25"/>
      <c r="SZZ68" s="25"/>
      <c r="TAA68" s="25"/>
      <c r="TAB68" s="25"/>
      <c r="TAC68" s="25"/>
      <c r="TAD68" s="25"/>
      <c r="TAE68" s="25"/>
      <c r="TAF68" s="25"/>
      <c r="TAG68" s="25"/>
      <c r="TAH68" s="25"/>
      <c r="TAI68" s="25"/>
      <c r="TAJ68" s="25"/>
      <c r="TAK68" s="25"/>
      <c r="TAL68" s="25"/>
      <c r="TAM68" s="25"/>
      <c r="TAN68" s="25"/>
      <c r="TAO68" s="25"/>
      <c r="TAP68" s="25"/>
      <c r="TAQ68" s="25"/>
      <c r="TAR68" s="25"/>
      <c r="TAS68" s="25"/>
      <c r="TAT68" s="25"/>
      <c r="TAU68" s="25"/>
      <c r="TAV68" s="25"/>
      <c r="TAW68" s="25"/>
      <c r="TAX68" s="25"/>
      <c r="TAY68" s="25"/>
      <c r="TAZ68" s="25"/>
      <c r="TBA68" s="25"/>
      <c r="TBB68" s="25"/>
      <c r="TBC68" s="25"/>
      <c r="TBD68" s="25"/>
      <c r="TBE68" s="25"/>
      <c r="TBF68" s="25"/>
      <c r="TBG68" s="25"/>
      <c r="TBH68" s="25"/>
      <c r="TBI68" s="25"/>
      <c r="TBJ68" s="25"/>
      <c r="TBK68" s="25"/>
      <c r="TBL68" s="25"/>
      <c r="TBM68" s="25"/>
      <c r="TBN68" s="25"/>
      <c r="TBO68" s="25"/>
      <c r="TBP68" s="25"/>
      <c r="TBQ68" s="25"/>
      <c r="TBR68" s="25"/>
      <c r="TBS68" s="25"/>
      <c r="TBT68" s="25"/>
      <c r="TBU68" s="25"/>
      <c r="TBV68" s="25"/>
      <c r="TBW68" s="25"/>
      <c r="TBX68" s="25"/>
      <c r="TBY68" s="25"/>
      <c r="TBZ68" s="25"/>
      <c r="TCA68" s="25"/>
      <c r="TCB68" s="25"/>
      <c r="TCC68" s="25"/>
      <c r="TCD68" s="25"/>
      <c r="TCE68" s="25"/>
      <c r="TCF68" s="25"/>
      <c r="TCG68" s="25"/>
      <c r="TCH68" s="25"/>
      <c r="TCI68" s="25"/>
      <c r="TCJ68" s="25"/>
      <c r="TCK68" s="25"/>
      <c r="TCL68" s="25"/>
      <c r="TCM68" s="25"/>
      <c r="TCN68" s="25"/>
      <c r="TCO68" s="25"/>
      <c r="TCP68" s="25"/>
      <c r="TCQ68" s="25"/>
      <c r="TCR68" s="25"/>
      <c r="TCS68" s="25"/>
      <c r="TCT68" s="25"/>
      <c r="TCU68" s="25"/>
      <c r="TCV68" s="25"/>
      <c r="TCW68" s="25"/>
      <c r="TCX68" s="25"/>
      <c r="TCY68" s="25"/>
      <c r="TCZ68" s="25"/>
      <c r="TDA68" s="25"/>
      <c r="TDB68" s="25"/>
      <c r="TDC68" s="25"/>
      <c r="TDD68" s="25"/>
      <c r="TDE68" s="25"/>
      <c r="TDF68" s="25"/>
      <c r="TDG68" s="25"/>
      <c r="TDH68" s="25"/>
      <c r="TDI68" s="25"/>
      <c r="TDJ68" s="25"/>
      <c r="TDK68" s="25"/>
      <c r="TDL68" s="25"/>
      <c r="TDM68" s="25"/>
      <c r="TDN68" s="25"/>
      <c r="TDO68" s="25"/>
      <c r="TDP68" s="25"/>
      <c r="TDQ68" s="25"/>
      <c r="TDR68" s="25"/>
      <c r="TDS68" s="25"/>
      <c r="TDT68" s="25"/>
      <c r="TDU68" s="25"/>
      <c r="TDV68" s="25"/>
      <c r="TDW68" s="25"/>
      <c r="TDX68" s="25"/>
      <c r="TDY68" s="25"/>
      <c r="TDZ68" s="25"/>
      <c r="TEA68" s="25"/>
      <c r="TEB68" s="25"/>
      <c r="TEC68" s="25"/>
      <c r="TED68" s="25"/>
      <c r="TEE68" s="25"/>
      <c r="TEF68" s="25"/>
      <c r="TEG68" s="25"/>
      <c r="TEH68" s="25"/>
      <c r="TEI68" s="25"/>
      <c r="TEJ68" s="25"/>
      <c r="TEK68" s="25"/>
      <c r="TEL68" s="25"/>
      <c r="TEM68" s="25"/>
      <c r="TEN68" s="25"/>
      <c r="TEO68" s="25"/>
      <c r="TEP68" s="25"/>
      <c r="TEQ68" s="25"/>
      <c r="TER68" s="25"/>
      <c r="TES68" s="25"/>
      <c r="TET68" s="25"/>
      <c r="TEU68" s="25"/>
      <c r="TEV68" s="25"/>
      <c r="TEW68" s="25"/>
      <c r="TEX68" s="25"/>
      <c r="TEY68" s="25"/>
      <c r="TEZ68" s="25"/>
      <c r="TFA68" s="25"/>
      <c r="TFB68" s="25"/>
      <c r="TFC68" s="25"/>
      <c r="TFD68" s="25"/>
      <c r="TFE68" s="25"/>
      <c r="TFF68" s="25"/>
      <c r="TFG68" s="25"/>
      <c r="TFH68" s="25"/>
      <c r="TFI68" s="25"/>
      <c r="TFJ68" s="25"/>
      <c r="TFK68" s="25"/>
      <c r="TFL68" s="25"/>
      <c r="TFM68" s="25"/>
      <c r="TFN68" s="25"/>
      <c r="TFO68" s="25"/>
      <c r="TFP68" s="25"/>
      <c r="TFQ68" s="25"/>
      <c r="TFR68" s="25"/>
      <c r="TFS68" s="25"/>
      <c r="TFT68" s="25"/>
      <c r="TFU68" s="25"/>
      <c r="TFV68" s="25"/>
      <c r="TFW68" s="25"/>
      <c r="TFX68" s="25"/>
      <c r="TFY68" s="25"/>
      <c r="TFZ68" s="25"/>
      <c r="TGA68" s="25"/>
      <c r="TGB68" s="25"/>
      <c r="TGC68" s="25"/>
      <c r="TGD68" s="25"/>
      <c r="TGE68" s="25"/>
      <c r="TGF68" s="25"/>
      <c r="TGG68" s="25"/>
      <c r="TGH68" s="25"/>
      <c r="TGI68" s="25"/>
      <c r="TGJ68" s="25"/>
      <c r="TGK68" s="25"/>
      <c r="TGL68" s="25"/>
      <c r="TGM68" s="25"/>
      <c r="TGN68" s="25"/>
      <c r="TGO68" s="25"/>
      <c r="TGP68" s="25"/>
      <c r="TGQ68" s="25"/>
      <c r="TGR68" s="25"/>
      <c r="TGS68" s="25"/>
      <c r="TGT68" s="25"/>
      <c r="TGU68" s="25"/>
      <c r="TGV68" s="25"/>
      <c r="TGW68" s="25"/>
      <c r="TGX68" s="25"/>
      <c r="TGY68" s="25"/>
      <c r="TGZ68" s="25"/>
      <c r="THA68" s="25"/>
      <c r="THB68" s="25"/>
      <c r="THC68" s="25"/>
      <c r="THD68" s="25"/>
      <c r="THE68" s="25"/>
      <c r="THF68" s="25"/>
      <c r="THG68" s="25"/>
      <c r="THH68" s="25"/>
      <c r="THI68" s="25"/>
      <c r="THJ68" s="25"/>
      <c r="THK68" s="25"/>
      <c r="THL68" s="25"/>
      <c r="THM68" s="25"/>
      <c r="THN68" s="25"/>
      <c r="THO68" s="25"/>
      <c r="THP68" s="25"/>
      <c r="THQ68" s="25"/>
      <c r="THR68" s="25"/>
      <c r="THS68" s="25"/>
      <c r="THT68" s="25"/>
      <c r="THU68" s="25"/>
      <c r="THV68" s="25"/>
      <c r="THW68" s="25"/>
      <c r="THX68" s="25"/>
      <c r="THY68" s="25"/>
      <c r="THZ68" s="25"/>
      <c r="TIA68" s="25"/>
      <c r="TIB68" s="25"/>
      <c r="TIC68" s="25"/>
      <c r="TID68" s="25"/>
      <c r="TIE68" s="25"/>
      <c r="TIF68" s="25"/>
      <c r="TIG68" s="25"/>
      <c r="TIH68" s="25"/>
      <c r="TII68" s="25"/>
      <c r="TIJ68" s="25"/>
      <c r="TIK68" s="25"/>
      <c r="TIL68" s="25"/>
      <c r="TIM68" s="25"/>
      <c r="TIN68" s="25"/>
      <c r="TIO68" s="25"/>
      <c r="TIP68" s="25"/>
      <c r="TIQ68" s="25"/>
      <c r="TIR68" s="25"/>
      <c r="TIS68" s="25"/>
      <c r="TIT68" s="25"/>
      <c r="TIU68" s="25"/>
      <c r="TIV68" s="25"/>
      <c r="TIW68" s="25"/>
      <c r="TIX68" s="25"/>
      <c r="TIY68" s="25"/>
      <c r="TIZ68" s="25"/>
      <c r="TJA68" s="25"/>
      <c r="TJB68" s="25"/>
      <c r="TJC68" s="25"/>
      <c r="TJD68" s="25"/>
      <c r="TJE68" s="25"/>
      <c r="TJF68" s="25"/>
      <c r="TJG68" s="25"/>
      <c r="TJH68" s="25"/>
      <c r="TJI68" s="25"/>
      <c r="TJJ68" s="25"/>
      <c r="TJK68" s="25"/>
      <c r="TJL68" s="25"/>
      <c r="TJM68" s="25"/>
      <c r="TJN68" s="25"/>
      <c r="TJO68" s="25"/>
      <c r="TJP68" s="25"/>
      <c r="TJQ68" s="25"/>
      <c r="TJR68" s="25"/>
      <c r="TJS68" s="25"/>
      <c r="TJT68" s="25"/>
      <c r="TJU68" s="25"/>
      <c r="TJV68" s="25"/>
      <c r="TJW68" s="25"/>
      <c r="TJX68" s="25"/>
      <c r="TJY68" s="25"/>
      <c r="TJZ68" s="25"/>
      <c r="TKA68" s="25"/>
      <c r="TKB68" s="25"/>
      <c r="TKC68" s="25"/>
      <c r="TKD68" s="25"/>
      <c r="TKE68" s="25"/>
      <c r="TKF68" s="25"/>
      <c r="TKG68" s="25"/>
      <c r="TKH68" s="25"/>
      <c r="TKI68" s="25"/>
      <c r="TKJ68" s="25"/>
      <c r="TKK68" s="25"/>
      <c r="TKL68" s="25"/>
      <c r="TKM68" s="25"/>
      <c r="TKN68" s="25"/>
      <c r="TKO68" s="25"/>
      <c r="TKP68" s="25"/>
      <c r="TKQ68" s="25"/>
      <c r="TKR68" s="25"/>
      <c r="TKS68" s="25"/>
      <c r="TKT68" s="25"/>
      <c r="TKU68" s="25"/>
      <c r="TKV68" s="25"/>
      <c r="TKW68" s="25"/>
      <c r="TKX68" s="25"/>
      <c r="TKY68" s="25"/>
      <c r="TKZ68" s="25"/>
      <c r="TLA68" s="25"/>
      <c r="TLB68" s="25"/>
      <c r="TLC68" s="25"/>
      <c r="TLD68" s="25"/>
      <c r="TLE68" s="25"/>
      <c r="TLF68" s="25"/>
      <c r="TLG68" s="25"/>
      <c r="TLH68" s="25"/>
      <c r="TLI68" s="25"/>
      <c r="TLJ68" s="25"/>
      <c r="TLK68" s="25"/>
      <c r="TLL68" s="25"/>
      <c r="TLM68" s="25"/>
      <c r="TLN68" s="25"/>
      <c r="TLO68" s="25"/>
      <c r="TLP68" s="25"/>
      <c r="TLQ68" s="25"/>
      <c r="TLR68" s="25"/>
      <c r="TLS68" s="25"/>
      <c r="TLT68" s="25"/>
      <c r="TLU68" s="25"/>
      <c r="TLV68" s="25"/>
      <c r="TLW68" s="25"/>
      <c r="TLX68" s="25"/>
      <c r="TLY68" s="25"/>
      <c r="TLZ68" s="25"/>
      <c r="TMA68" s="25"/>
      <c r="TMB68" s="25"/>
      <c r="TMC68" s="25"/>
      <c r="TMD68" s="25"/>
      <c r="TME68" s="25"/>
      <c r="TMF68" s="25"/>
      <c r="TMG68" s="25"/>
      <c r="TMH68" s="25"/>
      <c r="TMI68" s="25"/>
      <c r="TMJ68" s="25"/>
      <c r="TMK68" s="25"/>
      <c r="TML68" s="25"/>
      <c r="TMM68" s="25"/>
      <c r="TMN68" s="25"/>
      <c r="TMO68" s="25"/>
      <c r="TMP68" s="25"/>
      <c r="TMQ68" s="25"/>
      <c r="TMR68" s="25"/>
      <c r="TMS68" s="25"/>
      <c r="TMT68" s="25"/>
      <c r="TMU68" s="25"/>
      <c r="TMV68" s="25"/>
      <c r="TMW68" s="25"/>
      <c r="TMX68" s="25"/>
      <c r="TMY68" s="25"/>
      <c r="TMZ68" s="25"/>
      <c r="TNA68" s="25"/>
      <c r="TNB68" s="25"/>
      <c r="TNC68" s="25"/>
      <c r="TND68" s="25"/>
      <c r="TNE68" s="25"/>
      <c r="TNF68" s="25"/>
      <c r="TNG68" s="25"/>
      <c r="TNH68" s="25"/>
      <c r="TNI68" s="25"/>
      <c r="TNJ68" s="25"/>
      <c r="TNK68" s="25"/>
      <c r="TNL68" s="25"/>
      <c r="TNM68" s="25"/>
      <c r="TNN68" s="25"/>
      <c r="TNO68" s="25"/>
      <c r="TNP68" s="25"/>
      <c r="TNQ68" s="25"/>
      <c r="TNR68" s="25"/>
      <c r="TNS68" s="25"/>
      <c r="TNT68" s="25"/>
      <c r="TNU68" s="25"/>
      <c r="TNV68" s="25"/>
      <c r="TNW68" s="25"/>
      <c r="TNX68" s="25"/>
      <c r="TNY68" s="25"/>
      <c r="TNZ68" s="25"/>
      <c r="TOA68" s="25"/>
      <c r="TOB68" s="25"/>
      <c r="TOC68" s="25"/>
      <c r="TOD68" s="25"/>
      <c r="TOE68" s="25"/>
      <c r="TOF68" s="25"/>
      <c r="TOG68" s="25"/>
      <c r="TOH68" s="25"/>
      <c r="TOI68" s="25"/>
      <c r="TOJ68" s="25"/>
      <c r="TOK68" s="25"/>
      <c r="TOL68" s="25"/>
      <c r="TOM68" s="25"/>
      <c r="TON68" s="25"/>
      <c r="TOO68" s="25"/>
      <c r="TOP68" s="25"/>
      <c r="TOQ68" s="25"/>
      <c r="TOR68" s="25"/>
      <c r="TOS68" s="25"/>
      <c r="TOT68" s="25"/>
      <c r="TOU68" s="25"/>
      <c r="TOV68" s="25"/>
      <c r="TOW68" s="25"/>
      <c r="TOX68" s="25"/>
      <c r="TOY68" s="25"/>
      <c r="TOZ68" s="25"/>
      <c r="TPA68" s="25"/>
      <c r="TPB68" s="25"/>
      <c r="TPC68" s="25"/>
      <c r="TPD68" s="25"/>
      <c r="TPE68" s="25"/>
      <c r="TPF68" s="25"/>
      <c r="TPG68" s="25"/>
      <c r="TPH68" s="25"/>
      <c r="TPI68" s="25"/>
      <c r="TPJ68" s="25"/>
      <c r="TPK68" s="25"/>
      <c r="TPL68" s="25"/>
      <c r="TPM68" s="25"/>
      <c r="TPN68" s="25"/>
      <c r="TPO68" s="25"/>
      <c r="TPP68" s="25"/>
      <c r="TPQ68" s="25"/>
      <c r="TPR68" s="25"/>
      <c r="TPS68" s="25"/>
      <c r="TPT68" s="25"/>
      <c r="TPU68" s="25"/>
      <c r="TPV68" s="25"/>
      <c r="TPW68" s="25"/>
      <c r="TPX68" s="25"/>
      <c r="TPY68" s="25"/>
      <c r="TPZ68" s="25"/>
      <c r="TQA68" s="25"/>
      <c r="TQB68" s="25"/>
      <c r="TQC68" s="25"/>
      <c r="TQD68" s="25"/>
      <c r="TQE68" s="25"/>
      <c r="TQF68" s="25"/>
      <c r="TQG68" s="25"/>
      <c r="TQH68" s="25"/>
      <c r="TQI68" s="25"/>
      <c r="TQJ68" s="25"/>
      <c r="TQK68" s="25"/>
      <c r="TQL68" s="25"/>
      <c r="TQM68" s="25"/>
      <c r="TQN68" s="25"/>
      <c r="TQO68" s="25"/>
      <c r="TQP68" s="25"/>
      <c r="TQQ68" s="25"/>
      <c r="TQR68" s="25"/>
      <c r="TQS68" s="25"/>
      <c r="TQT68" s="25"/>
      <c r="TQU68" s="25"/>
      <c r="TQV68" s="25"/>
      <c r="TQW68" s="25"/>
      <c r="TQX68" s="25"/>
      <c r="TQY68" s="25"/>
      <c r="TQZ68" s="25"/>
      <c r="TRA68" s="25"/>
      <c r="TRB68" s="25"/>
      <c r="TRC68" s="25"/>
      <c r="TRD68" s="25"/>
      <c r="TRE68" s="25"/>
      <c r="TRF68" s="25"/>
      <c r="TRG68" s="25"/>
      <c r="TRH68" s="25"/>
      <c r="TRI68" s="25"/>
      <c r="TRJ68" s="25"/>
      <c r="TRK68" s="25"/>
      <c r="TRL68" s="25"/>
      <c r="TRM68" s="25"/>
      <c r="TRN68" s="25"/>
      <c r="TRO68" s="25"/>
      <c r="TRP68" s="25"/>
      <c r="TRQ68" s="25"/>
      <c r="TRR68" s="25"/>
      <c r="TRS68" s="25"/>
      <c r="TRT68" s="25"/>
      <c r="TRU68" s="25"/>
      <c r="TRV68" s="25"/>
      <c r="TRW68" s="25"/>
      <c r="TRX68" s="25"/>
      <c r="TRY68" s="25"/>
      <c r="TRZ68" s="25"/>
      <c r="TSA68" s="25"/>
      <c r="TSB68" s="25"/>
      <c r="TSC68" s="25"/>
      <c r="TSD68" s="25"/>
      <c r="TSE68" s="25"/>
      <c r="TSF68" s="25"/>
      <c r="TSG68" s="25"/>
      <c r="TSH68" s="25"/>
      <c r="TSI68" s="25"/>
      <c r="TSJ68" s="25"/>
      <c r="TSK68" s="25"/>
      <c r="TSL68" s="25"/>
      <c r="TSM68" s="25"/>
      <c r="TSN68" s="25"/>
      <c r="TSO68" s="25"/>
      <c r="TSP68" s="25"/>
      <c r="TSQ68" s="25"/>
      <c r="TSR68" s="25"/>
      <c r="TSS68" s="25"/>
      <c r="TST68" s="25"/>
      <c r="TSU68" s="25"/>
      <c r="TSV68" s="25"/>
      <c r="TSW68" s="25"/>
      <c r="TSX68" s="25"/>
      <c r="TSY68" s="25"/>
      <c r="TSZ68" s="25"/>
      <c r="TTA68" s="25"/>
      <c r="TTB68" s="25"/>
      <c r="TTC68" s="25"/>
      <c r="TTD68" s="25"/>
      <c r="TTE68" s="25"/>
      <c r="TTF68" s="25"/>
      <c r="TTG68" s="25"/>
      <c r="TTH68" s="25"/>
      <c r="TTI68" s="25"/>
      <c r="TTJ68" s="25"/>
      <c r="TTK68" s="25"/>
      <c r="TTL68" s="25"/>
      <c r="TTM68" s="25"/>
      <c r="TTN68" s="25"/>
      <c r="TTO68" s="25"/>
      <c r="TTP68" s="25"/>
      <c r="TTQ68" s="25"/>
      <c r="TTR68" s="25"/>
      <c r="TTS68" s="25"/>
      <c r="TTT68" s="25"/>
      <c r="TTU68" s="25"/>
      <c r="TTV68" s="25"/>
      <c r="TTW68" s="25"/>
      <c r="TTX68" s="25"/>
      <c r="TTY68" s="25"/>
      <c r="TTZ68" s="25"/>
      <c r="TUA68" s="25"/>
      <c r="TUB68" s="25"/>
      <c r="TUC68" s="25"/>
      <c r="TUD68" s="25"/>
      <c r="TUE68" s="25"/>
      <c r="TUF68" s="25"/>
      <c r="TUG68" s="25"/>
      <c r="TUH68" s="25"/>
      <c r="TUI68" s="25"/>
      <c r="TUJ68" s="25"/>
      <c r="TUK68" s="25"/>
      <c r="TUL68" s="25"/>
      <c r="TUM68" s="25"/>
      <c r="TUN68" s="25"/>
      <c r="TUO68" s="25"/>
      <c r="TUP68" s="25"/>
      <c r="TUQ68" s="25"/>
      <c r="TUR68" s="25"/>
      <c r="TUS68" s="25"/>
      <c r="TUT68" s="25"/>
      <c r="TUU68" s="25"/>
      <c r="TUV68" s="25"/>
      <c r="TUW68" s="25"/>
      <c r="TUX68" s="25"/>
      <c r="TUY68" s="25"/>
      <c r="TUZ68" s="25"/>
      <c r="TVA68" s="25"/>
      <c r="TVB68" s="25"/>
      <c r="TVC68" s="25"/>
      <c r="TVD68" s="25"/>
      <c r="TVE68" s="25"/>
      <c r="TVF68" s="25"/>
      <c r="TVG68" s="25"/>
      <c r="TVH68" s="25"/>
      <c r="TVI68" s="25"/>
      <c r="TVJ68" s="25"/>
      <c r="TVK68" s="25"/>
      <c r="TVL68" s="25"/>
      <c r="TVM68" s="25"/>
      <c r="TVN68" s="25"/>
      <c r="TVO68" s="25"/>
      <c r="TVP68" s="25"/>
      <c r="TVQ68" s="25"/>
      <c r="TVR68" s="25"/>
      <c r="TVS68" s="25"/>
      <c r="TVT68" s="25"/>
      <c r="TVU68" s="25"/>
      <c r="TVV68" s="25"/>
      <c r="TVW68" s="25"/>
      <c r="TVX68" s="25"/>
      <c r="TVY68" s="25"/>
      <c r="TVZ68" s="25"/>
      <c r="TWA68" s="25"/>
      <c r="TWB68" s="25"/>
      <c r="TWC68" s="25"/>
      <c r="TWD68" s="25"/>
      <c r="TWE68" s="25"/>
      <c r="TWF68" s="25"/>
      <c r="TWG68" s="25"/>
      <c r="TWH68" s="25"/>
      <c r="TWI68" s="25"/>
      <c r="TWJ68" s="25"/>
      <c r="TWK68" s="25"/>
      <c r="TWL68" s="25"/>
      <c r="TWM68" s="25"/>
      <c r="TWN68" s="25"/>
      <c r="TWO68" s="25"/>
      <c r="TWP68" s="25"/>
      <c r="TWQ68" s="25"/>
      <c r="TWR68" s="25"/>
      <c r="TWS68" s="25"/>
      <c r="TWT68" s="25"/>
      <c r="TWU68" s="25"/>
      <c r="TWV68" s="25"/>
      <c r="TWW68" s="25"/>
      <c r="TWX68" s="25"/>
      <c r="TWY68" s="25"/>
      <c r="TWZ68" s="25"/>
      <c r="TXA68" s="25"/>
      <c r="TXB68" s="25"/>
      <c r="TXC68" s="25"/>
      <c r="TXD68" s="25"/>
      <c r="TXE68" s="25"/>
      <c r="TXF68" s="25"/>
      <c r="TXG68" s="25"/>
      <c r="TXH68" s="25"/>
      <c r="TXI68" s="25"/>
      <c r="TXJ68" s="25"/>
      <c r="TXK68" s="25"/>
      <c r="TXL68" s="25"/>
      <c r="TXM68" s="25"/>
      <c r="TXN68" s="25"/>
      <c r="TXO68" s="25"/>
      <c r="TXP68" s="25"/>
      <c r="TXQ68" s="25"/>
      <c r="TXR68" s="25"/>
      <c r="TXS68" s="25"/>
      <c r="TXT68" s="25"/>
      <c r="TXU68" s="25"/>
      <c r="TXV68" s="25"/>
      <c r="TXW68" s="25"/>
      <c r="TXX68" s="25"/>
      <c r="TXY68" s="25"/>
      <c r="TXZ68" s="25"/>
      <c r="TYA68" s="25"/>
      <c r="TYB68" s="25"/>
      <c r="TYC68" s="25"/>
      <c r="TYD68" s="25"/>
      <c r="TYE68" s="25"/>
      <c r="TYF68" s="25"/>
      <c r="TYG68" s="25"/>
      <c r="TYH68" s="25"/>
      <c r="TYI68" s="25"/>
      <c r="TYJ68" s="25"/>
      <c r="TYK68" s="25"/>
      <c r="TYL68" s="25"/>
      <c r="TYM68" s="25"/>
      <c r="TYN68" s="25"/>
      <c r="TYO68" s="25"/>
      <c r="TYP68" s="25"/>
      <c r="TYQ68" s="25"/>
      <c r="TYR68" s="25"/>
      <c r="TYS68" s="25"/>
      <c r="TYT68" s="25"/>
      <c r="TYU68" s="25"/>
      <c r="TYV68" s="25"/>
      <c r="TYW68" s="25"/>
      <c r="TYX68" s="25"/>
      <c r="TYY68" s="25"/>
      <c r="TYZ68" s="25"/>
      <c r="TZA68" s="25"/>
      <c r="TZB68" s="25"/>
      <c r="TZC68" s="25"/>
      <c r="TZD68" s="25"/>
      <c r="TZE68" s="25"/>
      <c r="TZF68" s="25"/>
      <c r="TZG68" s="25"/>
      <c r="TZH68" s="25"/>
      <c r="TZI68" s="25"/>
      <c r="TZJ68" s="25"/>
      <c r="TZK68" s="25"/>
      <c r="TZL68" s="25"/>
      <c r="TZM68" s="25"/>
      <c r="TZN68" s="25"/>
      <c r="TZO68" s="25"/>
      <c r="TZP68" s="25"/>
      <c r="TZQ68" s="25"/>
      <c r="TZR68" s="25"/>
      <c r="TZS68" s="25"/>
      <c r="TZT68" s="25"/>
      <c r="TZU68" s="25"/>
      <c r="TZV68" s="25"/>
      <c r="TZW68" s="25"/>
      <c r="TZX68" s="25"/>
      <c r="TZY68" s="25"/>
      <c r="TZZ68" s="25"/>
      <c r="UAA68" s="25"/>
      <c r="UAB68" s="25"/>
      <c r="UAC68" s="25"/>
      <c r="UAD68" s="25"/>
      <c r="UAE68" s="25"/>
      <c r="UAF68" s="25"/>
      <c r="UAG68" s="25"/>
      <c r="UAH68" s="25"/>
      <c r="UAI68" s="25"/>
      <c r="UAJ68" s="25"/>
      <c r="UAK68" s="25"/>
      <c r="UAL68" s="25"/>
      <c r="UAM68" s="25"/>
      <c r="UAN68" s="25"/>
      <c r="UAO68" s="25"/>
      <c r="UAP68" s="25"/>
      <c r="UAQ68" s="25"/>
      <c r="UAR68" s="25"/>
      <c r="UAS68" s="25"/>
      <c r="UAT68" s="25"/>
      <c r="UAU68" s="25"/>
      <c r="UAV68" s="25"/>
      <c r="UAW68" s="25"/>
      <c r="UAX68" s="25"/>
      <c r="UAY68" s="25"/>
      <c r="UAZ68" s="25"/>
      <c r="UBA68" s="25"/>
      <c r="UBB68" s="25"/>
      <c r="UBC68" s="25"/>
      <c r="UBD68" s="25"/>
      <c r="UBE68" s="25"/>
      <c r="UBF68" s="25"/>
      <c r="UBG68" s="25"/>
      <c r="UBH68" s="25"/>
      <c r="UBI68" s="25"/>
      <c r="UBJ68" s="25"/>
      <c r="UBK68" s="25"/>
      <c r="UBL68" s="25"/>
      <c r="UBM68" s="25"/>
      <c r="UBN68" s="25"/>
      <c r="UBO68" s="25"/>
      <c r="UBP68" s="25"/>
      <c r="UBQ68" s="25"/>
      <c r="UBR68" s="25"/>
      <c r="UBS68" s="25"/>
      <c r="UBT68" s="25"/>
      <c r="UBU68" s="25"/>
      <c r="UBV68" s="25"/>
      <c r="UBW68" s="25"/>
      <c r="UBX68" s="25"/>
      <c r="UBY68" s="25"/>
      <c r="UBZ68" s="25"/>
      <c r="UCA68" s="25"/>
      <c r="UCB68" s="25"/>
      <c r="UCC68" s="25"/>
      <c r="UCD68" s="25"/>
      <c r="UCE68" s="25"/>
      <c r="UCF68" s="25"/>
      <c r="UCG68" s="25"/>
      <c r="UCH68" s="25"/>
      <c r="UCI68" s="25"/>
      <c r="UCJ68" s="25"/>
      <c r="UCK68" s="25"/>
      <c r="UCL68" s="25"/>
      <c r="UCM68" s="25"/>
      <c r="UCN68" s="25"/>
      <c r="UCO68" s="25"/>
      <c r="UCP68" s="25"/>
      <c r="UCQ68" s="25"/>
      <c r="UCR68" s="25"/>
      <c r="UCS68" s="25"/>
      <c r="UCT68" s="25"/>
      <c r="UCU68" s="25"/>
      <c r="UCV68" s="25"/>
      <c r="UCW68" s="25"/>
      <c r="UCX68" s="25"/>
      <c r="UCY68" s="25"/>
      <c r="UCZ68" s="25"/>
      <c r="UDA68" s="25"/>
      <c r="UDB68" s="25"/>
      <c r="UDC68" s="25"/>
      <c r="UDD68" s="25"/>
      <c r="UDE68" s="25"/>
      <c r="UDF68" s="25"/>
      <c r="UDG68" s="25"/>
      <c r="UDH68" s="25"/>
      <c r="UDI68" s="25"/>
      <c r="UDJ68" s="25"/>
      <c r="UDK68" s="25"/>
      <c r="UDL68" s="25"/>
      <c r="UDM68" s="25"/>
      <c r="UDN68" s="25"/>
      <c r="UDO68" s="25"/>
      <c r="UDP68" s="25"/>
      <c r="UDQ68" s="25"/>
      <c r="UDR68" s="25"/>
      <c r="UDS68" s="25"/>
      <c r="UDT68" s="25"/>
      <c r="UDU68" s="25"/>
      <c r="UDV68" s="25"/>
      <c r="UDW68" s="25"/>
      <c r="UDX68" s="25"/>
      <c r="UDY68" s="25"/>
      <c r="UDZ68" s="25"/>
      <c r="UEA68" s="25"/>
      <c r="UEB68" s="25"/>
      <c r="UEC68" s="25"/>
      <c r="UED68" s="25"/>
      <c r="UEE68" s="25"/>
      <c r="UEF68" s="25"/>
      <c r="UEG68" s="25"/>
      <c r="UEH68" s="25"/>
      <c r="UEI68" s="25"/>
      <c r="UEJ68" s="25"/>
      <c r="UEK68" s="25"/>
      <c r="UEL68" s="25"/>
      <c r="UEM68" s="25"/>
      <c r="UEN68" s="25"/>
      <c r="UEO68" s="25"/>
      <c r="UEP68" s="25"/>
      <c r="UEQ68" s="25"/>
      <c r="UER68" s="25"/>
      <c r="UES68" s="25"/>
      <c r="UET68" s="25"/>
      <c r="UEU68" s="25"/>
      <c r="UEV68" s="25"/>
      <c r="UEW68" s="25"/>
      <c r="UEX68" s="25"/>
      <c r="UEY68" s="25"/>
      <c r="UEZ68" s="25"/>
      <c r="UFA68" s="25"/>
      <c r="UFB68" s="25"/>
      <c r="UFC68" s="25"/>
      <c r="UFD68" s="25"/>
      <c r="UFE68" s="25"/>
      <c r="UFF68" s="25"/>
      <c r="UFG68" s="25"/>
      <c r="UFH68" s="25"/>
      <c r="UFI68" s="25"/>
      <c r="UFJ68" s="25"/>
      <c r="UFK68" s="25"/>
      <c r="UFL68" s="25"/>
      <c r="UFM68" s="25"/>
      <c r="UFN68" s="25"/>
      <c r="UFO68" s="25"/>
      <c r="UFP68" s="25"/>
      <c r="UFQ68" s="25"/>
      <c r="UFR68" s="25"/>
      <c r="UFS68" s="25"/>
      <c r="UFT68" s="25"/>
      <c r="UFU68" s="25"/>
      <c r="UFV68" s="25"/>
      <c r="UFW68" s="25"/>
      <c r="UFX68" s="25"/>
      <c r="UFY68" s="25"/>
      <c r="UFZ68" s="25"/>
      <c r="UGA68" s="25"/>
      <c r="UGB68" s="25"/>
      <c r="UGC68" s="25"/>
      <c r="UGD68" s="25"/>
      <c r="UGE68" s="25"/>
      <c r="UGF68" s="25"/>
      <c r="UGG68" s="25"/>
      <c r="UGH68" s="25"/>
      <c r="UGI68" s="25"/>
      <c r="UGJ68" s="25"/>
      <c r="UGK68" s="25"/>
      <c r="UGL68" s="25"/>
      <c r="UGM68" s="25"/>
      <c r="UGN68" s="25"/>
      <c r="UGO68" s="25"/>
      <c r="UGP68" s="25"/>
      <c r="UGQ68" s="25"/>
      <c r="UGR68" s="25"/>
      <c r="UGS68" s="25"/>
      <c r="UGT68" s="25"/>
      <c r="UGU68" s="25"/>
      <c r="UGV68" s="25"/>
      <c r="UGW68" s="25"/>
      <c r="UGX68" s="25"/>
      <c r="UGY68" s="25"/>
      <c r="UGZ68" s="25"/>
      <c r="UHA68" s="25"/>
      <c r="UHB68" s="25"/>
      <c r="UHC68" s="25"/>
      <c r="UHD68" s="25"/>
      <c r="UHE68" s="25"/>
      <c r="UHF68" s="25"/>
      <c r="UHG68" s="25"/>
      <c r="UHH68" s="25"/>
      <c r="UHI68" s="25"/>
      <c r="UHJ68" s="25"/>
      <c r="UHK68" s="25"/>
      <c r="UHL68" s="25"/>
      <c r="UHM68" s="25"/>
      <c r="UHN68" s="25"/>
      <c r="UHO68" s="25"/>
      <c r="UHP68" s="25"/>
      <c r="UHQ68" s="25"/>
      <c r="UHR68" s="25"/>
      <c r="UHS68" s="25"/>
      <c r="UHT68" s="25"/>
      <c r="UHU68" s="25"/>
      <c r="UHV68" s="25"/>
      <c r="UHW68" s="25"/>
      <c r="UHX68" s="25"/>
      <c r="UHY68" s="25"/>
      <c r="UHZ68" s="25"/>
      <c r="UIA68" s="25"/>
      <c r="UIB68" s="25"/>
      <c r="UIC68" s="25"/>
      <c r="UID68" s="25"/>
      <c r="UIE68" s="25"/>
      <c r="UIF68" s="25"/>
      <c r="UIG68" s="25"/>
      <c r="UIH68" s="25"/>
      <c r="UII68" s="25"/>
      <c r="UIJ68" s="25"/>
      <c r="UIK68" s="25"/>
      <c r="UIL68" s="25"/>
      <c r="UIM68" s="25"/>
      <c r="UIN68" s="25"/>
      <c r="UIO68" s="25"/>
      <c r="UIP68" s="25"/>
      <c r="UIQ68" s="25"/>
      <c r="UIR68" s="25"/>
      <c r="UIS68" s="25"/>
      <c r="UIT68" s="25"/>
      <c r="UIU68" s="25"/>
      <c r="UIV68" s="25"/>
      <c r="UIW68" s="25"/>
      <c r="UIX68" s="25"/>
      <c r="UIY68" s="25"/>
      <c r="UIZ68" s="25"/>
      <c r="UJA68" s="25"/>
      <c r="UJB68" s="25"/>
      <c r="UJC68" s="25"/>
      <c r="UJD68" s="25"/>
      <c r="UJE68" s="25"/>
      <c r="UJF68" s="25"/>
      <c r="UJG68" s="25"/>
      <c r="UJH68" s="25"/>
      <c r="UJI68" s="25"/>
      <c r="UJJ68" s="25"/>
      <c r="UJK68" s="25"/>
      <c r="UJL68" s="25"/>
      <c r="UJM68" s="25"/>
      <c r="UJN68" s="25"/>
      <c r="UJO68" s="25"/>
      <c r="UJP68" s="25"/>
      <c r="UJQ68" s="25"/>
      <c r="UJR68" s="25"/>
      <c r="UJS68" s="25"/>
      <c r="UJT68" s="25"/>
      <c r="UJU68" s="25"/>
      <c r="UJV68" s="25"/>
      <c r="UJW68" s="25"/>
      <c r="UJX68" s="25"/>
      <c r="UJY68" s="25"/>
      <c r="UJZ68" s="25"/>
      <c r="UKA68" s="25"/>
      <c r="UKB68" s="25"/>
      <c r="UKC68" s="25"/>
      <c r="UKD68" s="25"/>
      <c r="UKE68" s="25"/>
      <c r="UKF68" s="25"/>
      <c r="UKG68" s="25"/>
      <c r="UKH68" s="25"/>
      <c r="UKI68" s="25"/>
      <c r="UKJ68" s="25"/>
      <c r="UKK68" s="25"/>
      <c r="UKL68" s="25"/>
      <c r="UKM68" s="25"/>
      <c r="UKN68" s="25"/>
      <c r="UKO68" s="25"/>
      <c r="UKP68" s="25"/>
      <c r="UKQ68" s="25"/>
      <c r="UKR68" s="25"/>
      <c r="UKS68" s="25"/>
      <c r="UKT68" s="25"/>
      <c r="UKU68" s="25"/>
      <c r="UKV68" s="25"/>
      <c r="UKW68" s="25"/>
      <c r="UKX68" s="25"/>
      <c r="UKY68" s="25"/>
      <c r="UKZ68" s="25"/>
      <c r="ULA68" s="25"/>
      <c r="ULB68" s="25"/>
      <c r="ULC68" s="25"/>
      <c r="ULD68" s="25"/>
      <c r="ULE68" s="25"/>
      <c r="ULF68" s="25"/>
      <c r="ULG68" s="25"/>
      <c r="ULH68" s="25"/>
      <c r="ULI68" s="25"/>
      <c r="ULJ68" s="25"/>
      <c r="ULK68" s="25"/>
      <c r="ULL68" s="25"/>
      <c r="ULM68" s="25"/>
      <c r="ULN68" s="25"/>
      <c r="ULO68" s="25"/>
      <c r="ULP68" s="25"/>
      <c r="ULQ68" s="25"/>
      <c r="ULR68" s="25"/>
      <c r="ULS68" s="25"/>
      <c r="ULT68" s="25"/>
      <c r="ULU68" s="25"/>
      <c r="ULV68" s="25"/>
      <c r="ULW68" s="25"/>
      <c r="ULX68" s="25"/>
      <c r="ULY68" s="25"/>
      <c r="ULZ68" s="25"/>
      <c r="UMA68" s="25"/>
      <c r="UMB68" s="25"/>
      <c r="UMC68" s="25"/>
      <c r="UMD68" s="25"/>
      <c r="UME68" s="25"/>
      <c r="UMF68" s="25"/>
      <c r="UMG68" s="25"/>
      <c r="UMH68" s="25"/>
      <c r="UMI68" s="25"/>
      <c r="UMJ68" s="25"/>
      <c r="UMK68" s="25"/>
      <c r="UML68" s="25"/>
      <c r="UMM68" s="25"/>
      <c r="UMN68" s="25"/>
      <c r="UMO68" s="25"/>
      <c r="UMP68" s="25"/>
      <c r="UMQ68" s="25"/>
      <c r="UMR68" s="25"/>
      <c r="UMS68" s="25"/>
      <c r="UMT68" s="25"/>
      <c r="UMU68" s="25"/>
      <c r="UMV68" s="25"/>
      <c r="UMW68" s="25"/>
      <c r="UMX68" s="25"/>
      <c r="UMY68" s="25"/>
      <c r="UMZ68" s="25"/>
      <c r="UNA68" s="25"/>
      <c r="UNB68" s="25"/>
      <c r="UNC68" s="25"/>
      <c r="UND68" s="25"/>
      <c r="UNE68" s="25"/>
      <c r="UNF68" s="25"/>
      <c r="UNG68" s="25"/>
      <c r="UNH68" s="25"/>
      <c r="UNI68" s="25"/>
      <c r="UNJ68" s="25"/>
      <c r="UNK68" s="25"/>
      <c r="UNL68" s="25"/>
      <c r="UNM68" s="25"/>
      <c r="UNN68" s="25"/>
      <c r="UNO68" s="25"/>
      <c r="UNP68" s="25"/>
      <c r="UNQ68" s="25"/>
      <c r="UNR68" s="25"/>
      <c r="UNS68" s="25"/>
      <c r="UNT68" s="25"/>
      <c r="UNU68" s="25"/>
      <c r="UNV68" s="25"/>
      <c r="UNW68" s="25"/>
      <c r="UNX68" s="25"/>
      <c r="UNY68" s="25"/>
      <c r="UNZ68" s="25"/>
      <c r="UOA68" s="25"/>
      <c r="UOB68" s="25"/>
      <c r="UOC68" s="25"/>
      <c r="UOD68" s="25"/>
      <c r="UOE68" s="25"/>
      <c r="UOF68" s="25"/>
      <c r="UOG68" s="25"/>
      <c r="UOH68" s="25"/>
      <c r="UOI68" s="25"/>
      <c r="UOJ68" s="25"/>
      <c r="UOK68" s="25"/>
      <c r="UOL68" s="25"/>
      <c r="UOM68" s="25"/>
      <c r="UON68" s="25"/>
      <c r="UOO68" s="25"/>
      <c r="UOP68" s="25"/>
      <c r="UOQ68" s="25"/>
      <c r="UOR68" s="25"/>
      <c r="UOS68" s="25"/>
      <c r="UOT68" s="25"/>
      <c r="UOU68" s="25"/>
      <c r="UOV68" s="25"/>
      <c r="UOW68" s="25"/>
      <c r="UOX68" s="25"/>
      <c r="UOY68" s="25"/>
      <c r="UOZ68" s="25"/>
      <c r="UPA68" s="25"/>
      <c r="UPB68" s="25"/>
      <c r="UPC68" s="25"/>
      <c r="UPD68" s="25"/>
      <c r="UPE68" s="25"/>
      <c r="UPF68" s="25"/>
      <c r="UPG68" s="25"/>
      <c r="UPH68" s="25"/>
      <c r="UPI68" s="25"/>
      <c r="UPJ68" s="25"/>
      <c r="UPK68" s="25"/>
      <c r="UPL68" s="25"/>
      <c r="UPM68" s="25"/>
      <c r="UPN68" s="25"/>
      <c r="UPO68" s="25"/>
      <c r="UPP68" s="25"/>
      <c r="UPQ68" s="25"/>
      <c r="UPR68" s="25"/>
      <c r="UPS68" s="25"/>
      <c r="UPT68" s="25"/>
      <c r="UPU68" s="25"/>
      <c r="UPV68" s="25"/>
      <c r="UPW68" s="25"/>
      <c r="UPX68" s="25"/>
      <c r="UPY68" s="25"/>
      <c r="UPZ68" s="25"/>
      <c r="UQA68" s="25"/>
      <c r="UQB68" s="25"/>
      <c r="UQC68" s="25"/>
      <c r="UQD68" s="25"/>
      <c r="UQE68" s="25"/>
      <c r="UQF68" s="25"/>
      <c r="UQG68" s="25"/>
      <c r="UQH68" s="25"/>
      <c r="UQI68" s="25"/>
      <c r="UQJ68" s="25"/>
      <c r="UQK68" s="25"/>
      <c r="UQL68" s="25"/>
      <c r="UQM68" s="25"/>
      <c r="UQN68" s="25"/>
      <c r="UQO68" s="25"/>
      <c r="UQP68" s="25"/>
      <c r="UQQ68" s="25"/>
      <c r="UQR68" s="25"/>
      <c r="UQS68" s="25"/>
      <c r="UQT68" s="25"/>
      <c r="UQU68" s="25"/>
      <c r="UQV68" s="25"/>
      <c r="UQW68" s="25"/>
      <c r="UQX68" s="25"/>
      <c r="UQY68" s="25"/>
      <c r="UQZ68" s="25"/>
      <c r="URA68" s="25"/>
      <c r="URB68" s="25"/>
      <c r="URC68" s="25"/>
      <c r="URD68" s="25"/>
      <c r="URE68" s="25"/>
      <c r="URF68" s="25"/>
      <c r="URG68" s="25"/>
      <c r="URH68" s="25"/>
      <c r="URI68" s="25"/>
      <c r="URJ68" s="25"/>
      <c r="URK68" s="25"/>
      <c r="URL68" s="25"/>
      <c r="URM68" s="25"/>
      <c r="URN68" s="25"/>
      <c r="URO68" s="25"/>
      <c r="URP68" s="25"/>
      <c r="URQ68" s="25"/>
      <c r="URR68" s="25"/>
      <c r="URS68" s="25"/>
      <c r="URT68" s="25"/>
      <c r="URU68" s="25"/>
      <c r="URV68" s="25"/>
      <c r="URW68" s="25"/>
      <c r="URX68" s="25"/>
      <c r="URY68" s="25"/>
      <c r="URZ68" s="25"/>
      <c r="USA68" s="25"/>
      <c r="USB68" s="25"/>
      <c r="USC68" s="25"/>
      <c r="USD68" s="25"/>
      <c r="USE68" s="25"/>
      <c r="USF68" s="25"/>
      <c r="USG68" s="25"/>
      <c r="USH68" s="25"/>
      <c r="USI68" s="25"/>
      <c r="USJ68" s="25"/>
      <c r="USK68" s="25"/>
      <c r="USL68" s="25"/>
      <c r="USM68" s="25"/>
      <c r="USN68" s="25"/>
      <c r="USO68" s="25"/>
      <c r="USP68" s="25"/>
      <c r="USQ68" s="25"/>
      <c r="USR68" s="25"/>
      <c r="USS68" s="25"/>
      <c r="UST68" s="25"/>
      <c r="USU68" s="25"/>
      <c r="USV68" s="25"/>
      <c r="USW68" s="25"/>
      <c r="USX68" s="25"/>
      <c r="USY68" s="25"/>
      <c r="USZ68" s="25"/>
      <c r="UTA68" s="25"/>
      <c r="UTB68" s="25"/>
      <c r="UTC68" s="25"/>
      <c r="UTD68" s="25"/>
      <c r="UTE68" s="25"/>
      <c r="UTF68" s="25"/>
      <c r="UTG68" s="25"/>
      <c r="UTH68" s="25"/>
      <c r="UTI68" s="25"/>
      <c r="UTJ68" s="25"/>
      <c r="UTK68" s="25"/>
      <c r="UTL68" s="25"/>
      <c r="UTM68" s="25"/>
      <c r="UTN68" s="25"/>
      <c r="UTO68" s="25"/>
      <c r="UTP68" s="25"/>
      <c r="UTQ68" s="25"/>
      <c r="UTR68" s="25"/>
      <c r="UTS68" s="25"/>
      <c r="UTT68" s="25"/>
      <c r="UTU68" s="25"/>
      <c r="UTV68" s="25"/>
      <c r="UTW68" s="25"/>
      <c r="UTX68" s="25"/>
      <c r="UTY68" s="25"/>
      <c r="UTZ68" s="25"/>
      <c r="UUA68" s="25"/>
      <c r="UUB68" s="25"/>
      <c r="UUC68" s="25"/>
      <c r="UUD68" s="25"/>
      <c r="UUE68" s="25"/>
      <c r="UUF68" s="25"/>
      <c r="UUG68" s="25"/>
      <c r="UUH68" s="25"/>
      <c r="UUI68" s="25"/>
      <c r="UUJ68" s="25"/>
      <c r="UUK68" s="25"/>
      <c r="UUL68" s="25"/>
      <c r="UUM68" s="25"/>
      <c r="UUN68" s="25"/>
      <c r="UUO68" s="25"/>
      <c r="UUP68" s="25"/>
      <c r="UUQ68" s="25"/>
      <c r="UUR68" s="25"/>
      <c r="UUS68" s="25"/>
      <c r="UUT68" s="25"/>
      <c r="UUU68" s="25"/>
      <c r="UUV68" s="25"/>
      <c r="UUW68" s="25"/>
      <c r="UUX68" s="25"/>
      <c r="UUY68" s="25"/>
      <c r="UUZ68" s="25"/>
      <c r="UVA68" s="25"/>
      <c r="UVB68" s="25"/>
      <c r="UVC68" s="25"/>
      <c r="UVD68" s="25"/>
      <c r="UVE68" s="25"/>
      <c r="UVF68" s="25"/>
      <c r="UVG68" s="25"/>
      <c r="UVH68" s="25"/>
      <c r="UVI68" s="25"/>
      <c r="UVJ68" s="25"/>
      <c r="UVK68" s="25"/>
      <c r="UVL68" s="25"/>
      <c r="UVM68" s="25"/>
      <c r="UVN68" s="25"/>
      <c r="UVO68" s="25"/>
      <c r="UVP68" s="25"/>
      <c r="UVQ68" s="25"/>
      <c r="UVR68" s="25"/>
      <c r="UVS68" s="25"/>
      <c r="UVT68" s="25"/>
      <c r="UVU68" s="25"/>
      <c r="UVV68" s="25"/>
      <c r="UVW68" s="25"/>
      <c r="UVX68" s="25"/>
      <c r="UVY68" s="25"/>
      <c r="UVZ68" s="25"/>
      <c r="UWA68" s="25"/>
      <c r="UWB68" s="25"/>
      <c r="UWC68" s="25"/>
      <c r="UWD68" s="25"/>
      <c r="UWE68" s="25"/>
      <c r="UWF68" s="25"/>
      <c r="UWG68" s="25"/>
      <c r="UWH68" s="25"/>
      <c r="UWI68" s="25"/>
      <c r="UWJ68" s="25"/>
      <c r="UWK68" s="25"/>
      <c r="UWL68" s="25"/>
      <c r="UWM68" s="25"/>
      <c r="UWN68" s="25"/>
      <c r="UWO68" s="25"/>
      <c r="UWP68" s="25"/>
      <c r="UWQ68" s="25"/>
      <c r="UWR68" s="25"/>
      <c r="UWS68" s="25"/>
      <c r="UWT68" s="25"/>
      <c r="UWU68" s="25"/>
      <c r="UWV68" s="25"/>
      <c r="UWW68" s="25"/>
      <c r="UWX68" s="25"/>
      <c r="UWY68" s="25"/>
      <c r="UWZ68" s="25"/>
      <c r="UXA68" s="25"/>
      <c r="UXB68" s="25"/>
      <c r="UXC68" s="25"/>
      <c r="UXD68" s="25"/>
      <c r="UXE68" s="25"/>
      <c r="UXF68" s="25"/>
      <c r="UXG68" s="25"/>
      <c r="UXH68" s="25"/>
      <c r="UXI68" s="25"/>
      <c r="UXJ68" s="25"/>
      <c r="UXK68" s="25"/>
      <c r="UXL68" s="25"/>
      <c r="UXM68" s="25"/>
      <c r="UXN68" s="25"/>
      <c r="UXO68" s="25"/>
      <c r="UXP68" s="25"/>
      <c r="UXQ68" s="25"/>
      <c r="UXR68" s="25"/>
      <c r="UXS68" s="25"/>
      <c r="UXT68" s="25"/>
      <c r="UXU68" s="25"/>
      <c r="UXV68" s="25"/>
      <c r="UXW68" s="25"/>
      <c r="UXX68" s="25"/>
      <c r="UXY68" s="25"/>
      <c r="UXZ68" s="25"/>
      <c r="UYA68" s="25"/>
      <c r="UYB68" s="25"/>
      <c r="UYC68" s="25"/>
      <c r="UYD68" s="25"/>
      <c r="UYE68" s="25"/>
      <c r="UYF68" s="25"/>
      <c r="UYG68" s="25"/>
      <c r="UYH68" s="25"/>
      <c r="UYI68" s="25"/>
      <c r="UYJ68" s="25"/>
      <c r="UYK68" s="25"/>
      <c r="UYL68" s="25"/>
      <c r="UYM68" s="25"/>
      <c r="UYN68" s="25"/>
      <c r="UYO68" s="25"/>
      <c r="UYP68" s="25"/>
      <c r="UYQ68" s="25"/>
      <c r="UYR68" s="25"/>
      <c r="UYS68" s="25"/>
      <c r="UYT68" s="25"/>
      <c r="UYU68" s="25"/>
      <c r="UYV68" s="25"/>
      <c r="UYW68" s="25"/>
      <c r="UYX68" s="25"/>
      <c r="UYY68" s="25"/>
      <c r="UYZ68" s="25"/>
      <c r="UZA68" s="25"/>
      <c r="UZB68" s="25"/>
      <c r="UZC68" s="25"/>
      <c r="UZD68" s="25"/>
      <c r="UZE68" s="25"/>
      <c r="UZF68" s="25"/>
      <c r="UZG68" s="25"/>
      <c r="UZH68" s="25"/>
      <c r="UZI68" s="25"/>
      <c r="UZJ68" s="25"/>
      <c r="UZK68" s="25"/>
      <c r="UZL68" s="25"/>
      <c r="UZM68" s="25"/>
      <c r="UZN68" s="25"/>
      <c r="UZO68" s="25"/>
      <c r="UZP68" s="25"/>
      <c r="UZQ68" s="25"/>
      <c r="UZR68" s="25"/>
      <c r="UZS68" s="25"/>
      <c r="UZT68" s="25"/>
      <c r="UZU68" s="25"/>
      <c r="UZV68" s="25"/>
      <c r="UZW68" s="25"/>
      <c r="UZX68" s="25"/>
      <c r="UZY68" s="25"/>
      <c r="UZZ68" s="25"/>
      <c r="VAA68" s="25"/>
      <c r="VAB68" s="25"/>
      <c r="VAC68" s="25"/>
      <c r="VAD68" s="25"/>
      <c r="VAE68" s="25"/>
      <c r="VAF68" s="25"/>
      <c r="VAG68" s="25"/>
      <c r="VAH68" s="25"/>
      <c r="VAI68" s="25"/>
      <c r="VAJ68" s="25"/>
      <c r="VAK68" s="25"/>
      <c r="VAL68" s="25"/>
      <c r="VAM68" s="25"/>
      <c r="VAN68" s="25"/>
      <c r="VAO68" s="25"/>
      <c r="VAP68" s="25"/>
      <c r="VAQ68" s="25"/>
      <c r="VAR68" s="25"/>
      <c r="VAS68" s="25"/>
      <c r="VAT68" s="25"/>
      <c r="VAU68" s="25"/>
      <c r="VAV68" s="25"/>
      <c r="VAW68" s="25"/>
      <c r="VAX68" s="25"/>
      <c r="VAY68" s="25"/>
      <c r="VAZ68" s="25"/>
      <c r="VBA68" s="25"/>
      <c r="VBB68" s="25"/>
      <c r="VBC68" s="25"/>
      <c r="VBD68" s="25"/>
      <c r="VBE68" s="25"/>
      <c r="VBF68" s="25"/>
      <c r="VBG68" s="25"/>
      <c r="VBH68" s="25"/>
      <c r="VBI68" s="25"/>
      <c r="VBJ68" s="25"/>
      <c r="VBK68" s="25"/>
      <c r="VBL68" s="25"/>
      <c r="VBM68" s="25"/>
      <c r="VBN68" s="25"/>
      <c r="VBO68" s="25"/>
      <c r="VBP68" s="25"/>
      <c r="VBQ68" s="25"/>
      <c r="VBR68" s="25"/>
      <c r="VBS68" s="25"/>
      <c r="VBT68" s="25"/>
      <c r="VBU68" s="25"/>
      <c r="VBV68" s="25"/>
      <c r="VBW68" s="25"/>
      <c r="VBX68" s="25"/>
      <c r="VBY68" s="25"/>
      <c r="VBZ68" s="25"/>
      <c r="VCA68" s="25"/>
      <c r="VCB68" s="25"/>
      <c r="VCC68" s="25"/>
      <c r="VCD68" s="25"/>
      <c r="VCE68" s="25"/>
      <c r="VCF68" s="25"/>
      <c r="VCG68" s="25"/>
      <c r="VCH68" s="25"/>
      <c r="VCI68" s="25"/>
      <c r="VCJ68" s="25"/>
      <c r="VCK68" s="25"/>
      <c r="VCL68" s="25"/>
      <c r="VCM68" s="25"/>
      <c r="VCN68" s="25"/>
      <c r="VCO68" s="25"/>
      <c r="VCP68" s="25"/>
      <c r="VCQ68" s="25"/>
      <c r="VCR68" s="25"/>
      <c r="VCS68" s="25"/>
      <c r="VCT68" s="25"/>
      <c r="VCU68" s="25"/>
      <c r="VCV68" s="25"/>
      <c r="VCW68" s="25"/>
      <c r="VCX68" s="25"/>
      <c r="VCY68" s="25"/>
      <c r="VCZ68" s="25"/>
      <c r="VDA68" s="25"/>
      <c r="VDB68" s="25"/>
      <c r="VDC68" s="25"/>
      <c r="VDD68" s="25"/>
      <c r="VDE68" s="25"/>
      <c r="VDF68" s="25"/>
      <c r="VDG68" s="25"/>
      <c r="VDH68" s="25"/>
      <c r="VDI68" s="25"/>
      <c r="VDJ68" s="25"/>
      <c r="VDK68" s="25"/>
      <c r="VDL68" s="25"/>
      <c r="VDM68" s="25"/>
      <c r="VDN68" s="25"/>
      <c r="VDO68" s="25"/>
      <c r="VDP68" s="25"/>
      <c r="VDQ68" s="25"/>
      <c r="VDR68" s="25"/>
      <c r="VDS68" s="25"/>
      <c r="VDT68" s="25"/>
      <c r="VDU68" s="25"/>
      <c r="VDV68" s="25"/>
      <c r="VDW68" s="25"/>
      <c r="VDX68" s="25"/>
      <c r="VDY68" s="25"/>
      <c r="VDZ68" s="25"/>
      <c r="VEA68" s="25"/>
      <c r="VEB68" s="25"/>
      <c r="VEC68" s="25"/>
      <c r="VED68" s="25"/>
      <c r="VEE68" s="25"/>
      <c r="VEF68" s="25"/>
      <c r="VEG68" s="25"/>
      <c r="VEH68" s="25"/>
      <c r="VEI68" s="25"/>
      <c r="VEJ68" s="25"/>
      <c r="VEK68" s="25"/>
      <c r="VEL68" s="25"/>
      <c r="VEM68" s="25"/>
      <c r="VEN68" s="25"/>
      <c r="VEO68" s="25"/>
      <c r="VEP68" s="25"/>
      <c r="VEQ68" s="25"/>
      <c r="VER68" s="25"/>
      <c r="VES68" s="25"/>
      <c r="VET68" s="25"/>
      <c r="VEU68" s="25"/>
      <c r="VEV68" s="25"/>
      <c r="VEW68" s="25"/>
      <c r="VEX68" s="25"/>
      <c r="VEY68" s="25"/>
      <c r="VEZ68" s="25"/>
      <c r="VFA68" s="25"/>
      <c r="VFB68" s="25"/>
      <c r="VFC68" s="25"/>
      <c r="VFD68" s="25"/>
      <c r="VFE68" s="25"/>
      <c r="VFF68" s="25"/>
      <c r="VFG68" s="25"/>
      <c r="VFH68" s="25"/>
      <c r="VFI68" s="25"/>
      <c r="VFJ68" s="25"/>
      <c r="VFK68" s="25"/>
      <c r="VFL68" s="25"/>
      <c r="VFM68" s="25"/>
      <c r="VFN68" s="25"/>
      <c r="VFO68" s="25"/>
      <c r="VFP68" s="25"/>
      <c r="VFQ68" s="25"/>
      <c r="VFR68" s="25"/>
      <c r="VFS68" s="25"/>
      <c r="VFT68" s="25"/>
      <c r="VFU68" s="25"/>
      <c r="VFV68" s="25"/>
      <c r="VFW68" s="25"/>
      <c r="VFX68" s="25"/>
      <c r="VFY68" s="25"/>
      <c r="VFZ68" s="25"/>
      <c r="VGA68" s="25"/>
      <c r="VGB68" s="25"/>
      <c r="VGC68" s="25"/>
      <c r="VGD68" s="25"/>
      <c r="VGE68" s="25"/>
      <c r="VGF68" s="25"/>
      <c r="VGG68" s="25"/>
      <c r="VGH68" s="25"/>
      <c r="VGI68" s="25"/>
      <c r="VGJ68" s="25"/>
      <c r="VGK68" s="25"/>
      <c r="VGL68" s="25"/>
      <c r="VGM68" s="25"/>
      <c r="VGN68" s="25"/>
      <c r="VGO68" s="25"/>
      <c r="VGP68" s="25"/>
      <c r="VGQ68" s="25"/>
      <c r="VGR68" s="25"/>
      <c r="VGS68" s="25"/>
      <c r="VGT68" s="25"/>
      <c r="VGU68" s="25"/>
      <c r="VGV68" s="25"/>
      <c r="VGW68" s="25"/>
      <c r="VGX68" s="25"/>
      <c r="VGY68" s="25"/>
      <c r="VGZ68" s="25"/>
      <c r="VHA68" s="25"/>
      <c r="VHB68" s="25"/>
      <c r="VHC68" s="25"/>
      <c r="VHD68" s="25"/>
      <c r="VHE68" s="25"/>
      <c r="VHF68" s="25"/>
      <c r="VHG68" s="25"/>
      <c r="VHH68" s="25"/>
      <c r="VHI68" s="25"/>
      <c r="VHJ68" s="25"/>
      <c r="VHK68" s="25"/>
      <c r="VHL68" s="25"/>
      <c r="VHM68" s="25"/>
      <c r="VHN68" s="25"/>
      <c r="VHO68" s="25"/>
      <c r="VHP68" s="25"/>
      <c r="VHQ68" s="25"/>
      <c r="VHR68" s="25"/>
      <c r="VHS68" s="25"/>
      <c r="VHT68" s="25"/>
      <c r="VHU68" s="25"/>
      <c r="VHV68" s="25"/>
      <c r="VHW68" s="25"/>
      <c r="VHX68" s="25"/>
      <c r="VHY68" s="25"/>
      <c r="VHZ68" s="25"/>
      <c r="VIA68" s="25"/>
      <c r="VIB68" s="25"/>
      <c r="VIC68" s="25"/>
      <c r="VID68" s="25"/>
      <c r="VIE68" s="25"/>
      <c r="VIF68" s="25"/>
      <c r="VIG68" s="25"/>
      <c r="VIH68" s="25"/>
      <c r="VII68" s="25"/>
      <c r="VIJ68" s="25"/>
      <c r="VIK68" s="25"/>
      <c r="VIL68" s="25"/>
      <c r="VIM68" s="25"/>
      <c r="VIN68" s="25"/>
      <c r="VIO68" s="25"/>
      <c r="VIP68" s="25"/>
      <c r="VIQ68" s="25"/>
      <c r="VIR68" s="25"/>
      <c r="VIS68" s="25"/>
      <c r="VIT68" s="25"/>
      <c r="VIU68" s="25"/>
      <c r="VIV68" s="25"/>
      <c r="VIW68" s="25"/>
      <c r="VIX68" s="25"/>
      <c r="VIY68" s="25"/>
      <c r="VIZ68" s="25"/>
      <c r="VJA68" s="25"/>
      <c r="VJB68" s="25"/>
      <c r="VJC68" s="25"/>
      <c r="VJD68" s="25"/>
      <c r="VJE68" s="25"/>
      <c r="VJF68" s="25"/>
      <c r="VJG68" s="25"/>
      <c r="VJH68" s="25"/>
      <c r="VJI68" s="25"/>
      <c r="VJJ68" s="25"/>
      <c r="VJK68" s="25"/>
      <c r="VJL68" s="25"/>
      <c r="VJM68" s="25"/>
      <c r="VJN68" s="25"/>
      <c r="VJO68" s="25"/>
      <c r="VJP68" s="25"/>
      <c r="VJQ68" s="25"/>
      <c r="VJR68" s="25"/>
      <c r="VJS68" s="25"/>
      <c r="VJT68" s="25"/>
      <c r="VJU68" s="25"/>
      <c r="VJV68" s="25"/>
      <c r="VJW68" s="25"/>
      <c r="VJX68" s="25"/>
      <c r="VJY68" s="25"/>
      <c r="VJZ68" s="25"/>
      <c r="VKA68" s="25"/>
      <c r="VKB68" s="25"/>
      <c r="VKC68" s="25"/>
      <c r="VKD68" s="25"/>
      <c r="VKE68" s="25"/>
      <c r="VKF68" s="25"/>
      <c r="VKG68" s="25"/>
      <c r="VKH68" s="25"/>
      <c r="VKI68" s="25"/>
      <c r="VKJ68" s="25"/>
      <c r="VKK68" s="25"/>
      <c r="VKL68" s="25"/>
      <c r="VKM68" s="25"/>
      <c r="VKN68" s="25"/>
      <c r="VKO68" s="25"/>
      <c r="VKP68" s="25"/>
      <c r="VKQ68" s="25"/>
      <c r="VKR68" s="25"/>
      <c r="VKS68" s="25"/>
      <c r="VKT68" s="25"/>
      <c r="VKU68" s="25"/>
      <c r="VKV68" s="25"/>
      <c r="VKW68" s="25"/>
      <c r="VKX68" s="25"/>
      <c r="VKY68" s="25"/>
      <c r="VKZ68" s="25"/>
      <c r="VLA68" s="25"/>
      <c r="VLB68" s="25"/>
      <c r="VLC68" s="25"/>
      <c r="VLD68" s="25"/>
      <c r="VLE68" s="25"/>
      <c r="VLF68" s="25"/>
      <c r="VLG68" s="25"/>
      <c r="VLH68" s="25"/>
      <c r="VLI68" s="25"/>
      <c r="VLJ68" s="25"/>
      <c r="VLK68" s="25"/>
      <c r="VLL68" s="25"/>
      <c r="VLM68" s="25"/>
      <c r="VLN68" s="25"/>
      <c r="VLO68" s="25"/>
      <c r="VLP68" s="25"/>
      <c r="VLQ68" s="25"/>
      <c r="VLR68" s="25"/>
      <c r="VLS68" s="25"/>
      <c r="VLT68" s="25"/>
      <c r="VLU68" s="25"/>
      <c r="VLV68" s="25"/>
      <c r="VLW68" s="25"/>
      <c r="VLX68" s="25"/>
      <c r="VLY68" s="25"/>
      <c r="VLZ68" s="25"/>
      <c r="VMA68" s="25"/>
      <c r="VMB68" s="25"/>
      <c r="VMC68" s="25"/>
      <c r="VMD68" s="25"/>
      <c r="VME68" s="25"/>
      <c r="VMF68" s="25"/>
      <c r="VMG68" s="25"/>
      <c r="VMH68" s="25"/>
      <c r="VMI68" s="25"/>
      <c r="VMJ68" s="25"/>
      <c r="VMK68" s="25"/>
      <c r="VML68" s="25"/>
      <c r="VMM68" s="25"/>
      <c r="VMN68" s="25"/>
      <c r="VMO68" s="25"/>
      <c r="VMP68" s="25"/>
      <c r="VMQ68" s="25"/>
      <c r="VMR68" s="25"/>
      <c r="VMS68" s="25"/>
      <c r="VMT68" s="25"/>
      <c r="VMU68" s="25"/>
      <c r="VMV68" s="25"/>
      <c r="VMW68" s="25"/>
      <c r="VMX68" s="25"/>
      <c r="VMY68" s="25"/>
      <c r="VMZ68" s="25"/>
      <c r="VNA68" s="25"/>
      <c r="VNB68" s="25"/>
      <c r="VNC68" s="25"/>
      <c r="VND68" s="25"/>
      <c r="VNE68" s="25"/>
      <c r="VNF68" s="25"/>
      <c r="VNG68" s="25"/>
      <c r="VNH68" s="25"/>
      <c r="VNI68" s="25"/>
      <c r="VNJ68" s="25"/>
      <c r="VNK68" s="25"/>
      <c r="VNL68" s="25"/>
      <c r="VNM68" s="25"/>
      <c r="VNN68" s="25"/>
      <c r="VNO68" s="25"/>
      <c r="VNP68" s="25"/>
      <c r="VNQ68" s="25"/>
      <c r="VNR68" s="25"/>
      <c r="VNS68" s="25"/>
      <c r="VNT68" s="25"/>
      <c r="VNU68" s="25"/>
      <c r="VNV68" s="25"/>
      <c r="VNW68" s="25"/>
      <c r="VNX68" s="25"/>
      <c r="VNY68" s="25"/>
      <c r="VNZ68" s="25"/>
      <c r="VOA68" s="25"/>
      <c r="VOB68" s="25"/>
      <c r="VOC68" s="25"/>
      <c r="VOD68" s="25"/>
      <c r="VOE68" s="25"/>
      <c r="VOF68" s="25"/>
      <c r="VOG68" s="25"/>
      <c r="VOH68" s="25"/>
      <c r="VOI68" s="25"/>
      <c r="VOJ68" s="25"/>
      <c r="VOK68" s="25"/>
      <c r="VOL68" s="25"/>
      <c r="VOM68" s="25"/>
      <c r="VON68" s="25"/>
      <c r="VOO68" s="25"/>
      <c r="VOP68" s="25"/>
      <c r="VOQ68" s="25"/>
      <c r="VOR68" s="25"/>
      <c r="VOS68" s="25"/>
      <c r="VOT68" s="25"/>
      <c r="VOU68" s="25"/>
      <c r="VOV68" s="25"/>
      <c r="VOW68" s="25"/>
      <c r="VOX68" s="25"/>
      <c r="VOY68" s="25"/>
      <c r="VOZ68" s="25"/>
      <c r="VPA68" s="25"/>
      <c r="VPB68" s="25"/>
      <c r="VPC68" s="25"/>
      <c r="VPD68" s="25"/>
      <c r="VPE68" s="25"/>
      <c r="VPF68" s="25"/>
      <c r="VPG68" s="25"/>
      <c r="VPH68" s="25"/>
      <c r="VPI68" s="25"/>
      <c r="VPJ68" s="25"/>
      <c r="VPK68" s="25"/>
      <c r="VPL68" s="25"/>
      <c r="VPM68" s="25"/>
      <c r="VPN68" s="25"/>
      <c r="VPO68" s="25"/>
      <c r="VPP68" s="25"/>
      <c r="VPQ68" s="25"/>
      <c r="VPR68" s="25"/>
      <c r="VPS68" s="25"/>
      <c r="VPT68" s="25"/>
      <c r="VPU68" s="25"/>
      <c r="VPV68" s="25"/>
      <c r="VPW68" s="25"/>
      <c r="VPX68" s="25"/>
      <c r="VPY68" s="25"/>
      <c r="VPZ68" s="25"/>
      <c r="VQA68" s="25"/>
      <c r="VQB68" s="25"/>
      <c r="VQC68" s="25"/>
      <c r="VQD68" s="25"/>
      <c r="VQE68" s="25"/>
      <c r="VQF68" s="25"/>
      <c r="VQG68" s="25"/>
      <c r="VQH68" s="25"/>
      <c r="VQI68" s="25"/>
      <c r="VQJ68" s="25"/>
      <c r="VQK68" s="25"/>
      <c r="VQL68" s="25"/>
      <c r="VQM68" s="25"/>
      <c r="VQN68" s="25"/>
      <c r="VQO68" s="25"/>
      <c r="VQP68" s="25"/>
      <c r="VQQ68" s="25"/>
      <c r="VQR68" s="25"/>
      <c r="VQS68" s="25"/>
      <c r="VQT68" s="25"/>
      <c r="VQU68" s="25"/>
      <c r="VQV68" s="25"/>
      <c r="VQW68" s="25"/>
      <c r="VQX68" s="25"/>
      <c r="VQY68" s="25"/>
      <c r="VQZ68" s="25"/>
      <c r="VRA68" s="25"/>
      <c r="VRB68" s="25"/>
      <c r="VRC68" s="25"/>
      <c r="VRD68" s="25"/>
      <c r="VRE68" s="25"/>
      <c r="VRF68" s="25"/>
      <c r="VRG68" s="25"/>
      <c r="VRH68" s="25"/>
      <c r="VRI68" s="25"/>
      <c r="VRJ68" s="25"/>
      <c r="VRK68" s="25"/>
      <c r="VRL68" s="25"/>
      <c r="VRM68" s="25"/>
      <c r="VRN68" s="25"/>
      <c r="VRO68" s="25"/>
      <c r="VRP68" s="25"/>
      <c r="VRQ68" s="25"/>
      <c r="VRR68" s="25"/>
      <c r="VRS68" s="25"/>
      <c r="VRT68" s="25"/>
      <c r="VRU68" s="25"/>
      <c r="VRV68" s="25"/>
      <c r="VRW68" s="25"/>
      <c r="VRX68" s="25"/>
      <c r="VRY68" s="25"/>
      <c r="VRZ68" s="25"/>
      <c r="VSA68" s="25"/>
      <c r="VSB68" s="25"/>
      <c r="VSC68" s="25"/>
      <c r="VSD68" s="25"/>
      <c r="VSE68" s="25"/>
      <c r="VSF68" s="25"/>
      <c r="VSG68" s="25"/>
      <c r="VSH68" s="25"/>
      <c r="VSI68" s="25"/>
      <c r="VSJ68" s="25"/>
      <c r="VSK68" s="25"/>
      <c r="VSL68" s="25"/>
      <c r="VSM68" s="25"/>
      <c r="VSN68" s="25"/>
      <c r="VSO68" s="25"/>
      <c r="VSP68" s="25"/>
      <c r="VSQ68" s="25"/>
      <c r="VSR68" s="25"/>
      <c r="VSS68" s="25"/>
      <c r="VST68" s="25"/>
      <c r="VSU68" s="25"/>
      <c r="VSV68" s="25"/>
      <c r="VSW68" s="25"/>
      <c r="VSX68" s="25"/>
      <c r="VSY68" s="25"/>
      <c r="VSZ68" s="25"/>
      <c r="VTA68" s="25"/>
      <c r="VTB68" s="25"/>
      <c r="VTC68" s="25"/>
      <c r="VTD68" s="25"/>
      <c r="VTE68" s="25"/>
      <c r="VTF68" s="25"/>
      <c r="VTG68" s="25"/>
      <c r="VTH68" s="25"/>
      <c r="VTI68" s="25"/>
      <c r="VTJ68" s="25"/>
      <c r="VTK68" s="25"/>
      <c r="VTL68" s="25"/>
      <c r="VTM68" s="25"/>
      <c r="VTN68" s="25"/>
      <c r="VTO68" s="25"/>
      <c r="VTP68" s="25"/>
      <c r="VTQ68" s="25"/>
      <c r="VTR68" s="25"/>
      <c r="VTS68" s="25"/>
      <c r="VTT68" s="25"/>
      <c r="VTU68" s="25"/>
      <c r="VTV68" s="25"/>
      <c r="VTW68" s="25"/>
      <c r="VTX68" s="25"/>
      <c r="VTY68" s="25"/>
      <c r="VTZ68" s="25"/>
      <c r="VUA68" s="25"/>
      <c r="VUB68" s="25"/>
      <c r="VUC68" s="25"/>
      <c r="VUD68" s="25"/>
      <c r="VUE68" s="25"/>
      <c r="VUF68" s="25"/>
      <c r="VUG68" s="25"/>
      <c r="VUH68" s="25"/>
      <c r="VUI68" s="25"/>
      <c r="VUJ68" s="25"/>
      <c r="VUK68" s="25"/>
      <c r="VUL68" s="25"/>
      <c r="VUM68" s="25"/>
      <c r="VUN68" s="25"/>
      <c r="VUO68" s="25"/>
      <c r="VUP68" s="25"/>
      <c r="VUQ68" s="25"/>
      <c r="VUR68" s="25"/>
      <c r="VUS68" s="25"/>
      <c r="VUT68" s="25"/>
      <c r="VUU68" s="25"/>
      <c r="VUV68" s="25"/>
      <c r="VUW68" s="25"/>
      <c r="VUX68" s="25"/>
      <c r="VUY68" s="25"/>
      <c r="VUZ68" s="25"/>
      <c r="VVA68" s="25"/>
      <c r="VVB68" s="25"/>
      <c r="VVC68" s="25"/>
      <c r="VVD68" s="25"/>
      <c r="VVE68" s="25"/>
      <c r="VVF68" s="25"/>
      <c r="VVG68" s="25"/>
      <c r="VVH68" s="25"/>
      <c r="VVI68" s="25"/>
      <c r="VVJ68" s="25"/>
      <c r="VVK68" s="25"/>
      <c r="VVL68" s="25"/>
      <c r="VVM68" s="25"/>
      <c r="VVN68" s="25"/>
      <c r="VVO68" s="25"/>
      <c r="VVP68" s="25"/>
      <c r="VVQ68" s="25"/>
      <c r="VVR68" s="25"/>
      <c r="VVS68" s="25"/>
      <c r="VVT68" s="25"/>
      <c r="VVU68" s="25"/>
      <c r="VVV68" s="25"/>
      <c r="VVW68" s="25"/>
      <c r="VVX68" s="25"/>
      <c r="VVY68" s="25"/>
      <c r="VVZ68" s="25"/>
      <c r="VWA68" s="25"/>
      <c r="VWB68" s="25"/>
      <c r="VWC68" s="25"/>
      <c r="VWD68" s="25"/>
      <c r="VWE68" s="25"/>
      <c r="VWF68" s="25"/>
      <c r="VWG68" s="25"/>
      <c r="VWH68" s="25"/>
      <c r="VWI68" s="25"/>
      <c r="VWJ68" s="25"/>
      <c r="VWK68" s="25"/>
      <c r="VWL68" s="25"/>
      <c r="VWM68" s="25"/>
      <c r="VWN68" s="25"/>
      <c r="VWO68" s="25"/>
      <c r="VWP68" s="25"/>
      <c r="VWQ68" s="25"/>
      <c r="VWR68" s="25"/>
      <c r="VWS68" s="25"/>
      <c r="VWT68" s="25"/>
      <c r="VWU68" s="25"/>
      <c r="VWV68" s="25"/>
      <c r="VWW68" s="25"/>
      <c r="VWX68" s="25"/>
      <c r="VWY68" s="25"/>
      <c r="VWZ68" s="25"/>
      <c r="VXA68" s="25"/>
      <c r="VXB68" s="25"/>
      <c r="VXC68" s="25"/>
      <c r="VXD68" s="25"/>
      <c r="VXE68" s="25"/>
      <c r="VXF68" s="25"/>
      <c r="VXG68" s="25"/>
      <c r="VXH68" s="25"/>
      <c r="VXI68" s="25"/>
      <c r="VXJ68" s="25"/>
      <c r="VXK68" s="25"/>
      <c r="VXL68" s="25"/>
      <c r="VXM68" s="25"/>
      <c r="VXN68" s="25"/>
      <c r="VXO68" s="25"/>
      <c r="VXP68" s="25"/>
      <c r="VXQ68" s="25"/>
      <c r="VXR68" s="25"/>
      <c r="VXS68" s="25"/>
      <c r="VXT68" s="25"/>
      <c r="VXU68" s="25"/>
      <c r="VXV68" s="25"/>
      <c r="VXW68" s="25"/>
      <c r="VXX68" s="25"/>
      <c r="VXY68" s="25"/>
      <c r="VXZ68" s="25"/>
      <c r="VYA68" s="25"/>
      <c r="VYB68" s="25"/>
      <c r="VYC68" s="25"/>
      <c r="VYD68" s="25"/>
      <c r="VYE68" s="25"/>
      <c r="VYF68" s="25"/>
      <c r="VYG68" s="25"/>
      <c r="VYH68" s="25"/>
      <c r="VYI68" s="25"/>
      <c r="VYJ68" s="25"/>
      <c r="VYK68" s="25"/>
      <c r="VYL68" s="25"/>
      <c r="VYM68" s="25"/>
      <c r="VYN68" s="25"/>
      <c r="VYO68" s="25"/>
      <c r="VYP68" s="25"/>
      <c r="VYQ68" s="25"/>
      <c r="VYR68" s="25"/>
      <c r="VYS68" s="25"/>
      <c r="VYT68" s="25"/>
      <c r="VYU68" s="25"/>
      <c r="VYV68" s="25"/>
      <c r="VYW68" s="25"/>
      <c r="VYX68" s="25"/>
      <c r="VYY68" s="25"/>
      <c r="VYZ68" s="25"/>
      <c r="VZA68" s="25"/>
      <c r="VZB68" s="25"/>
      <c r="VZC68" s="25"/>
      <c r="VZD68" s="25"/>
      <c r="VZE68" s="25"/>
      <c r="VZF68" s="25"/>
      <c r="VZG68" s="25"/>
      <c r="VZH68" s="25"/>
      <c r="VZI68" s="25"/>
      <c r="VZJ68" s="25"/>
      <c r="VZK68" s="25"/>
      <c r="VZL68" s="25"/>
      <c r="VZM68" s="25"/>
      <c r="VZN68" s="25"/>
      <c r="VZO68" s="25"/>
      <c r="VZP68" s="25"/>
      <c r="VZQ68" s="25"/>
      <c r="VZR68" s="25"/>
      <c r="VZS68" s="25"/>
      <c r="VZT68" s="25"/>
      <c r="VZU68" s="25"/>
      <c r="VZV68" s="25"/>
      <c r="VZW68" s="25"/>
      <c r="VZX68" s="25"/>
      <c r="VZY68" s="25"/>
      <c r="VZZ68" s="25"/>
      <c r="WAA68" s="25"/>
      <c r="WAB68" s="25"/>
      <c r="WAC68" s="25"/>
      <c r="WAD68" s="25"/>
      <c r="WAE68" s="25"/>
      <c r="WAF68" s="25"/>
      <c r="WAG68" s="25"/>
      <c r="WAH68" s="25"/>
      <c r="WAI68" s="25"/>
      <c r="WAJ68" s="25"/>
      <c r="WAK68" s="25"/>
      <c r="WAL68" s="25"/>
      <c r="WAM68" s="25"/>
      <c r="WAN68" s="25"/>
      <c r="WAO68" s="25"/>
      <c r="WAP68" s="25"/>
      <c r="WAQ68" s="25"/>
      <c r="WAR68" s="25"/>
      <c r="WAS68" s="25"/>
      <c r="WAT68" s="25"/>
      <c r="WAU68" s="25"/>
      <c r="WAV68" s="25"/>
      <c r="WAW68" s="25"/>
      <c r="WAX68" s="25"/>
      <c r="WAY68" s="25"/>
      <c r="WAZ68" s="25"/>
      <c r="WBA68" s="25"/>
      <c r="WBB68" s="25"/>
      <c r="WBC68" s="25"/>
      <c r="WBD68" s="25"/>
      <c r="WBE68" s="25"/>
      <c r="WBF68" s="25"/>
      <c r="WBG68" s="25"/>
      <c r="WBH68" s="25"/>
      <c r="WBI68" s="25"/>
      <c r="WBJ68" s="25"/>
      <c r="WBK68" s="25"/>
      <c r="WBL68" s="25"/>
      <c r="WBM68" s="25"/>
      <c r="WBN68" s="25"/>
      <c r="WBO68" s="25"/>
      <c r="WBP68" s="25"/>
      <c r="WBQ68" s="25"/>
      <c r="WBR68" s="25"/>
      <c r="WBS68" s="25"/>
      <c r="WBT68" s="25"/>
      <c r="WBU68" s="25"/>
      <c r="WBV68" s="25"/>
      <c r="WBW68" s="25"/>
      <c r="WBX68" s="25"/>
      <c r="WBY68" s="25"/>
      <c r="WBZ68" s="25"/>
      <c r="WCA68" s="25"/>
      <c r="WCB68" s="25"/>
      <c r="WCC68" s="25"/>
      <c r="WCD68" s="25"/>
      <c r="WCE68" s="25"/>
      <c r="WCF68" s="25"/>
      <c r="WCG68" s="25"/>
      <c r="WCH68" s="25"/>
      <c r="WCI68" s="25"/>
      <c r="WCJ68" s="25"/>
      <c r="WCK68" s="25"/>
      <c r="WCL68" s="25"/>
      <c r="WCM68" s="25"/>
      <c r="WCN68" s="25"/>
      <c r="WCO68" s="25"/>
      <c r="WCP68" s="25"/>
      <c r="WCQ68" s="25"/>
      <c r="WCR68" s="25"/>
      <c r="WCS68" s="25"/>
      <c r="WCT68" s="25"/>
      <c r="WCU68" s="25"/>
      <c r="WCV68" s="25"/>
      <c r="WCW68" s="25"/>
      <c r="WCX68" s="25"/>
      <c r="WCY68" s="25"/>
      <c r="WCZ68" s="25"/>
      <c r="WDA68" s="25"/>
      <c r="WDB68" s="25"/>
      <c r="WDC68" s="25"/>
      <c r="WDD68" s="25"/>
      <c r="WDE68" s="25"/>
      <c r="WDF68" s="25"/>
      <c r="WDG68" s="25"/>
      <c r="WDH68" s="25"/>
      <c r="WDI68" s="25"/>
      <c r="WDJ68" s="25"/>
      <c r="WDK68" s="25"/>
      <c r="WDL68" s="25"/>
      <c r="WDM68" s="25"/>
      <c r="WDN68" s="25"/>
      <c r="WDO68" s="25"/>
      <c r="WDP68" s="25"/>
      <c r="WDQ68" s="25"/>
      <c r="WDR68" s="25"/>
      <c r="WDS68" s="25"/>
      <c r="WDT68" s="25"/>
      <c r="WDU68" s="25"/>
      <c r="WDV68" s="25"/>
      <c r="WDW68" s="25"/>
      <c r="WDX68" s="25"/>
      <c r="WDY68" s="25"/>
      <c r="WDZ68" s="25"/>
      <c r="WEA68" s="25"/>
      <c r="WEB68" s="25"/>
      <c r="WEC68" s="25"/>
      <c r="WED68" s="25"/>
      <c r="WEE68" s="25"/>
      <c r="WEF68" s="25"/>
      <c r="WEG68" s="25"/>
      <c r="WEH68" s="25"/>
      <c r="WEI68" s="25"/>
      <c r="WEJ68" s="25"/>
      <c r="WEK68" s="25"/>
      <c r="WEL68" s="25"/>
      <c r="WEM68" s="25"/>
      <c r="WEN68" s="25"/>
      <c r="WEO68" s="25"/>
      <c r="WEP68" s="25"/>
      <c r="WEQ68" s="25"/>
      <c r="WER68" s="25"/>
      <c r="WES68" s="25"/>
      <c r="WET68" s="25"/>
      <c r="WEU68" s="25"/>
      <c r="WEV68" s="25"/>
      <c r="WEW68" s="25"/>
      <c r="WEX68" s="25"/>
      <c r="WEY68" s="25"/>
      <c r="WEZ68" s="25"/>
      <c r="WFA68" s="25"/>
      <c r="WFB68" s="25"/>
      <c r="WFC68" s="25"/>
      <c r="WFD68" s="25"/>
      <c r="WFE68" s="25"/>
      <c r="WFF68" s="25"/>
      <c r="WFG68" s="25"/>
      <c r="WFH68" s="25"/>
      <c r="WFI68" s="25"/>
      <c r="WFJ68" s="25"/>
      <c r="WFK68" s="25"/>
      <c r="WFL68" s="25"/>
      <c r="WFM68" s="25"/>
      <c r="WFN68" s="25"/>
      <c r="WFO68" s="25"/>
      <c r="WFP68" s="25"/>
      <c r="WFQ68" s="25"/>
      <c r="WFR68" s="25"/>
      <c r="WFS68" s="25"/>
      <c r="WFT68" s="25"/>
      <c r="WFU68" s="25"/>
      <c r="WFV68" s="25"/>
      <c r="WFW68" s="25"/>
      <c r="WFX68" s="25"/>
      <c r="WFY68" s="25"/>
      <c r="WFZ68" s="25"/>
      <c r="WGA68" s="25"/>
      <c r="WGB68" s="25"/>
      <c r="WGC68" s="25"/>
      <c r="WGD68" s="25"/>
      <c r="WGE68" s="25"/>
      <c r="WGF68" s="25"/>
      <c r="WGG68" s="25"/>
      <c r="WGH68" s="25"/>
      <c r="WGI68" s="25"/>
      <c r="WGJ68" s="25"/>
      <c r="WGK68" s="25"/>
      <c r="WGL68" s="25"/>
      <c r="WGM68" s="25"/>
      <c r="WGN68" s="25"/>
      <c r="WGO68" s="25"/>
      <c r="WGP68" s="25"/>
      <c r="WGQ68" s="25"/>
      <c r="WGR68" s="25"/>
      <c r="WGS68" s="25"/>
      <c r="WGT68" s="25"/>
      <c r="WGU68" s="25"/>
      <c r="WGV68" s="25"/>
      <c r="WGW68" s="25"/>
      <c r="WGX68" s="25"/>
      <c r="WGY68" s="25"/>
      <c r="WGZ68" s="25"/>
      <c r="WHA68" s="25"/>
      <c r="WHB68" s="25"/>
      <c r="WHC68" s="25"/>
      <c r="WHD68" s="25"/>
      <c r="WHE68" s="25"/>
      <c r="WHF68" s="25"/>
      <c r="WHG68" s="25"/>
      <c r="WHH68" s="25"/>
      <c r="WHI68" s="25"/>
      <c r="WHJ68" s="25"/>
      <c r="WHK68" s="25"/>
      <c r="WHL68" s="25"/>
      <c r="WHM68" s="25"/>
      <c r="WHN68" s="25"/>
      <c r="WHO68" s="25"/>
      <c r="WHP68" s="25"/>
      <c r="WHQ68" s="25"/>
      <c r="WHR68" s="25"/>
      <c r="WHS68" s="25"/>
      <c r="WHT68" s="25"/>
      <c r="WHU68" s="25"/>
      <c r="WHV68" s="25"/>
      <c r="WHW68" s="25"/>
      <c r="WHX68" s="25"/>
      <c r="WHY68" s="25"/>
      <c r="WHZ68" s="25"/>
      <c r="WIA68" s="25"/>
      <c r="WIB68" s="25"/>
      <c r="WIC68" s="25"/>
      <c r="WID68" s="25"/>
      <c r="WIE68" s="25"/>
      <c r="WIF68" s="25"/>
      <c r="WIG68" s="25"/>
      <c r="WIH68" s="25"/>
      <c r="WII68" s="25"/>
      <c r="WIJ68" s="25"/>
      <c r="WIK68" s="25"/>
      <c r="WIL68" s="25"/>
      <c r="WIM68" s="25"/>
      <c r="WIN68" s="25"/>
      <c r="WIO68" s="25"/>
      <c r="WIP68" s="25"/>
      <c r="WIQ68" s="25"/>
      <c r="WIR68" s="25"/>
      <c r="WIS68" s="25"/>
      <c r="WIT68" s="25"/>
      <c r="WIU68" s="25"/>
      <c r="WIV68" s="25"/>
      <c r="WIW68" s="25"/>
      <c r="WIX68" s="25"/>
      <c r="WIY68" s="25"/>
      <c r="WIZ68" s="25"/>
      <c r="WJA68" s="25"/>
      <c r="WJB68" s="25"/>
      <c r="WJC68" s="25"/>
      <c r="WJD68" s="25"/>
      <c r="WJE68" s="25"/>
      <c r="WJF68" s="25"/>
      <c r="WJG68" s="25"/>
      <c r="WJH68" s="25"/>
      <c r="WJI68" s="25"/>
      <c r="WJJ68" s="25"/>
      <c r="WJK68" s="25"/>
      <c r="WJL68" s="25"/>
      <c r="WJM68" s="25"/>
      <c r="WJN68" s="25"/>
      <c r="WJO68" s="25"/>
      <c r="WJP68" s="25"/>
      <c r="WJQ68" s="25"/>
      <c r="WJR68" s="25"/>
      <c r="WJS68" s="25"/>
      <c r="WJT68" s="25"/>
      <c r="WJU68" s="25"/>
      <c r="WJV68" s="25"/>
      <c r="WJW68" s="25"/>
      <c r="WJX68" s="25"/>
      <c r="WJY68" s="25"/>
      <c r="WJZ68" s="25"/>
      <c r="WKA68" s="25"/>
      <c r="WKB68" s="25"/>
      <c r="WKC68" s="25"/>
      <c r="WKD68" s="25"/>
      <c r="WKE68" s="25"/>
      <c r="WKF68" s="25"/>
      <c r="WKG68" s="25"/>
      <c r="WKH68" s="25"/>
      <c r="WKI68" s="25"/>
      <c r="WKJ68" s="25"/>
      <c r="WKK68" s="25"/>
      <c r="WKL68" s="25"/>
      <c r="WKM68" s="25"/>
      <c r="WKN68" s="25"/>
      <c r="WKO68" s="25"/>
      <c r="WKP68" s="25"/>
      <c r="WKQ68" s="25"/>
      <c r="WKR68" s="25"/>
      <c r="WKS68" s="25"/>
      <c r="WKT68" s="25"/>
      <c r="WKU68" s="25"/>
      <c r="WKV68" s="25"/>
      <c r="WKW68" s="25"/>
      <c r="WKX68" s="25"/>
      <c r="WKY68" s="25"/>
      <c r="WKZ68" s="25"/>
      <c r="WLA68" s="25"/>
      <c r="WLB68" s="25"/>
      <c r="WLC68" s="25"/>
      <c r="WLD68" s="25"/>
      <c r="WLE68" s="25"/>
      <c r="WLF68" s="25"/>
      <c r="WLG68" s="25"/>
      <c r="WLH68" s="25"/>
      <c r="WLI68" s="25"/>
      <c r="WLJ68" s="25"/>
      <c r="WLK68" s="25"/>
      <c r="WLL68" s="25"/>
      <c r="WLM68" s="25"/>
      <c r="WLN68" s="25"/>
      <c r="WLO68" s="25"/>
      <c r="WLP68" s="25"/>
      <c r="WLQ68" s="25"/>
      <c r="WLR68" s="25"/>
      <c r="WLS68" s="25"/>
      <c r="WLT68" s="25"/>
      <c r="WLU68" s="25"/>
      <c r="WLV68" s="25"/>
      <c r="WLW68" s="25"/>
      <c r="WLX68" s="25"/>
      <c r="WLY68" s="25"/>
      <c r="WLZ68" s="25"/>
      <c r="WMA68" s="25"/>
      <c r="WMB68" s="25"/>
      <c r="WMC68" s="25"/>
      <c r="WMD68" s="25"/>
      <c r="WME68" s="25"/>
      <c r="WMF68" s="25"/>
      <c r="WMG68" s="25"/>
      <c r="WMH68" s="25"/>
      <c r="WMI68" s="25"/>
      <c r="WMJ68" s="25"/>
      <c r="WMK68" s="25"/>
      <c r="WML68" s="25"/>
      <c r="WMM68" s="25"/>
      <c r="WMN68" s="25"/>
      <c r="WMO68" s="25"/>
      <c r="WMP68" s="25"/>
      <c r="WMQ68" s="25"/>
      <c r="WMR68" s="25"/>
      <c r="WMS68" s="25"/>
      <c r="WMT68" s="25"/>
      <c r="WMU68" s="25"/>
      <c r="WMV68" s="25"/>
      <c r="WMW68" s="25"/>
      <c r="WMX68" s="25"/>
      <c r="WMY68" s="25"/>
      <c r="WMZ68" s="25"/>
      <c r="WNA68" s="25"/>
      <c r="WNB68" s="25"/>
      <c r="WNC68" s="25"/>
      <c r="WND68" s="25"/>
      <c r="WNE68" s="25"/>
      <c r="WNF68" s="25"/>
      <c r="WNG68" s="25"/>
      <c r="WNH68" s="25"/>
      <c r="WNI68" s="25"/>
      <c r="WNJ68" s="25"/>
      <c r="WNK68" s="25"/>
      <c r="WNL68" s="25"/>
      <c r="WNM68" s="25"/>
      <c r="WNN68" s="25"/>
      <c r="WNO68" s="25"/>
      <c r="WNP68" s="25"/>
      <c r="WNQ68" s="25"/>
      <c r="WNR68" s="25"/>
      <c r="WNS68" s="25"/>
      <c r="WNT68" s="25"/>
      <c r="WNU68" s="25"/>
      <c r="WNV68" s="25"/>
      <c r="WNW68" s="25"/>
      <c r="WNX68" s="25"/>
      <c r="WNY68" s="25"/>
      <c r="WNZ68" s="25"/>
      <c r="WOA68" s="25"/>
      <c r="WOB68" s="25"/>
      <c r="WOC68" s="25"/>
      <c r="WOD68" s="25"/>
      <c r="WOE68" s="25"/>
      <c r="WOF68" s="25"/>
      <c r="WOG68" s="25"/>
      <c r="WOH68" s="25"/>
      <c r="WOI68" s="25"/>
      <c r="WOJ68" s="25"/>
      <c r="WOK68" s="25"/>
      <c r="WOL68" s="25"/>
      <c r="WOM68" s="25"/>
      <c r="WON68" s="25"/>
      <c r="WOO68" s="25"/>
      <c r="WOP68" s="25"/>
      <c r="WOQ68" s="25"/>
      <c r="WOR68" s="25"/>
      <c r="WOS68" s="25"/>
      <c r="WOT68" s="25"/>
      <c r="WOU68" s="25"/>
      <c r="WOV68" s="25"/>
      <c r="WOW68" s="25"/>
      <c r="WOX68" s="25"/>
      <c r="WOY68" s="25"/>
      <c r="WOZ68" s="25"/>
      <c r="WPA68" s="25"/>
      <c r="WPB68" s="25"/>
      <c r="WPC68" s="25"/>
      <c r="WPD68" s="25"/>
      <c r="WPE68" s="25"/>
      <c r="WPF68" s="25"/>
      <c r="WPG68" s="25"/>
      <c r="WPH68" s="25"/>
      <c r="WPI68" s="25"/>
      <c r="WPJ68" s="25"/>
      <c r="WPK68" s="25"/>
      <c r="WPL68" s="25"/>
      <c r="WPM68" s="25"/>
      <c r="WPN68" s="25"/>
      <c r="WPO68" s="25"/>
      <c r="WPP68" s="25"/>
      <c r="WPQ68" s="25"/>
      <c r="WPR68" s="25"/>
      <c r="WPS68" s="25"/>
      <c r="WPT68" s="25"/>
      <c r="WPU68" s="25"/>
      <c r="WPV68" s="25"/>
      <c r="WPW68" s="25"/>
      <c r="WPX68" s="25"/>
      <c r="WPY68" s="25"/>
      <c r="WPZ68" s="25"/>
      <c r="WQA68" s="25"/>
      <c r="WQB68" s="25"/>
      <c r="WQC68" s="25"/>
      <c r="WQD68" s="25"/>
      <c r="WQE68" s="25"/>
      <c r="WQF68" s="25"/>
      <c r="WQG68" s="25"/>
      <c r="WQH68" s="25"/>
      <c r="WQI68" s="25"/>
      <c r="WQJ68" s="25"/>
      <c r="WQK68" s="25"/>
      <c r="WQL68" s="25"/>
      <c r="WQM68" s="25"/>
      <c r="WQN68" s="25"/>
      <c r="WQO68" s="25"/>
      <c r="WQP68" s="25"/>
      <c r="WQQ68" s="25"/>
      <c r="WQR68" s="25"/>
      <c r="WQS68" s="25"/>
      <c r="WQT68" s="25"/>
      <c r="WQU68" s="25"/>
      <c r="WQV68" s="25"/>
      <c r="WQW68" s="25"/>
      <c r="WQX68" s="25"/>
      <c r="WQY68" s="25"/>
      <c r="WQZ68" s="25"/>
      <c r="WRA68" s="25"/>
      <c r="WRB68" s="25"/>
      <c r="WRC68" s="25"/>
      <c r="WRD68" s="25"/>
      <c r="WRE68" s="25"/>
      <c r="WRF68" s="25"/>
      <c r="WRG68" s="25"/>
      <c r="WRH68" s="25"/>
      <c r="WRI68" s="25"/>
      <c r="WRJ68" s="25"/>
      <c r="WRK68" s="25"/>
      <c r="WRL68" s="25"/>
      <c r="WRM68" s="25"/>
      <c r="WRN68" s="25"/>
      <c r="WRO68" s="25"/>
      <c r="WRP68" s="25"/>
      <c r="WRQ68" s="25"/>
      <c r="WRR68" s="25"/>
      <c r="WRS68" s="25"/>
      <c r="WRT68" s="25"/>
      <c r="WRU68" s="25"/>
      <c r="WRV68" s="25"/>
      <c r="WRW68" s="25"/>
      <c r="WRX68" s="25"/>
      <c r="WRY68" s="25"/>
      <c r="WRZ68" s="25"/>
      <c r="WSA68" s="25"/>
      <c r="WSB68" s="25"/>
      <c r="WSC68" s="25"/>
      <c r="WSD68" s="25"/>
      <c r="WSE68" s="25"/>
      <c r="WSF68" s="25"/>
      <c r="WSG68" s="25"/>
      <c r="WSH68" s="25"/>
      <c r="WSI68" s="25"/>
      <c r="WSJ68" s="25"/>
      <c r="WSK68" s="25"/>
      <c r="WSL68" s="25"/>
      <c r="WSM68" s="25"/>
      <c r="WSN68" s="25"/>
      <c r="WSO68" s="25"/>
      <c r="WSP68" s="25"/>
      <c r="WSQ68" s="25"/>
      <c r="WSR68" s="25"/>
      <c r="WSS68" s="25"/>
      <c r="WST68" s="25"/>
      <c r="WSU68" s="25"/>
      <c r="WSV68" s="25"/>
      <c r="WSW68" s="25"/>
      <c r="WSX68" s="25"/>
      <c r="WSY68" s="25"/>
      <c r="WSZ68" s="25"/>
      <c r="WTA68" s="25"/>
      <c r="WTB68" s="25"/>
      <c r="WTC68" s="25"/>
      <c r="WTD68" s="25"/>
      <c r="WTE68" s="25"/>
      <c r="WTF68" s="25"/>
      <c r="WTG68" s="25"/>
      <c r="WTH68" s="25"/>
      <c r="WTI68" s="25"/>
      <c r="WTJ68" s="25"/>
      <c r="WTK68" s="25"/>
      <c r="WTL68" s="25"/>
      <c r="WTM68" s="25"/>
      <c r="WTN68" s="25"/>
      <c r="WTO68" s="25"/>
      <c r="WTP68" s="25"/>
      <c r="WTQ68" s="25"/>
      <c r="WTR68" s="25"/>
      <c r="WTS68" s="25"/>
      <c r="WTT68" s="25"/>
      <c r="WTU68" s="25"/>
      <c r="WTV68" s="25"/>
      <c r="WTW68" s="25"/>
      <c r="WTX68" s="25"/>
      <c r="WTY68" s="25"/>
      <c r="WTZ68" s="25"/>
      <c r="WUA68" s="25"/>
      <c r="WUB68" s="25"/>
      <c r="WUC68" s="25"/>
      <c r="WUD68" s="25"/>
      <c r="WUE68" s="25"/>
      <c r="WUF68" s="25"/>
      <c r="WUG68" s="25"/>
      <c r="WUH68" s="25"/>
      <c r="WUI68" s="25"/>
      <c r="WUJ68" s="25"/>
      <c r="WUK68" s="25"/>
      <c r="WUL68" s="25"/>
      <c r="WUM68" s="25"/>
      <c r="WUN68" s="25"/>
      <c r="WUO68" s="25"/>
      <c r="WUP68" s="25"/>
      <c r="WUQ68" s="25"/>
      <c r="WUR68" s="25"/>
      <c r="WUS68" s="25"/>
      <c r="WUT68" s="25"/>
      <c r="WUU68" s="25"/>
      <c r="WUV68" s="25"/>
      <c r="WUW68" s="25"/>
      <c r="WUX68" s="25"/>
      <c r="WUY68" s="25"/>
      <c r="WUZ68" s="25"/>
      <c r="WVA68" s="25"/>
      <c r="WVB68" s="25"/>
      <c r="WVC68" s="25"/>
      <c r="WVD68" s="25"/>
      <c r="WVE68" s="25"/>
      <c r="WVF68" s="25"/>
      <c r="WVG68" s="25"/>
      <c r="WVH68" s="25"/>
      <c r="WVI68" s="25"/>
      <c r="WVJ68" s="25"/>
      <c r="WVK68" s="25"/>
      <c r="WVL68" s="25"/>
      <c r="WVM68" s="25"/>
      <c r="WVN68" s="25"/>
      <c r="WVO68" s="25"/>
      <c r="WVP68" s="25"/>
      <c r="WVQ68" s="25"/>
      <c r="WVR68" s="25"/>
      <c r="WVS68" s="25"/>
      <c r="WVT68" s="25"/>
      <c r="WVU68" s="25"/>
      <c r="WVV68" s="25"/>
      <c r="WVW68" s="25"/>
      <c r="WVX68" s="25"/>
      <c r="WVY68" s="25"/>
      <c r="WVZ68" s="25"/>
      <c r="WWA68" s="25"/>
      <c r="WWB68" s="25"/>
      <c r="WWC68" s="25"/>
      <c r="WWD68" s="25"/>
      <c r="WWE68" s="25"/>
      <c r="WWF68" s="25"/>
      <c r="WWG68" s="25"/>
      <c r="WWH68" s="25"/>
      <c r="WWI68" s="25"/>
      <c r="WWJ68" s="25"/>
      <c r="WWK68" s="25"/>
      <c r="WWL68" s="25"/>
      <c r="WWM68" s="25"/>
      <c r="WWN68" s="25"/>
      <c r="WWO68" s="25"/>
      <c r="WWP68" s="25"/>
      <c r="WWQ68" s="25"/>
      <c r="WWR68" s="25"/>
      <c r="WWS68" s="25"/>
      <c r="WWT68" s="25"/>
      <c r="WWU68" s="25"/>
      <c r="WWV68" s="25"/>
      <c r="WWW68" s="25"/>
      <c r="WWX68" s="25"/>
      <c r="WWY68" s="25"/>
      <c r="WWZ68" s="25"/>
      <c r="WXA68" s="25"/>
      <c r="WXB68" s="25"/>
      <c r="WXC68" s="25"/>
      <c r="WXD68" s="25"/>
      <c r="WXE68" s="25"/>
      <c r="WXF68" s="25"/>
      <c r="WXG68" s="25"/>
      <c r="WXH68" s="25"/>
      <c r="WXI68" s="25"/>
      <c r="WXJ68" s="25"/>
      <c r="WXK68" s="25"/>
      <c r="WXL68" s="25"/>
      <c r="WXM68" s="25"/>
      <c r="WXN68" s="25"/>
      <c r="WXO68" s="25"/>
      <c r="WXP68" s="25"/>
      <c r="WXQ68" s="25"/>
      <c r="WXR68" s="25"/>
      <c r="WXS68" s="25"/>
      <c r="WXT68" s="25"/>
      <c r="WXU68" s="25"/>
      <c r="WXV68" s="25"/>
      <c r="WXW68" s="25"/>
      <c r="WXX68" s="25"/>
      <c r="WXY68" s="25"/>
      <c r="WXZ68" s="25"/>
      <c r="WYA68" s="25"/>
      <c r="WYB68" s="25"/>
      <c r="WYC68" s="25"/>
      <c r="WYD68" s="25"/>
      <c r="WYE68" s="25"/>
      <c r="WYF68" s="25"/>
      <c r="WYG68" s="25"/>
      <c r="WYH68" s="25"/>
      <c r="WYI68" s="25"/>
      <c r="WYJ68" s="25"/>
      <c r="WYK68" s="25"/>
      <c r="WYL68" s="25"/>
      <c r="WYM68" s="25"/>
      <c r="WYN68" s="25"/>
      <c r="WYO68" s="25"/>
      <c r="WYP68" s="25"/>
      <c r="WYQ68" s="25"/>
      <c r="WYR68" s="25"/>
      <c r="WYS68" s="25"/>
      <c r="WYT68" s="25"/>
      <c r="WYU68" s="25"/>
      <c r="WYV68" s="25"/>
      <c r="WYW68" s="25"/>
      <c r="WYX68" s="25"/>
      <c r="WYY68" s="25"/>
      <c r="WYZ68" s="25"/>
      <c r="WZA68" s="25"/>
      <c r="WZB68" s="25"/>
      <c r="WZC68" s="25"/>
      <c r="WZD68" s="25"/>
      <c r="WZE68" s="25"/>
      <c r="WZF68" s="25"/>
      <c r="WZG68" s="25"/>
      <c r="WZH68" s="25"/>
      <c r="WZI68" s="25"/>
      <c r="WZJ68" s="25"/>
      <c r="WZK68" s="25"/>
      <c r="WZL68" s="25"/>
      <c r="WZM68" s="25"/>
      <c r="WZN68" s="25"/>
      <c r="WZO68" s="25"/>
      <c r="WZP68" s="25"/>
      <c r="WZQ68" s="25"/>
      <c r="WZR68" s="25"/>
      <c r="WZS68" s="25"/>
      <c r="WZT68" s="25"/>
      <c r="WZU68" s="25"/>
      <c r="WZV68" s="25"/>
      <c r="WZW68" s="25"/>
      <c r="WZX68" s="25"/>
      <c r="WZY68" s="25"/>
      <c r="WZZ68" s="25"/>
      <c r="XAA68" s="25"/>
      <c r="XAB68" s="25"/>
      <c r="XAC68" s="25"/>
      <c r="XAD68" s="25"/>
      <c r="XAE68" s="25"/>
      <c r="XAF68" s="25"/>
      <c r="XAG68" s="25"/>
      <c r="XAH68" s="25"/>
      <c r="XAI68" s="25"/>
      <c r="XAJ68" s="25"/>
      <c r="XAK68" s="25"/>
      <c r="XAL68" s="25"/>
      <c r="XAM68" s="25"/>
      <c r="XAN68" s="25"/>
      <c r="XAO68" s="25"/>
      <c r="XAP68" s="25"/>
      <c r="XAQ68" s="25"/>
      <c r="XAR68" s="25"/>
      <c r="XAS68" s="25"/>
      <c r="XAT68" s="25"/>
      <c r="XAU68" s="25"/>
      <c r="XAV68" s="25"/>
      <c r="XAW68" s="25"/>
      <c r="XAX68" s="25"/>
      <c r="XAY68" s="25"/>
      <c r="XAZ68" s="25"/>
      <c r="XBA68" s="25"/>
      <c r="XBB68" s="25"/>
      <c r="XBC68" s="25"/>
      <c r="XBD68" s="25"/>
      <c r="XBE68" s="25"/>
      <c r="XBF68" s="25"/>
      <c r="XBG68" s="25"/>
      <c r="XBH68" s="25"/>
      <c r="XBI68" s="25"/>
      <c r="XBJ68" s="25"/>
      <c r="XBK68" s="25"/>
      <c r="XBL68" s="25"/>
      <c r="XBM68" s="25"/>
      <c r="XBN68" s="25"/>
      <c r="XBO68" s="25"/>
      <c r="XBP68" s="25"/>
      <c r="XBQ68" s="25"/>
      <c r="XBR68" s="25"/>
      <c r="XBS68" s="25"/>
      <c r="XBT68" s="25"/>
      <c r="XBU68" s="25"/>
      <c r="XBV68" s="25"/>
      <c r="XBW68" s="25"/>
      <c r="XBX68" s="25"/>
      <c r="XBY68" s="25"/>
      <c r="XBZ68" s="25"/>
      <c r="XCA68" s="25"/>
      <c r="XCB68" s="25"/>
      <c r="XCC68" s="25"/>
      <c r="XCD68" s="25"/>
      <c r="XCE68" s="25"/>
      <c r="XCF68" s="25"/>
      <c r="XCG68" s="25"/>
      <c r="XCH68" s="25"/>
      <c r="XCI68" s="25"/>
      <c r="XCJ68" s="25"/>
      <c r="XCK68" s="25"/>
      <c r="XCL68" s="25"/>
      <c r="XCM68" s="25"/>
      <c r="XCN68" s="25"/>
      <c r="XCO68" s="25"/>
      <c r="XCP68" s="25"/>
      <c r="XCQ68" s="25"/>
      <c r="XCR68" s="25"/>
      <c r="XCS68" s="25"/>
      <c r="XCT68" s="25"/>
      <c r="XCU68" s="25"/>
      <c r="XCV68" s="25"/>
      <c r="XCW68" s="25"/>
      <c r="XCX68" s="25"/>
      <c r="XCY68" s="25"/>
      <c r="XCZ68" s="25"/>
      <c r="XDA68" s="25"/>
      <c r="XDB68" s="25"/>
      <c r="XDC68" s="25"/>
      <c r="XDD68" s="25"/>
      <c r="XDE68" s="25"/>
      <c r="XDF68" s="25"/>
      <c r="XDG68" s="25"/>
      <c r="XDH68" s="25"/>
      <c r="XDI68" s="25"/>
      <c r="XDJ68" s="25"/>
      <c r="XDK68" s="25"/>
      <c r="XDL68" s="25"/>
      <c r="XDM68" s="25"/>
      <c r="XDN68" s="25"/>
      <c r="XDO68" s="25"/>
      <c r="XDP68" s="25"/>
      <c r="XDQ68" s="25"/>
      <c r="XDR68" s="25"/>
      <c r="XDS68" s="25"/>
      <c r="XDT68" s="25"/>
      <c r="XDU68" s="25"/>
      <c r="XDV68" s="25"/>
      <c r="XDW68" s="25"/>
      <c r="XDX68" s="25"/>
      <c r="XDY68" s="25"/>
      <c r="XDZ68" s="25"/>
      <c r="XEA68" s="25"/>
      <c r="XEB68" s="25"/>
      <c r="XEC68" s="25"/>
      <c r="XED68" s="25"/>
      <c r="XEE68" s="25"/>
      <c r="XEF68" s="25"/>
      <c r="XEG68" s="25"/>
      <c r="XEH68" s="25"/>
      <c r="XEI68" s="25"/>
      <c r="XEJ68" s="25"/>
      <c r="XEK68" s="25"/>
      <c r="XEL68" s="25"/>
      <c r="XEM68" s="25"/>
      <c r="XEN68" s="25"/>
      <c r="XEO68" s="25"/>
      <c r="XEP68" s="25"/>
      <c r="XEQ68" s="25"/>
      <c r="XER68" s="25"/>
      <c r="XES68" s="25"/>
      <c r="XET68" s="25"/>
      <c r="XEU68" s="25"/>
      <c r="XEV68" s="25"/>
      <c r="XEW68" s="25"/>
      <c r="XEX68" s="25"/>
      <c r="XEY68" s="25"/>
      <c r="XEZ68" s="25"/>
      <c r="XFA68" s="25"/>
      <c r="XFB68" s="25"/>
      <c r="XFC68" s="25"/>
      <c r="XFD68" s="25"/>
    </row>
    <row r="69" spans="1:16384" x14ac:dyDescent="0.3">
      <c r="A69" s="25" t="s">
        <v>315</v>
      </c>
    </row>
    <row r="70" spans="1:16384" x14ac:dyDescent="0.3">
      <c r="A70" s="81"/>
    </row>
  </sheetData>
  <mergeCells count="10">
    <mergeCell ref="B14:C14"/>
    <mergeCell ref="D14:E14"/>
    <mergeCell ref="G14:H14"/>
    <mergeCell ref="I14:J14"/>
    <mergeCell ref="A3:E3"/>
    <mergeCell ref="A4:E4"/>
    <mergeCell ref="A6:E6"/>
    <mergeCell ref="A7:E7"/>
    <mergeCell ref="A8:E8"/>
    <mergeCell ref="A10:E10"/>
  </mergeCells>
  <printOptions horizontalCentered="1"/>
  <pageMargins left="0.31496062992125984" right="0.19685039370078741" top="0.39370078740157483" bottom="0.23622047244094491" header="0" footer="0.23622047244094491"/>
  <pageSetup scale="93" firstPageNumber="29" orientation="portrait" useFirstPageNumber="1" r:id="rId1"/>
  <headerFooter>
    <oddFooter>&amp;R&amp;P</oddFooter>
  </headerFooter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syncVertical="1" syncRef="A1" transitionEvaluation="1" codeName="Hoja20">
    <tabColor rgb="FFFFFF00"/>
    <pageSetUpPr fitToPage="1"/>
  </sheetPr>
  <dimension ref="A1:IV70"/>
  <sheetViews>
    <sheetView showGridLines="0" view="pageBreakPreview" zoomScaleNormal="86" zoomScaleSheetLayoutView="100" workbookViewId="0"/>
  </sheetViews>
  <sheetFormatPr baseColWidth="10" defaultColWidth="9.69140625" defaultRowHeight="12.45" x14ac:dyDescent="0.3"/>
  <cols>
    <col min="1" max="1" width="16.69140625" style="25" customWidth="1"/>
    <col min="2" max="5" width="19.23046875" style="25" customWidth="1"/>
    <col min="6" max="6" width="14.4609375" style="25" customWidth="1"/>
    <col min="7" max="10" width="16" style="25" customWidth="1"/>
    <col min="11" max="16" width="14.4609375" style="25" customWidth="1"/>
    <col min="17" max="18" width="9.53515625" style="25" customWidth="1"/>
    <col min="19" max="16384" width="9.69140625" style="25"/>
  </cols>
  <sheetData>
    <row r="1" spans="1:21" x14ac:dyDescent="0.3"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</row>
    <row r="2" spans="1:21" x14ac:dyDescent="0.3"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</row>
    <row r="3" spans="1:21" ht="12.9" x14ac:dyDescent="0.3">
      <c r="A3" s="764" t="s">
        <v>77</v>
      </c>
      <c r="B3" s="764"/>
      <c r="C3" s="764"/>
      <c r="D3" s="764"/>
      <c r="E3" s="764"/>
      <c r="F3" s="54"/>
      <c r="G3" s="54"/>
      <c r="H3" s="54"/>
      <c r="I3" s="54"/>
      <c r="J3" s="54"/>
      <c r="K3" s="54"/>
      <c r="L3" s="54"/>
      <c r="M3" s="54"/>
      <c r="N3" s="54"/>
      <c r="O3" s="54"/>
      <c r="P3" s="54"/>
      <c r="Q3" s="54"/>
      <c r="R3" s="54"/>
      <c r="S3" s="54"/>
      <c r="T3" s="54"/>
      <c r="U3" s="54"/>
    </row>
    <row r="4" spans="1:21" ht="12.9" x14ac:dyDescent="0.3">
      <c r="A4" s="764" t="s">
        <v>78</v>
      </c>
      <c r="B4" s="764"/>
      <c r="C4" s="764"/>
      <c r="D4" s="764"/>
      <c r="E4" s="764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</row>
    <row r="5" spans="1:21" x14ac:dyDescent="0.3"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</row>
    <row r="6" spans="1:21" x14ac:dyDescent="0.3">
      <c r="A6" s="766" t="str">
        <f>'1 Total'!A4:N4</f>
        <v>DICIEMBRE DE 2018</v>
      </c>
      <c r="B6" s="766"/>
      <c r="C6" s="766"/>
      <c r="D6" s="766"/>
      <c r="E6" s="766"/>
      <c r="F6" s="56"/>
      <c r="G6" s="56"/>
      <c r="H6" s="56"/>
      <c r="I6" s="56"/>
      <c r="J6" s="56"/>
      <c r="K6" s="56"/>
      <c r="L6" s="56"/>
      <c r="M6" s="56"/>
      <c r="N6" s="56"/>
      <c r="O6" s="56"/>
      <c r="P6" s="56"/>
      <c r="Q6" s="56"/>
      <c r="R6" s="56"/>
      <c r="S6" s="56"/>
      <c r="T6" s="56"/>
      <c r="U6" s="56"/>
    </row>
    <row r="7" spans="1:21" x14ac:dyDescent="0.3">
      <c r="A7" s="767"/>
      <c r="B7" s="767"/>
      <c r="C7" s="767"/>
      <c r="D7" s="767"/>
      <c r="E7" s="767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</row>
    <row r="8" spans="1:21" x14ac:dyDescent="0.3">
      <c r="A8" s="784" t="s">
        <v>38</v>
      </c>
      <c r="B8" s="784"/>
      <c r="C8" s="784"/>
      <c r="D8" s="784"/>
      <c r="E8" s="784"/>
      <c r="F8" s="78"/>
      <c r="G8" s="78"/>
      <c r="H8" s="78"/>
      <c r="I8" s="78"/>
      <c r="J8" s="78"/>
      <c r="K8" s="78"/>
      <c r="L8" s="78"/>
      <c r="M8" s="78"/>
      <c r="N8" s="78"/>
      <c r="O8" s="78"/>
      <c r="P8" s="78"/>
      <c r="Q8" s="78"/>
      <c r="R8" s="78"/>
      <c r="S8" s="78"/>
      <c r="T8" s="78"/>
      <c r="U8" s="78"/>
    </row>
    <row r="9" spans="1:21" x14ac:dyDescent="0.3">
      <c r="A9" s="78"/>
      <c r="B9" s="78"/>
      <c r="C9" s="78"/>
      <c r="D9" s="78"/>
      <c r="E9" s="78"/>
      <c r="F9" s="78"/>
      <c r="G9" s="78"/>
      <c r="H9" s="78"/>
      <c r="I9" s="78"/>
      <c r="J9" s="78"/>
      <c r="K9" s="78"/>
      <c r="L9" s="78"/>
      <c r="M9" s="78"/>
      <c r="N9" s="78"/>
      <c r="O9" s="78"/>
      <c r="P9" s="78"/>
      <c r="Q9" s="78"/>
      <c r="R9" s="78"/>
      <c r="S9" s="78"/>
      <c r="T9" s="78"/>
      <c r="U9" s="78"/>
    </row>
    <row r="10" spans="1:21" x14ac:dyDescent="0.3">
      <c r="A10" s="784" t="s">
        <v>79</v>
      </c>
      <c r="B10" s="784"/>
      <c r="C10" s="784"/>
      <c r="D10" s="784"/>
      <c r="E10" s="784"/>
      <c r="F10" s="78"/>
      <c r="G10" s="78"/>
      <c r="H10" s="78"/>
      <c r="I10" s="78"/>
      <c r="J10" s="78"/>
      <c r="K10" s="78"/>
      <c r="L10" s="78"/>
      <c r="M10" s="78"/>
      <c r="N10" s="78"/>
      <c r="O10" s="78"/>
      <c r="P10" s="78"/>
      <c r="Q10" s="78"/>
      <c r="R10" s="78"/>
      <c r="S10" s="78"/>
      <c r="T10" s="78"/>
      <c r="U10" s="78"/>
    </row>
    <row r="11" spans="1:21" x14ac:dyDescent="0.3">
      <c r="A11" s="79"/>
      <c r="B11" s="79"/>
      <c r="C11" s="79"/>
      <c r="D11" s="79"/>
      <c r="E11" s="79"/>
      <c r="F11" s="78"/>
      <c r="G11" s="78"/>
      <c r="H11" s="78"/>
      <c r="I11" s="78"/>
      <c r="J11" s="78"/>
      <c r="K11" s="78"/>
      <c r="L11" s="78"/>
      <c r="M11" s="78"/>
      <c r="N11" s="78"/>
      <c r="O11" s="78"/>
      <c r="P11" s="78"/>
      <c r="Q11" s="78"/>
      <c r="R11" s="78"/>
      <c r="S11" s="78"/>
      <c r="T11" s="78"/>
      <c r="U11" s="78"/>
    </row>
    <row r="12" spans="1:21" x14ac:dyDescent="0.3">
      <c r="A12" s="79"/>
      <c r="B12" s="79"/>
      <c r="C12" s="79" t="s">
        <v>135</v>
      </c>
      <c r="D12" s="79"/>
      <c r="E12" s="78"/>
      <c r="F12" s="78"/>
      <c r="G12" s="78"/>
      <c r="H12" s="78"/>
      <c r="I12" s="78"/>
      <c r="J12" s="78"/>
      <c r="K12" s="78"/>
      <c r="L12" s="78"/>
      <c r="M12" s="78"/>
      <c r="N12" s="78"/>
      <c r="O12" s="78"/>
      <c r="P12" s="78"/>
      <c r="Q12" s="78"/>
      <c r="R12" s="78"/>
      <c r="S12" s="78"/>
      <c r="T12" s="78"/>
      <c r="U12" s="78"/>
    </row>
    <row r="13" spans="1:21" ht="12.9" thickBot="1" x14ac:dyDescent="0.35">
      <c r="A13" s="80"/>
      <c r="B13" s="243">
        <v>2</v>
      </c>
      <c r="C13" s="243">
        <v>3</v>
      </c>
      <c r="D13" s="244">
        <v>4</v>
      </c>
      <c r="E13" s="441">
        <v>5</v>
      </c>
      <c r="F13" s="82"/>
      <c r="G13" s="82"/>
      <c r="H13" s="83"/>
      <c r="I13" s="84"/>
      <c r="J13" s="84"/>
    </row>
    <row r="14" spans="1:21" ht="12.75" customHeight="1" x14ac:dyDescent="0.3">
      <c r="A14" s="442" t="s">
        <v>80</v>
      </c>
      <c r="B14" s="780" t="s">
        <v>313</v>
      </c>
      <c r="C14" s="780"/>
      <c r="D14" s="781" t="s">
        <v>81</v>
      </c>
      <c r="E14" s="782"/>
      <c r="F14" s="86"/>
      <c r="G14" s="783"/>
      <c r="H14" s="783"/>
      <c r="I14" s="783"/>
      <c r="J14" s="783"/>
    </row>
    <row r="15" spans="1:21" ht="12.9" thickBot="1" x14ac:dyDescent="0.35">
      <c r="A15" s="452" t="s">
        <v>42</v>
      </c>
      <c r="B15" s="392" t="s">
        <v>71</v>
      </c>
      <c r="C15" s="393" t="s">
        <v>72</v>
      </c>
      <c r="D15" s="420" t="s">
        <v>71</v>
      </c>
      <c r="E15" s="428" t="s">
        <v>72</v>
      </c>
      <c r="F15" s="86"/>
      <c r="G15" s="88"/>
      <c r="H15" s="88"/>
      <c r="I15" s="88"/>
      <c r="J15" s="88"/>
    </row>
    <row r="16" spans="1:21" x14ac:dyDescent="0.3">
      <c r="A16" s="435" t="s">
        <v>82</v>
      </c>
      <c r="B16" s="225">
        <v>0</v>
      </c>
      <c r="C16" s="226">
        <v>0</v>
      </c>
      <c r="D16" s="312">
        <v>0</v>
      </c>
      <c r="E16" s="313">
        <v>0</v>
      </c>
      <c r="F16" s="24"/>
      <c r="G16" s="88"/>
      <c r="H16" s="88"/>
      <c r="I16" s="88"/>
      <c r="J16" s="88"/>
    </row>
    <row r="17" spans="1:5" x14ac:dyDescent="0.3">
      <c r="A17" s="436">
        <v>16</v>
      </c>
      <c r="B17" s="229">
        <v>0</v>
      </c>
      <c r="C17" s="230">
        <v>0</v>
      </c>
      <c r="D17" s="314">
        <v>0</v>
      </c>
      <c r="E17" s="315">
        <v>0</v>
      </c>
    </row>
    <row r="18" spans="1:5" x14ac:dyDescent="0.3">
      <c r="A18" s="437">
        <v>17</v>
      </c>
      <c r="B18" s="225">
        <v>0</v>
      </c>
      <c r="C18" s="226">
        <v>0</v>
      </c>
      <c r="D18" s="316">
        <v>0</v>
      </c>
      <c r="E18" s="317">
        <v>0</v>
      </c>
    </row>
    <row r="19" spans="1:5" x14ac:dyDescent="0.3">
      <c r="A19" s="436">
        <v>18</v>
      </c>
      <c r="B19" s="229">
        <v>0</v>
      </c>
      <c r="C19" s="230">
        <v>0</v>
      </c>
      <c r="D19" s="314">
        <v>0</v>
      </c>
      <c r="E19" s="315">
        <v>0</v>
      </c>
    </row>
    <row r="20" spans="1:5" x14ac:dyDescent="0.3">
      <c r="A20" s="437">
        <v>19</v>
      </c>
      <c r="B20" s="225">
        <v>0</v>
      </c>
      <c r="C20" s="226">
        <v>0</v>
      </c>
      <c r="D20" s="316">
        <v>0</v>
      </c>
      <c r="E20" s="317">
        <v>0</v>
      </c>
    </row>
    <row r="21" spans="1:5" x14ac:dyDescent="0.3">
      <c r="A21" s="436">
        <v>20</v>
      </c>
      <c r="B21" s="229">
        <v>0</v>
      </c>
      <c r="C21" s="230">
        <v>0</v>
      </c>
      <c r="D21" s="314">
        <v>0</v>
      </c>
      <c r="E21" s="315">
        <v>0</v>
      </c>
    </row>
    <row r="22" spans="1:5" x14ac:dyDescent="0.3">
      <c r="A22" s="437">
        <v>21</v>
      </c>
      <c r="B22" s="225">
        <v>0</v>
      </c>
      <c r="C22" s="226">
        <v>0</v>
      </c>
      <c r="D22" s="316">
        <v>0</v>
      </c>
      <c r="E22" s="317">
        <v>0</v>
      </c>
    </row>
    <row r="23" spans="1:5" x14ac:dyDescent="0.3">
      <c r="A23" s="436">
        <v>22</v>
      </c>
      <c r="B23" s="229">
        <v>0</v>
      </c>
      <c r="C23" s="230">
        <v>0</v>
      </c>
      <c r="D23" s="314">
        <v>0</v>
      </c>
      <c r="E23" s="315">
        <v>0</v>
      </c>
    </row>
    <row r="24" spans="1:5" x14ac:dyDescent="0.3">
      <c r="A24" s="437">
        <v>23</v>
      </c>
      <c r="B24" s="225">
        <v>0</v>
      </c>
      <c r="C24" s="226">
        <v>0</v>
      </c>
      <c r="D24" s="316">
        <v>0</v>
      </c>
      <c r="E24" s="317">
        <v>0</v>
      </c>
    </row>
    <row r="25" spans="1:5" x14ac:dyDescent="0.3">
      <c r="A25" s="436">
        <v>24</v>
      </c>
      <c r="B25" s="229">
        <v>0</v>
      </c>
      <c r="C25" s="230">
        <v>0</v>
      </c>
      <c r="D25" s="314">
        <v>0</v>
      </c>
      <c r="E25" s="315">
        <v>0</v>
      </c>
    </row>
    <row r="26" spans="1:5" x14ac:dyDescent="0.3">
      <c r="A26" s="437">
        <v>25</v>
      </c>
      <c r="B26" s="225">
        <v>0</v>
      </c>
      <c r="C26" s="226">
        <v>0</v>
      </c>
      <c r="D26" s="316">
        <v>0</v>
      </c>
      <c r="E26" s="317">
        <v>0</v>
      </c>
    </row>
    <row r="27" spans="1:5" x14ac:dyDescent="0.3">
      <c r="A27" s="436">
        <v>26</v>
      </c>
      <c r="B27" s="229">
        <v>0</v>
      </c>
      <c r="C27" s="230">
        <v>0</v>
      </c>
      <c r="D27" s="314">
        <v>0</v>
      </c>
      <c r="E27" s="315">
        <v>0</v>
      </c>
    </row>
    <row r="28" spans="1:5" x14ac:dyDescent="0.3">
      <c r="A28" s="437">
        <v>27</v>
      </c>
      <c r="B28" s="225">
        <v>0</v>
      </c>
      <c r="C28" s="226">
        <v>0</v>
      </c>
      <c r="D28" s="316">
        <v>0</v>
      </c>
      <c r="E28" s="317">
        <v>0</v>
      </c>
    </row>
    <row r="29" spans="1:5" x14ac:dyDescent="0.3">
      <c r="A29" s="436">
        <v>28</v>
      </c>
      <c r="B29" s="229">
        <v>0</v>
      </c>
      <c r="C29" s="230">
        <v>0</v>
      </c>
      <c r="D29" s="314">
        <v>0</v>
      </c>
      <c r="E29" s="315">
        <v>0</v>
      </c>
    </row>
    <row r="30" spans="1:5" x14ac:dyDescent="0.3">
      <c r="A30" s="437">
        <v>29</v>
      </c>
      <c r="B30" s="225">
        <v>0</v>
      </c>
      <c r="C30" s="226">
        <v>0</v>
      </c>
      <c r="D30" s="316">
        <v>0</v>
      </c>
      <c r="E30" s="317">
        <v>0</v>
      </c>
    </row>
    <row r="31" spans="1:5" x14ac:dyDescent="0.3">
      <c r="A31" s="436">
        <v>30</v>
      </c>
      <c r="B31" s="229">
        <v>0</v>
      </c>
      <c r="C31" s="230">
        <v>0</v>
      </c>
      <c r="D31" s="314">
        <v>0</v>
      </c>
      <c r="E31" s="315">
        <v>0</v>
      </c>
    </row>
    <row r="32" spans="1:5" x14ac:dyDescent="0.3">
      <c r="A32" s="437">
        <v>31</v>
      </c>
      <c r="B32" s="225">
        <v>0</v>
      </c>
      <c r="C32" s="226">
        <v>0</v>
      </c>
      <c r="D32" s="316">
        <v>0</v>
      </c>
      <c r="E32" s="317">
        <v>0</v>
      </c>
    </row>
    <row r="33" spans="1:256" x14ac:dyDescent="0.3">
      <c r="A33" s="436">
        <v>32</v>
      </c>
      <c r="B33" s="229">
        <v>0</v>
      </c>
      <c r="C33" s="230">
        <v>0</v>
      </c>
      <c r="D33" s="314">
        <v>0</v>
      </c>
      <c r="E33" s="315">
        <v>0</v>
      </c>
    </row>
    <row r="34" spans="1:256" x14ac:dyDescent="0.3">
      <c r="A34" s="437">
        <v>33</v>
      </c>
      <c r="B34" s="225">
        <v>0</v>
      </c>
      <c r="C34" s="226">
        <v>0</v>
      </c>
      <c r="D34" s="316">
        <v>0</v>
      </c>
      <c r="E34" s="317">
        <v>0</v>
      </c>
    </row>
    <row r="35" spans="1:256" x14ac:dyDescent="0.3">
      <c r="A35" s="436">
        <v>34</v>
      </c>
      <c r="B35" s="229">
        <v>0</v>
      </c>
      <c r="C35" s="230">
        <v>0</v>
      </c>
      <c r="D35" s="314">
        <v>0</v>
      </c>
      <c r="E35" s="315">
        <v>0</v>
      </c>
    </row>
    <row r="36" spans="1:256" x14ac:dyDescent="0.3">
      <c r="A36" s="437">
        <v>35</v>
      </c>
      <c r="B36" s="225">
        <v>0</v>
      </c>
      <c r="C36" s="226">
        <v>0</v>
      </c>
      <c r="D36" s="316">
        <v>0</v>
      </c>
      <c r="E36" s="317">
        <v>0</v>
      </c>
    </row>
    <row r="37" spans="1:256" x14ac:dyDescent="0.3">
      <c r="A37" s="436">
        <v>36</v>
      </c>
      <c r="B37" s="229">
        <v>0</v>
      </c>
      <c r="C37" s="230">
        <v>0</v>
      </c>
      <c r="D37" s="314">
        <v>0</v>
      </c>
      <c r="E37" s="315">
        <v>0</v>
      </c>
    </row>
    <row r="38" spans="1:256" x14ac:dyDescent="0.3">
      <c r="A38" s="437">
        <v>37</v>
      </c>
      <c r="B38" s="225">
        <v>0</v>
      </c>
      <c r="C38" s="226">
        <v>0</v>
      </c>
      <c r="D38" s="316">
        <v>0</v>
      </c>
      <c r="E38" s="317">
        <v>0</v>
      </c>
    </row>
    <row r="39" spans="1:256" x14ac:dyDescent="0.3">
      <c r="A39" s="436">
        <v>38</v>
      </c>
      <c r="B39" s="229">
        <v>0</v>
      </c>
      <c r="C39" s="230">
        <v>0</v>
      </c>
      <c r="D39" s="314">
        <v>0</v>
      </c>
      <c r="E39" s="315">
        <v>0</v>
      </c>
    </row>
    <row r="40" spans="1:256" x14ac:dyDescent="0.3">
      <c r="A40" s="437">
        <v>39</v>
      </c>
      <c r="B40" s="225">
        <v>0</v>
      </c>
      <c r="C40" s="226">
        <v>0</v>
      </c>
      <c r="D40" s="316">
        <v>0</v>
      </c>
      <c r="E40" s="317">
        <v>0</v>
      </c>
    </row>
    <row r="41" spans="1:256" x14ac:dyDescent="0.3">
      <c r="A41" s="436">
        <v>40</v>
      </c>
      <c r="B41" s="229">
        <v>0</v>
      </c>
      <c r="C41" s="230">
        <v>0</v>
      </c>
      <c r="D41" s="314">
        <v>0</v>
      </c>
      <c r="E41" s="315">
        <v>0</v>
      </c>
    </row>
    <row r="42" spans="1:256" x14ac:dyDescent="0.3">
      <c r="A42" s="437">
        <v>41</v>
      </c>
      <c r="B42" s="225">
        <v>0</v>
      </c>
      <c r="C42" s="233">
        <v>0</v>
      </c>
      <c r="D42" s="316">
        <v>0</v>
      </c>
      <c r="E42" s="318">
        <v>0</v>
      </c>
    </row>
    <row r="43" spans="1:256" ht="11.15" customHeight="1" x14ac:dyDescent="0.3">
      <c r="A43" s="436">
        <v>42</v>
      </c>
      <c r="B43" s="229">
        <v>0</v>
      </c>
      <c r="C43" s="230">
        <v>0</v>
      </c>
      <c r="D43" s="314">
        <v>0</v>
      </c>
      <c r="E43" s="315">
        <v>0</v>
      </c>
    </row>
    <row r="44" spans="1:256" x14ac:dyDescent="0.3">
      <c r="A44" s="437">
        <v>43</v>
      </c>
      <c r="B44" s="225">
        <v>0</v>
      </c>
      <c r="C44" s="226">
        <v>0</v>
      </c>
      <c r="D44" s="316">
        <v>0</v>
      </c>
      <c r="E44" s="317">
        <v>0</v>
      </c>
      <c r="F44" s="26"/>
      <c r="G44" s="26"/>
    </row>
    <row r="45" spans="1:256" x14ac:dyDescent="0.3">
      <c r="A45" s="436">
        <v>44</v>
      </c>
      <c r="B45" s="229">
        <v>0</v>
      </c>
      <c r="C45" s="230">
        <v>0</v>
      </c>
      <c r="D45" s="314">
        <v>0</v>
      </c>
      <c r="E45" s="315">
        <v>0</v>
      </c>
      <c r="F45" s="88"/>
      <c r="G45" s="92"/>
      <c r="H45" s="92"/>
      <c r="I45" s="92"/>
      <c r="J45" s="92"/>
      <c r="K45" s="88"/>
      <c r="L45" s="92"/>
      <c r="M45" s="92"/>
      <c r="N45" s="92"/>
      <c r="O45" s="92"/>
      <c r="P45" s="88"/>
      <c r="Q45" s="92"/>
      <c r="R45" s="92"/>
      <c r="S45" s="92"/>
      <c r="T45" s="92"/>
      <c r="U45" s="88"/>
      <c r="V45" s="92"/>
      <c r="W45" s="92"/>
      <c r="X45" s="92"/>
      <c r="Y45" s="92"/>
      <c r="Z45" s="88"/>
      <c r="AA45" s="92"/>
      <c r="AB45" s="92"/>
      <c r="AC45" s="92"/>
      <c r="AD45" s="92"/>
      <c r="AE45" s="88"/>
      <c r="AF45" s="92"/>
      <c r="AG45" s="92"/>
      <c r="AH45" s="92"/>
      <c r="AI45" s="92"/>
      <c r="AJ45" s="88"/>
      <c r="AK45" s="92"/>
      <c r="AL45" s="92"/>
      <c r="AM45" s="92"/>
      <c r="AN45" s="92"/>
      <c r="AO45" s="88"/>
      <c r="AP45" s="92"/>
      <c r="AQ45" s="92"/>
      <c r="AR45" s="92"/>
      <c r="AS45" s="92"/>
      <c r="AT45" s="88"/>
      <c r="AU45" s="92"/>
      <c r="AV45" s="92"/>
      <c r="AW45" s="92"/>
      <c r="AX45" s="92"/>
      <c r="AY45" s="88"/>
      <c r="AZ45" s="92"/>
      <c r="BA45" s="92"/>
      <c r="BB45" s="92"/>
      <c r="BC45" s="92"/>
      <c r="BD45" s="88"/>
      <c r="BE45" s="92"/>
      <c r="BF45" s="92"/>
      <c r="BG45" s="92"/>
      <c r="BH45" s="92"/>
      <c r="BI45" s="88"/>
      <c r="BJ45" s="92"/>
      <c r="BK45" s="92"/>
      <c r="BL45" s="92"/>
      <c r="BM45" s="92"/>
      <c r="BN45" s="88"/>
      <c r="BO45" s="92"/>
      <c r="BP45" s="92"/>
      <c r="BQ45" s="92"/>
      <c r="BR45" s="92"/>
      <c r="BS45" s="88"/>
      <c r="BT45" s="92"/>
      <c r="BU45" s="92"/>
      <c r="BV45" s="92"/>
      <c r="BW45" s="92"/>
      <c r="BX45" s="88"/>
      <c r="BY45" s="92"/>
      <c r="BZ45" s="92"/>
      <c r="CA45" s="92"/>
      <c r="CB45" s="92"/>
      <c r="CC45" s="88"/>
      <c r="CD45" s="92"/>
      <c r="CE45" s="92"/>
      <c r="CF45" s="92"/>
      <c r="CG45" s="92"/>
      <c r="CH45" s="88"/>
      <c r="CI45" s="92"/>
      <c r="CJ45" s="92"/>
      <c r="CK45" s="92"/>
      <c r="CL45" s="92"/>
      <c r="CM45" s="88"/>
      <c r="CN45" s="92"/>
      <c r="CO45" s="92"/>
      <c r="CP45" s="92"/>
      <c r="CQ45" s="92"/>
      <c r="CR45" s="88"/>
      <c r="CS45" s="92"/>
      <c r="CT45" s="92"/>
      <c r="CU45" s="92"/>
      <c r="CV45" s="92"/>
      <c r="CW45" s="88"/>
      <c r="CX45" s="92"/>
      <c r="CY45" s="92"/>
      <c r="CZ45" s="92"/>
      <c r="DA45" s="92"/>
      <c r="DB45" s="88"/>
      <c r="DC45" s="92"/>
      <c r="DD45" s="92"/>
      <c r="DE45" s="92"/>
      <c r="DF45" s="92"/>
      <c r="DG45" s="88"/>
      <c r="DH45" s="92"/>
      <c r="DI45" s="92"/>
      <c r="DJ45" s="92"/>
      <c r="DK45" s="92"/>
      <c r="DL45" s="88"/>
      <c r="DM45" s="92"/>
      <c r="DN45" s="92"/>
      <c r="DO45" s="92"/>
      <c r="DP45" s="92"/>
      <c r="DQ45" s="88"/>
      <c r="DR45" s="92"/>
      <c r="DS45" s="92"/>
      <c r="DT45" s="92"/>
      <c r="DU45" s="92"/>
      <c r="DV45" s="88"/>
      <c r="DW45" s="92"/>
      <c r="DX45" s="92"/>
      <c r="DY45" s="92"/>
      <c r="DZ45" s="92"/>
      <c r="EA45" s="88"/>
      <c r="EB45" s="92"/>
      <c r="EC45" s="92"/>
      <c r="ED45" s="92"/>
      <c r="EE45" s="92"/>
      <c r="EF45" s="88"/>
      <c r="EG45" s="92"/>
      <c r="EH45" s="92"/>
      <c r="EI45" s="92"/>
      <c r="EJ45" s="92"/>
      <c r="EK45" s="88"/>
      <c r="EL45" s="92"/>
      <c r="EM45" s="92"/>
      <c r="EN45" s="92"/>
      <c r="EO45" s="92"/>
      <c r="EP45" s="88"/>
      <c r="EQ45" s="92"/>
      <c r="ER45" s="92"/>
      <c r="ES45" s="92"/>
      <c r="ET45" s="92"/>
      <c r="EU45" s="88"/>
      <c r="EV45" s="92"/>
      <c r="EW45" s="92"/>
      <c r="EX45" s="92"/>
      <c r="EY45" s="92"/>
      <c r="EZ45" s="88"/>
      <c r="FA45" s="92"/>
      <c r="FB45" s="92"/>
      <c r="FC45" s="92"/>
      <c r="FD45" s="92"/>
      <c r="FE45" s="88"/>
      <c r="FF45" s="92"/>
      <c r="FG45" s="92"/>
      <c r="FH45" s="92"/>
      <c r="FI45" s="92"/>
      <c r="FJ45" s="88"/>
      <c r="FK45" s="92"/>
      <c r="FL45" s="92"/>
      <c r="FM45" s="92"/>
      <c r="FN45" s="92"/>
      <c r="FO45" s="88"/>
      <c r="FP45" s="92"/>
      <c r="FQ45" s="92"/>
      <c r="FR45" s="92"/>
      <c r="FS45" s="92"/>
      <c r="FT45" s="88"/>
      <c r="FU45" s="92"/>
      <c r="FV45" s="92"/>
      <c r="FW45" s="92"/>
      <c r="FX45" s="92"/>
      <c r="FY45" s="88"/>
      <c r="FZ45" s="92"/>
      <c r="GA45" s="92"/>
      <c r="GB45" s="92"/>
      <c r="GC45" s="92"/>
      <c r="GD45" s="88"/>
      <c r="GE45" s="92"/>
      <c r="GF45" s="92"/>
      <c r="GG45" s="92"/>
      <c r="GH45" s="92"/>
      <c r="GI45" s="88"/>
      <c r="GJ45" s="92"/>
      <c r="GK45" s="92"/>
      <c r="GL45" s="92"/>
      <c r="GM45" s="92"/>
      <c r="GN45" s="88"/>
      <c r="GO45" s="92"/>
      <c r="GP45" s="92"/>
      <c r="GQ45" s="92"/>
      <c r="GR45" s="92"/>
      <c r="GS45" s="88"/>
      <c r="GT45" s="92"/>
      <c r="GU45" s="92"/>
      <c r="GV45" s="92"/>
      <c r="GW45" s="92"/>
      <c r="GX45" s="88"/>
      <c r="GY45" s="92"/>
      <c r="GZ45" s="92"/>
      <c r="HA45" s="92"/>
      <c r="HB45" s="92"/>
      <c r="HC45" s="88"/>
      <c r="HD45" s="92"/>
      <c r="HE45" s="92"/>
      <c r="HF45" s="92"/>
      <c r="HG45" s="92"/>
      <c r="HH45" s="88"/>
      <c r="HI45" s="92"/>
      <c r="HJ45" s="92"/>
      <c r="HK45" s="92"/>
      <c r="HL45" s="92"/>
      <c r="HM45" s="88"/>
      <c r="HN45" s="92"/>
      <c r="HO45" s="92"/>
      <c r="HP45" s="92"/>
      <c r="HQ45" s="92"/>
      <c r="HR45" s="88"/>
      <c r="HS45" s="92"/>
      <c r="HT45" s="92"/>
      <c r="HU45" s="92"/>
      <c r="HV45" s="92"/>
      <c r="HW45" s="88"/>
      <c r="HX45" s="92"/>
      <c r="HY45" s="92"/>
      <c r="HZ45" s="92"/>
      <c r="IA45" s="92"/>
      <c r="IB45" s="88"/>
      <c r="IC45" s="92"/>
      <c r="ID45" s="92"/>
      <c r="IE45" s="92"/>
      <c r="IF45" s="92"/>
      <c r="IG45" s="88"/>
      <c r="IH45" s="92"/>
      <c r="II45" s="92"/>
      <c r="IJ45" s="92"/>
      <c r="IK45" s="92"/>
      <c r="IL45" s="88"/>
      <c r="IM45" s="92"/>
      <c r="IN45" s="92"/>
      <c r="IO45" s="92"/>
      <c r="IP45" s="92"/>
      <c r="IQ45" s="88"/>
      <c r="IR45" s="92"/>
      <c r="IS45" s="92"/>
      <c r="IT45" s="92"/>
      <c r="IU45" s="92"/>
      <c r="IV45" s="88"/>
    </row>
    <row r="46" spans="1:256" x14ac:dyDescent="0.3">
      <c r="A46" s="437">
        <v>45</v>
      </c>
      <c r="B46" s="225">
        <v>0</v>
      </c>
      <c r="C46" s="226">
        <v>0</v>
      </c>
      <c r="D46" s="316">
        <v>0</v>
      </c>
      <c r="E46" s="317">
        <v>0</v>
      </c>
    </row>
    <row r="47" spans="1:256" x14ac:dyDescent="0.3">
      <c r="A47" s="436">
        <v>46</v>
      </c>
      <c r="B47" s="229">
        <v>0</v>
      </c>
      <c r="C47" s="230">
        <v>0</v>
      </c>
      <c r="D47" s="314">
        <v>0</v>
      </c>
      <c r="E47" s="315">
        <v>0</v>
      </c>
      <c r="F47" s="88"/>
      <c r="G47" s="92"/>
      <c r="H47" s="92"/>
      <c r="I47" s="92"/>
      <c r="J47" s="92"/>
      <c r="K47" s="88"/>
      <c r="L47" s="92"/>
      <c r="M47" s="92"/>
      <c r="N47" s="92"/>
      <c r="O47" s="92"/>
      <c r="P47" s="88"/>
      <c r="Q47" s="92"/>
      <c r="R47" s="92"/>
      <c r="S47" s="92"/>
      <c r="T47" s="92"/>
      <c r="U47" s="88"/>
      <c r="V47" s="92"/>
      <c r="W47" s="92"/>
      <c r="X47" s="92"/>
      <c r="Y47" s="92"/>
      <c r="Z47" s="88"/>
      <c r="AA47" s="92"/>
      <c r="AB47" s="92"/>
      <c r="AC47" s="92"/>
      <c r="AD47" s="92"/>
      <c r="AE47" s="88"/>
      <c r="AF47" s="92"/>
      <c r="AG47" s="92"/>
      <c r="AH47" s="92"/>
      <c r="AI47" s="92"/>
      <c r="AJ47" s="88"/>
      <c r="AK47" s="92"/>
      <c r="AL47" s="92"/>
      <c r="AM47" s="92"/>
      <c r="AN47" s="92"/>
      <c r="AO47" s="88"/>
      <c r="AP47" s="92"/>
      <c r="AQ47" s="92"/>
      <c r="AR47" s="92"/>
      <c r="AS47" s="92"/>
      <c r="AT47" s="88"/>
      <c r="AU47" s="92"/>
      <c r="AV47" s="92"/>
      <c r="AW47" s="92"/>
      <c r="AX47" s="92"/>
      <c r="AY47" s="88"/>
      <c r="AZ47" s="92"/>
      <c r="BA47" s="92"/>
      <c r="BB47" s="92"/>
      <c r="BC47" s="92"/>
      <c r="BD47" s="88"/>
      <c r="BE47" s="92"/>
      <c r="BF47" s="92"/>
      <c r="BG47" s="92"/>
      <c r="BH47" s="92"/>
      <c r="BI47" s="88"/>
      <c r="BJ47" s="92"/>
      <c r="BK47" s="92"/>
      <c r="BL47" s="92"/>
      <c r="BM47" s="92"/>
      <c r="BN47" s="88"/>
      <c r="BO47" s="92"/>
      <c r="BP47" s="92"/>
      <c r="BQ47" s="92"/>
      <c r="BR47" s="92"/>
      <c r="BS47" s="88"/>
      <c r="BT47" s="92"/>
      <c r="BU47" s="92"/>
      <c r="BV47" s="92"/>
      <c r="BW47" s="92"/>
      <c r="BX47" s="88"/>
      <c r="BY47" s="92"/>
      <c r="BZ47" s="92"/>
      <c r="CA47" s="92"/>
      <c r="CB47" s="92"/>
      <c r="CC47" s="88"/>
      <c r="CD47" s="92"/>
      <c r="CE47" s="92"/>
      <c r="CF47" s="92"/>
      <c r="CG47" s="92"/>
      <c r="CH47" s="88"/>
      <c r="CI47" s="92"/>
      <c r="CJ47" s="92"/>
      <c r="CK47" s="92"/>
      <c r="CL47" s="92"/>
      <c r="CM47" s="88"/>
      <c r="CN47" s="92"/>
      <c r="CO47" s="92"/>
      <c r="CP47" s="92"/>
      <c r="CQ47" s="92"/>
      <c r="CR47" s="88"/>
      <c r="CS47" s="92"/>
      <c r="CT47" s="92"/>
      <c r="CU47" s="92"/>
      <c r="CV47" s="92"/>
      <c r="CW47" s="88"/>
      <c r="CX47" s="92"/>
      <c r="CY47" s="92"/>
      <c r="CZ47" s="92"/>
      <c r="DA47" s="92"/>
      <c r="DB47" s="88"/>
      <c r="DC47" s="92"/>
      <c r="DD47" s="92"/>
      <c r="DE47" s="92"/>
      <c r="DF47" s="92"/>
      <c r="DG47" s="88"/>
      <c r="DH47" s="92"/>
      <c r="DI47" s="92"/>
      <c r="DJ47" s="92"/>
      <c r="DK47" s="92"/>
      <c r="DL47" s="88"/>
      <c r="DM47" s="92"/>
      <c r="DN47" s="92"/>
      <c r="DO47" s="92"/>
      <c r="DP47" s="92"/>
      <c r="DQ47" s="88"/>
      <c r="DR47" s="92"/>
      <c r="DS47" s="92"/>
      <c r="DT47" s="92"/>
      <c r="DU47" s="92"/>
      <c r="DV47" s="88"/>
      <c r="DW47" s="92"/>
      <c r="DX47" s="92"/>
      <c r="DY47" s="92"/>
      <c r="DZ47" s="92"/>
      <c r="EA47" s="88"/>
      <c r="EB47" s="92"/>
      <c r="EC47" s="92"/>
      <c r="ED47" s="92"/>
      <c r="EE47" s="92"/>
      <c r="EF47" s="88"/>
      <c r="EG47" s="92"/>
      <c r="EH47" s="92"/>
      <c r="EI47" s="92"/>
      <c r="EJ47" s="92"/>
      <c r="EK47" s="88"/>
      <c r="EL47" s="92"/>
      <c r="EM47" s="92"/>
      <c r="EN47" s="92"/>
      <c r="EO47" s="92"/>
      <c r="EP47" s="88"/>
      <c r="EQ47" s="92"/>
      <c r="ER47" s="92"/>
      <c r="ES47" s="92"/>
      <c r="ET47" s="92"/>
      <c r="EU47" s="88"/>
      <c r="EV47" s="92"/>
      <c r="EW47" s="92"/>
      <c r="EX47" s="92"/>
      <c r="EY47" s="92"/>
      <c r="EZ47" s="88"/>
      <c r="FA47" s="92"/>
      <c r="FB47" s="92"/>
      <c r="FC47" s="92"/>
      <c r="FD47" s="92"/>
      <c r="FE47" s="88"/>
      <c r="FF47" s="92"/>
      <c r="FG47" s="92"/>
      <c r="FH47" s="92"/>
      <c r="FI47" s="92"/>
      <c r="FJ47" s="88"/>
      <c r="FK47" s="92"/>
      <c r="FL47" s="92"/>
      <c r="FM47" s="92"/>
      <c r="FN47" s="92"/>
      <c r="FO47" s="88"/>
      <c r="FP47" s="92"/>
      <c r="FQ47" s="92"/>
      <c r="FR47" s="92"/>
      <c r="FS47" s="92"/>
      <c r="FT47" s="88"/>
      <c r="FU47" s="92"/>
      <c r="FV47" s="92"/>
      <c r="FW47" s="92"/>
      <c r="FX47" s="92"/>
      <c r="FY47" s="88"/>
      <c r="FZ47" s="92"/>
      <c r="GA47" s="92"/>
      <c r="GB47" s="92"/>
      <c r="GC47" s="92"/>
      <c r="GD47" s="88"/>
      <c r="GE47" s="92"/>
      <c r="GF47" s="92"/>
      <c r="GG47" s="92"/>
      <c r="GH47" s="92"/>
      <c r="GI47" s="88"/>
      <c r="GJ47" s="92"/>
      <c r="GK47" s="92"/>
      <c r="GL47" s="92"/>
      <c r="GM47" s="92"/>
      <c r="GN47" s="88"/>
      <c r="GO47" s="92"/>
      <c r="GP47" s="92"/>
      <c r="GQ47" s="92"/>
      <c r="GR47" s="92"/>
      <c r="GS47" s="88"/>
      <c r="GT47" s="92"/>
      <c r="GU47" s="92"/>
      <c r="GV47" s="92"/>
      <c r="GW47" s="92"/>
      <c r="GX47" s="88"/>
      <c r="GY47" s="92"/>
      <c r="GZ47" s="92"/>
      <c r="HA47" s="92"/>
      <c r="HB47" s="92"/>
      <c r="HC47" s="88"/>
      <c r="HD47" s="92"/>
      <c r="HE47" s="92"/>
      <c r="HF47" s="92"/>
      <c r="HG47" s="92"/>
      <c r="HH47" s="88"/>
      <c r="HI47" s="92"/>
      <c r="HJ47" s="92"/>
      <c r="HK47" s="92"/>
      <c r="HL47" s="92"/>
      <c r="HM47" s="88"/>
      <c r="HN47" s="92"/>
      <c r="HO47" s="92"/>
      <c r="HP47" s="92"/>
      <c r="HQ47" s="92"/>
      <c r="HR47" s="88"/>
      <c r="HS47" s="92"/>
      <c r="HT47" s="92"/>
      <c r="HU47" s="92"/>
      <c r="HV47" s="92"/>
      <c r="HW47" s="88"/>
      <c r="HX47" s="92"/>
      <c r="HY47" s="92"/>
      <c r="HZ47" s="92"/>
      <c r="IA47" s="92"/>
      <c r="IB47" s="88"/>
      <c r="IC47" s="92"/>
      <c r="ID47" s="92"/>
      <c r="IE47" s="92"/>
      <c r="IF47" s="92"/>
      <c r="IG47" s="88"/>
      <c r="IH47" s="92"/>
      <c r="II47" s="92"/>
      <c r="IJ47" s="92"/>
      <c r="IK47" s="92"/>
      <c r="IL47" s="88"/>
      <c r="IM47" s="92"/>
      <c r="IN47" s="92"/>
      <c r="IO47" s="92"/>
      <c r="IP47" s="92"/>
      <c r="IQ47" s="88"/>
      <c r="IR47" s="92"/>
      <c r="IS47" s="92"/>
      <c r="IT47" s="92"/>
      <c r="IU47" s="92"/>
      <c r="IV47" s="88"/>
    </row>
    <row r="48" spans="1:256" x14ac:dyDescent="0.3">
      <c r="A48" s="437">
        <v>47</v>
      </c>
      <c r="B48" s="225">
        <v>0</v>
      </c>
      <c r="C48" s="226">
        <v>0</v>
      </c>
      <c r="D48" s="316">
        <v>0</v>
      </c>
      <c r="E48" s="317">
        <v>0</v>
      </c>
    </row>
    <row r="49" spans="1:5" x14ac:dyDescent="0.3">
      <c r="A49" s="436">
        <v>48</v>
      </c>
      <c r="B49" s="229">
        <v>0</v>
      </c>
      <c r="C49" s="230">
        <v>0</v>
      </c>
      <c r="D49" s="314">
        <v>0</v>
      </c>
      <c r="E49" s="315">
        <v>0</v>
      </c>
    </row>
    <row r="50" spans="1:5" x14ac:dyDescent="0.3">
      <c r="A50" s="437">
        <v>49</v>
      </c>
      <c r="B50" s="225">
        <v>0</v>
      </c>
      <c r="C50" s="226">
        <v>0</v>
      </c>
      <c r="D50" s="316">
        <v>0</v>
      </c>
      <c r="E50" s="317">
        <v>0</v>
      </c>
    </row>
    <row r="51" spans="1:5" x14ac:dyDescent="0.3">
      <c r="A51" s="436">
        <v>50</v>
      </c>
      <c r="B51" s="229">
        <v>0</v>
      </c>
      <c r="C51" s="230">
        <v>0</v>
      </c>
      <c r="D51" s="314">
        <v>0</v>
      </c>
      <c r="E51" s="315">
        <v>0</v>
      </c>
    </row>
    <row r="52" spans="1:5" x14ac:dyDescent="0.3">
      <c r="A52" s="437">
        <v>51</v>
      </c>
      <c r="B52" s="225">
        <v>0</v>
      </c>
      <c r="C52" s="226">
        <v>0</v>
      </c>
      <c r="D52" s="316">
        <v>0</v>
      </c>
      <c r="E52" s="317">
        <v>0</v>
      </c>
    </row>
    <row r="53" spans="1:5" x14ac:dyDescent="0.3">
      <c r="A53" s="436">
        <v>52</v>
      </c>
      <c r="B53" s="229">
        <v>0</v>
      </c>
      <c r="C53" s="230">
        <v>0</v>
      </c>
      <c r="D53" s="314">
        <v>0</v>
      </c>
      <c r="E53" s="315">
        <v>0</v>
      </c>
    </row>
    <row r="54" spans="1:5" x14ac:dyDescent="0.3">
      <c r="A54" s="437">
        <v>53</v>
      </c>
      <c r="B54" s="225">
        <v>0</v>
      </c>
      <c r="C54" s="226">
        <v>0</v>
      </c>
      <c r="D54" s="316">
        <v>0</v>
      </c>
      <c r="E54" s="317">
        <v>0</v>
      </c>
    </row>
    <row r="55" spans="1:5" x14ac:dyDescent="0.3">
      <c r="A55" s="436">
        <v>54</v>
      </c>
      <c r="B55" s="229">
        <v>0</v>
      </c>
      <c r="C55" s="230">
        <v>0</v>
      </c>
      <c r="D55" s="314">
        <v>0</v>
      </c>
      <c r="E55" s="315">
        <v>0</v>
      </c>
    </row>
    <row r="56" spans="1:5" x14ac:dyDescent="0.3">
      <c r="A56" s="437">
        <v>55</v>
      </c>
      <c r="B56" s="225">
        <v>0</v>
      </c>
      <c r="C56" s="226">
        <v>0</v>
      </c>
      <c r="D56" s="316">
        <v>0</v>
      </c>
      <c r="E56" s="317">
        <v>0</v>
      </c>
    </row>
    <row r="57" spans="1:5" x14ac:dyDescent="0.3">
      <c r="A57" s="436">
        <v>56</v>
      </c>
      <c r="B57" s="229">
        <v>0</v>
      </c>
      <c r="C57" s="230">
        <v>0</v>
      </c>
      <c r="D57" s="314">
        <v>0</v>
      </c>
      <c r="E57" s="315">
        <v>0</v>
      </c>
    </row>
    <row r="58" spans="1:5" x14ac:dyDescent="0.3">
      <c r="A58" s="437">
        <v>57</v>
      </c>
      <c r="B58" s="225">
        <v>0</v>
      </c>
      <c r="C58" s="226">
        <v>0</v>
      </c>
      <c r="D58" s="316">
        <v>0</v>
      </c>
      <c r="E58" s="317">
        <v>0</v>
      </c>
    </row>
    <row r="59" spans="1:5" x14ac:dyDescent="0.3">
      <c r="A59" s="436">
        <v>58</v>
      </c>
      <c r="B59" s="229">
        <v>0</v>
      </c>
      <c r="C59" s="230">
        <v>0</v>
      </c>
      <c r="D59" s="314">
        <v>0</v>
      </c>
      <c r="E59" s="315">
        <v>0</v>
      </c>
    </row>
    <row r="60" spans="1:5" x14ac:dyDescent="0.3">
      <c r="A60" s="437">
        <v>59</v>
      </c>
      <c r="B60" s="225">
        <v>0</v>
      </c>
      <c r="C60" s="226">
        <v>0</v>
      </c>
      <c r="D60" s="316">
        <v>0</v>
      </c>
      <c r="E60" s="317">
        <v>0</v>
      </c>
    </row>
    <row r="61" spans="1:5" x14ac:dyDescent="0.3">
      <c r="A61" s="436">
        <v>60</v>
      </c>
      <c r="B61" s="229">
        <v>0</v>
      </c>
      <c r="C61" s="230">
        <v>0</v>
      </c>
      <c r="D61" s="314">
        <v>0</v>
      </c>
      <c r="E61" s="315">
        <v>0</v>
      </c>
    </row>
    <row r="62" spans="1:5" x14ac:dyDescent="0.3">
      <c r="A62" s="437">
        <v>61</v>
      </c>
      <c r="B62" s="225">
        <v>0</v>
      </c>
      <c r="C62" s="226">
        <v>0</v>
      </c>
      <c r="D62" s="316">
        <v>0</v>
      </c>
      <c r="E62" s="317">
        <v>0</v>
      </c>
    </row>
    <row r="63" spans="1:5" x14ac:dyDescent="0.3">
      <c r="A63" s="436">
        <v>62</v>
      </c>
      <c r="B63" s="229">
        <v>0</v>
      </c>
      <c r="C63" s="230">
        <v>0</v>
      </c>
      <c r="D63" s="314">
        <v>0</v>
      </c>
      <c r="E63" s="319">
        <v>0</v>
      </c>
    </row>
    <row r="64" spans="1:5" x14ac:dyDescent="0.3">
      <c r="A64" s="437">
        <v>63</v>
      </c>
      <c r="B64" s="225">
        <v>0</v>
      </c>
      <c r="C64" s="226">
        <v>0</v>
      </c>
      <c r="D64" s="316">
        <v>0</v>
      </c>
      <c r="E64" s="318">
        <v>0</v>
      </c>
    </row>
    <row r="65" spans="1:132" x14ac:dyDescent="0.3">
      <c r="A65" s="436">
        <v>64</v>
      </c>
      <c r="B65" s="229">
        <v>0</v>
      </c>
      <c r="C65" s="440">
        <v>0</v>
      </c>
      <c r="D65" s="314">
        <v>0</v>
      </c>
      <c r="E65" s="319">
        <v>0</v>
      </c>
    </row>
    <row r="66" spans="1:132" x14ac:dyDescent="0.3">
      <c r="A66" s="437">
        <v>65</v>
      </c>
      <c r="B66" s="225">
        <v>0</v>
      </c>
      <c r="C66" s="226">
        <v>0</v>
      </c>
      <c r="D66" s="316">
        <v>0</v>
      </c>
      <c r="E66" s="318">
        <v>0</v>
      </c>
    </row>
    <row r="67" spans="1:132" x14ac:dyDescent="0.3">
      <c r="A67" s="438" t="s">
        <v>270</v>
      </c>
      <c r="B67" s="320">
        <v>0</v>
      </c>
      <c r="C67" s="230">
        <v>0</v>
      </c>
      <c r="D67" s="314">
        <v>0</v>
      </c>
      <c r="E67" s="319">
        <v>0</v>
      </c>
    </row>
    <row r="68" spans="1:132" s="246" customFormat="1" ht="12.9" thickBot="1" x14ac:dyDescent="0.35">
      <c r="A68" s="439" t="s">
        <v>75</v>
      </c>
      <c r="B68" s="432">
        <f>SUM(B16:B67)</f>
        <v>0</v>
      </c>
      <c r="C68" s="450">
        <f t="shared" ref="C68:E68" si="0">SUM(C16:C67)</f>
        <v>0</v>
      </c>
      <c r="D68" s="431">
        <f t="shared" si="0"/>
        <v>0</v>
      </c>
      <c r="E68" s="433">
        <f t="shared" si="0"/>
        <v>0</v>
      </c>
      <c r="F68" s="25"/>
      <c r="G68" s="25"/>
      <c r="H68" s="25"/>
      <c r="I68" s="25"/>
      <c r="J68" s="25"/>
      <c r="K68" s="25"/>
      <c r="L68" s="25"/>
      <c r="M68" s="25"/>
      <c r="N68" s="25"/>
      <c r="O68" s="25"/>
      <c r="P68" s="25"/>
      <c r="Q68" s="25"/>
      <c r="R68" s="25"/>
      <c r="S68" s="25"/>
      <c r="T68" s="25"/>
      <c r="U68" s="25"/>
      <c r="V68" s="25"/>
      <c r="W68" s="25"/>
      <c r="X68" s="25"/>
      <c r="Y68" s="25"/>
      <c r="Z68" s="25"/>
      <c r="AA68" s="25"/>
      <c r="AB68" s="25"/>
      <c r="AC68" s="25"/>
      <c r="AD68" s="25"/>
      <c r="AE68" s="25"/>
      <c r="AF68" s="25"/>
      <c r="AG68" s="25"/>
      <c r="AH68" s="25"/>
      <c r="AI68" s="25"/>
      <c r="AJ68" s="25"/>
      <c r="AK68" s="25"/>
      <c r="AL68" s="25"/>
      <c r="AM68" s="25"/>
      <c r="AN68" s="25"/>
      <c r="AO68" s="25"/>
      <c r="AP68" s="25"/>
      <c r="AQ68" s="25"/>
      <c r="AR68" s="25"/>
      <c r="AS68" s="25"/>
      <c r="AT68" s="25"/>
      <c r="AU68" s="25"/>
      <c r="AV68" s="25"/>
      <c r="AW68" s="25"/>
      <c r="AX68" s="25"/>
      <c r="AY68" s="25"/>
      <c r="AZ68" s="25"/>
      <c r="BA68" s="25"/>
      <c r="BB68" s="25"/>
      <c r="BC68" s="25"/>
      <c r="BD68" s="25"/>
      <c r="BE68" s="25"/>
      <c r="BF68" s="25"/>
      <c r="BG68" s="25"/>
      <c r="BH68" s="25"/>
      <c r="BI68" s="25"/>
      <c r="BJ68" s="25"/>
      <c r="BK68" s="25"/>
      <c r="BL68" s="25"/>
      <c r="BM68" s="25"/>
      <c r="BN68" s="25"/>
      <c r="BO68" s="25"/>
      <c r="BP68" s="25"/>
      <c r="BQ68" s="25"/>
      <c r="BR68" s="25"/>
      <c r="BS68" s="25"/>
      <c r="BT68" s="25"/>
      <c r="BU68" s="25"/>
      <c r="BV68" s="25"/>
      <c r="BW68" s="25"/>
      <c r="BX68" s="25"/>
      <c r="BY68" s="25"/>
      <c r="BZ68" s="25"/>
      <c r="CA68" s="25"/>
      <c r="CB68" s="25"/>
      <c r="CC68" s="25"/>
      <c r="CD68" s="25"/>
      <c r="CE68" s="25"/>
      <c r="CF68" s="25"/>
      <c r="CG68" s="25"/>
      <c r="CH68" s="25"/>
      <c r="CI68" s="25"/>
      <c r="CJ68" s="25"/>
      <c r="CK68" s="25"/>
      <c r="CL68" s="25"/>
      <c r="CM68" s="25"/>
      <c r="CN68" s="25"/>
      <c r="CO68" s="25"/>
      <c r="CP68" s="25"/>
      <c r="CQ68" s="25"/>
      <c r="CR68" s="25"/>
      <c r="CS68" s="25"/>
      <c r="CT68" s="25"/>
      <c r="CU68" s="25"/>
      <c r="CV68" s="25"/>
      <c r="CW68" s="25"/>
      <c r="CX68" s="25"/>
      <c r="CY68" s="25"/>
      <c r="CZ68" s="25"/>
      <c r="DA68" s="25"/>
      <c r="DB68" s="25"/>
      <c r="DC68" s="25"/>
      <c r="DD68" s="25"/>
      <c r="DE68" s="25"/>
      <c r="DF68" s="25"/>
      <c r="DG68" s="25"/>
      <c r="DH68" s="25"/>
      <c r="DI68" s="25"/>
      <c r="DJ68" s="25"/>
      <c r="DK68" s="25"/>
      <c r="DL68" s="25"/>
      <c r="DM68" s="25"/>
      <c r="DN68" s="25"/>
      <c r="DO68" s="25"/>
      <c r="DP68" s="25"/>
      <c r="DQ68" s="25"/>
      <c r="DR68" s="25"/>
      <c r="DS68" s="25"/>
      <c r="DT68" s="25"/>
      <c r="DU68" s="25"/>
      <c r="DV68" s="25"/>
      <c r="DW68" s="25"/>
      <c r="DX68" s="25"/>
      <c r="DY68" s="25"/>
      <c r="DZ68" s="25"/>
      <c r="EA68" s="25"/>
      <c r="EB68" s="25"/>
    </row>
    <row r="69" spans="1:132" x14ac:dyDescent="0.3">
      <c r="A69" s="25" t="s">
        <v>315</v>
      </c>
    </row>
    <row r="70" spans="1:132" x14ac:dyDescent="0.3">
      <c r="A70" s="81"/>
    </row>
  </sheetData>
  <mergeCells count="10">
    <mergeCell ref="B14:C14"/>
    <mergeCell ref="D14:E14"/>
    <mergeCell ref="G14:H14"/>
    <mergeCell ref="I14:J14"/>
    <mergeCell ref="A3:E3"/>
    <mergeCell ref="A4:E4"/>
    <mergeCell ref="A6:E6"/>
    <mergeCell ref="A7:E7"/>
    <mergeCell ref="A8:E8"/>
    <mergeCell ref="A10:E10"/>
  </mergeCells>
  <printOptions horizontalCentered="1"/>
  <pageMargins left="0.31496062992125984" right="0.19685039370078741" top="0.39370078740157483" bottom="0.23622047244094491" header="0" footer="0.23622047244094491"/>
  <pageSetup scale="93" firstPageNumber="30" orientation="portrait" useFirstPageNumber="1" r:id="rId1"/>
  <headerFooter>
    <oddFooter>&amp;R&amp;P</oddFooter>
  </headerFooter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syncVertical="1" syncRef="A1" transitionEvaluation="1" codeName="Hoja21">
    <pageSetUpPr fitToPage="1"/>
  </sheetPr>
  <dimension ref="A1:U71"/>
  <sheetViews>
    <sheetView showGridLines="0" view="pageBreakPreview" zoomScaleNormal="75" zoomScaleSheetLayoutView="100" workbookViewId="0"/>
  </sheetViews>
  <sheetFormatPr baseColWidth="10" defaultColWidth="9.69140625" defaultRowHeight="12.45" x14ac:dyDescent="0.3"/>
  <cols>
    <col min="1" max="1" width="16.69140625" style="25" customWidth="1"/>
    <col min="2" max="5" width="19.23046875" style="25" customWidth="1"/>
    <col min="6" max="6" width="14.4609375" style="25" customWidth="1"/>
    <col min="7" max="10" width="16" style="25" customWidth="1"/>
    <col min="11" max="16" width="14.4609375" style="25" customWidth="1"/>
    <col min="17" max="18" width="9.53515625" style="25" customWidth="1"/>
    <col min="19" max="16384" width="9.69140625" style="25"/>
  </cols>
  <sheetData>
    <row r="1" spans="1:21" x14ac:dyDescent="0.3"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</row>
    <row r="2" spans="1:21" x14ac:dyDescent="0.3"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</row>
    <row r="3" spans="1:21" ht="12.9" x14ac:dyDescent="0.3">
      <c r="A3" s="764" t="s">
        <v>77</v>
      </c>
      <c r="B3" s="764"/>
      <c r="C3" s="764"/>
      <c r="D3" s="764"/>
      <c r="E3" s="764"/>
      <c r="F3" s="54"/>
      <c r="G3" s="54"/>
      <c r="H3" s="54"/>
      <c r="I3" s="54"/>
      <c r="J3" s="54"/>
      <c r="K3" s="54"/>
      <c r="L3" s="54"/>
      <c r="M3" s="54"/>
      <c r="N3" s="54"/>
      <c r="O3" s="54"/>
      <c r="P3" s="54"/>
      <c r="Q3" s="54"/>
      <c r="R3" s="54"/>
      <c r="S3" s="54"/>
      <c r="T3" s="54"/>
      <c r="U3" s="54"/>
    </row>
    <row r="4" spans="1:21" ht="12.9" x14ac:dyDescent="0.3">
      <c r="A4" s="764" t="s">
        <v>78</v>
      </c>
      <c r="B4" s="764"/>
      <c r="C4" s="764"/>
      <c r="D4" s="764"/>
      <c r="E4" s="764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</row>
    <row r="5" spans="1:21" x14ac:dyDescent="0.3"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</row>
    <row r="6" spans="1:21" x14ac:dyDescent="0.3">
      <c r="A6" s="766" t="str">
        <f>'1 Total'!A4:N4</f>
        <v>DICIEMBRE DE 2018</v>
      </c>
      <c r="B6" s="766"/>
      <c r="C6" s="766"/>
      <c r="D6" s="766"/>
      <c r="E6" s="766"/>
      <c r="F6" s="56"/>
      <c r="G6" s="56"/>
      <c r="H6" s="56"/>
      <c r="I6" s="56"/>
      <c r="J6" s="56"/>
      <c r="K6" s="56"/>
      <c r="L6" s="56"/>
      <c r="M6" s="56"/>
      <c r="N6" s="56"/>
      <c r="O6" s="56"/>
      <c r="P6" s="56"/>
      <c r="Q6" s="56"/>
      <c r="R6" s="56"/>
      <c r="S6" s="56"/>
      <c r="T6" s="56"/>
      <c r="U6" s="56"/>
    </row>
    <row r="7" spans="1:21" x14ac:dyDescent="0.3">
      <c r="A7" s="767"/>
      <c r="B7" s="767"/>
      <c r="C7" s="767"/>
      <c r="D7" s="767"/>
      <c r="E7" s="767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</row>
    <row r="8" spans="1:21" x14ac:dyDescent="0.3">
      <c r="A8" s="784" t="s">
        <v>38</v>
      </c>
      <c r="B8" s="784"/>
      <c r="C8" s="784"/>
      <c r="D8" s="784"/>
      <c r="E8" s="784"/>
      <c r="F8" s="78"/>
      <c r="G8" s="78"/>
      <c r="H8" s="78"/>
      <c r="I8" s="78"/>
      <c r="J8" s="78"/>
      <c r="K8" s="78"/>
      <c r="L8" s="78"/>
      <c r="M8" s="78"/>
      <c r="N8" s="78"/>
      <c r="O8" s="78"/>
      <c r="P8" s="78"/>
      <c r="Q8" s="78"/>
      <c r="R8" s="78"/>
      <c r="S8" s="78"/>
      <c r="T8" s="78"/>
      <c r="U8" s="78"/>
    </row>
    <row r="9" spans="1:21" ht="5.25" customHeight="1" x14ac:dyDescent="0.3">
      <c r="A9" s="78"/>
      <c r="B9" s="78"/>
      <c r="C9" s="78"/>
      <c r="D9" s="78"/>
      <c r="E9" s="78"/>
      <c r="F9" s="78"/>
      <c r="G9" s="78"/>
      <c r="H9" s="78"/>
      <c r="I9" s="78"/>
      <c r="J9" s="78"/>
      <c r="K9" s="78"/>
      <c r="L9" s="78"/>
      <c r="M9" s="78"/>
      <c r="N9" s="78"/>
      <c r="O9" s="78"/>
      <c r="P9" s="78"/>
      <c r="Q9" s="78"/>
      <c r="R9" s="78"/>
      <c r="S9" s="78"/>
      <c r="T9" s="78"/>
      <c r="U9" s="78"/>
    </row>
    <row r="10" spans="1:21" x14ac:dyDescent="0.3">
      <c r="A10" s="784" t="s">
        <v>136</v>
      </c>
      <c r="B10" s="784"/>
      <c r="C10" s="784"/>
      <c r="D10" s="784"/>
      <c r="E10" s="784"/>
      <c r="F10" s="78"/>
      <c r="G10" s="78"/>
      <c r="H10" s="78"/>
      <c r="I10" s="78"/>
      <c r="J10" s="78"/>
      <c r="K10" s="78"/>
      <c r="L10" s="78"/>
      <c r="M10" s="78"/>
      <c r="N10" s="78"/>
      <c r="O10" s="78"/>
      <c r="P10" s="78"/>
      <c r="Q10" s="78"/>
      <c r="R10" s="78"/>
      <c r="S10" s="78"/>
      <c r="T10" s="78"/>
      <c r="U10" s="78"/>
    </row>
    <row r="11" spans="1:21" ht="3.75" customHeight="1" x14ac:dyDescent="0.3">
      <c r="A11" s="79"/>
      <c r="B11" s="79"/>
      <c r="C11" s="79"/>
      <c r="D11" s="79"/>
      <c r="E11" s="79"/>
      <c r="F11" s="78"/>
      <c r="G11" s="78"/>
      <c r="H11" s="78"/>
      <c r="I11" s="78"/>
      <c r="J11" s="78"/>
      <c r="K11" s="78"/>
      <c r="L11" s="78"/>
      <c r="M11" s="78"/>
      <c r="N11" s="78"/>
      <c r="O11" s="78"/>
      <c r="P11" s="78"/>
      <c r="Q11" s="78"/>
      <c r="R11" s="78"/>
      <c r="S11" s="78"/>
      <c r="T11" s="78"/>
      <c r="U11" s="78"/>
    </row>
    <row r="12" spans="1:21" x14ac:dyDescent="0.3">
      <c r="A12" s="79"/>
      <c r="B12" s="79"/>
      <c r="C12" s="79" t="s">
        <v>8</v>
      </c>
      <c r="D12" s="79"/>
      <c r="E12" s="79"/>
      <c r="F12" s="78"/>
      <c r="G12" s="78"/>
      <c r="H12" s="78"/>
      <c r="I12" s="78"/>
      <c r="J12" s="78"/>
      <c r="K12" s="78"/>
      <c r="L12" s="78"/>
      <c r="M12" s="78"/>
      <c r="N12" s="78"/>
      <c r="O12" s="78"/>
      <c r="P12" s="78"/>
      <c r="Q12" s="78"/>
      <c r="R12" s="78"/>
      <c r="S12" s="78"/>
      <c r="T12" s="78"/>
      <c r="U12" s="78"/>
    </row>
    <row r="13" spans="1:21" ht="12.9" thickBot="1" x14ac:dyDescent="0.35">
      <c r="A13" s="80"/>
      <c r="B13" s="80"/>
      <c r="C13" s="80"/>
      <c r="D13" s="81"/>
      <c r="E13" s="82"/>
      <c r="F13" s="82"/>
      <c r="G13" s="82"/>
      <c r="H13" s="83"/>
      <c r="I13" s="84"/>
      <c r="J13" s="84"/>
    </row>
    <row r="14" spans="1:21" ht="12.75" customHeight="1" x14ac:dyDescent="0.3">
      <c r="A14" s="673" t="s">
        <v>80</v>
      </c>
      <c r="B14" s="785" t="s">
        <v>313</v>
      </c>
      <c r="C14" s="785"/>
      <c r="D14" s="786" t="s">
        <v>81</v>
      </c>
      <c r="E14" s="787"/>
      <c r="F14" s="86"/>
      <c r="G14" s="783"/>
      <c r="H14" s="783"/>
      <c r="I14" s="783"/>
      <c r="J14" s="783"/>
    </row>
    <row r="15" spans="1:21" ht="12.9" thickBot="1" x14ac:dyDescent="0.35">
      <c r="A15" s="674" t="s">
        <v>42</v>
      </c>
      <c r="B15" s="404" t="s">
        <v>71</v>
      </c>
      <c r="C15" s="675" t="s">
        <v>72</v>
      </c>
      <c r="D15" s="411" t="s">
        <v>71</v>
      </c>
      <c r="E15" s="454" t="s">
        <v>72</v>
      </c>
      <c r="F15" s="86"/>
      <c r="G15" s="88"/>
      <c r="H15" s="88"/>
      <c r="I15" s="88"/>
      <c r="J15" s="88"/>
    </row>
    <row r="16" spans="1:21" x14ac:dyDescent="0.3">
      <c r="A16" s="684" t="s">
        <v>82</v>
      </c>
      <c r="B16" s="650">
        <f>'4V 4_1 PSA.3'!B16+'4V 4_1 PSA.6'!B16+'4V 4_1 PSA.9'!B16</f>
        <v>4720</v>
      </c>
      <c r="C16" s="563">
        <f>'4V 4_1 PSA.3'!C16+'4V 4_1 PSA.6'!C16+'4V 4_1 PSA.9'!C16</f>
        <v>4342</v>
      </c>
      <c r="D16" s="229">
        <f>'4V 4_1 PSA.3'!D16+'4V 4_1 PSA.6'!D16+'4V 4_1 PSA.9'!D16</f>
        <v>2</v>
      </c>
      <c r="E16" s="315">
        <f>'4V 4_1 PSA.3'!E16+'4V 4_1 PSA.6'!E16+'4V 4_1 PSA.9'!E16</f>
        <v>1</v>
      </c>
    </row>
    <row r="17" spans="1:5" x14ac:dyDescent="0.3">
      <c r="A17" s="685" t="s">
        <v>83</v>
      </c>
      <c r="B17" s="316">
        <f>'4V 4_1 PSA.3'!B17+'4V 4_1 PSA.6'!B17+'4V 4_1 PSA.9'!B17</f>
        <v>563</v>
      </c>
      <c r="C17" s="317">
        <f>'4V 4_1 PSA.3'!C17+'4V 4_1 PSA.6'!C17+'4V 4_1 PSA.9'!C17</f>
        <v>527</v>
      </c>
      <c r="D17" s="225">
        <f>'4V 4_1 PSA.3'!D17+'4V 4_1 PSA.6'!D17+'4V 4_1 PSA.9'!D17</f>
        <v>0</v>
      </c>
      <c r="E17" s="317">
        <f>'4V 4_1 PSA.3'!E17+'4V 4_1 PSA.6'!E17+'4V 4_1 PSA.9'!E17</f>
        <v>0</v>
      </c>
    </row>
    <row r="18" spans="1:5" x14ac:dyDescent="0.3">
      <c r="A18" s="684" t="s">
        <v>84</v>
      </c>
      <c r="B18" s="314">
        <f>'4V 4_1 PSA.3'!B18+'4V 4_1 PSA.6'!B18+'4V 4_1 PSA.9'!B18</f>
        <v>491</v>
      </c>
      <c r="C18" s="315">
        <f>'4V 4_1 PSA.3'!C18+'4V 4_1 PSA.6'!C18+'4V 4_1 PSA.9'!C18</f>
        <v>508</v>
      </c>
      <c r="D18" s="229">
        <f>'4V 4_1 PSA.3'!D18+'4V 4_1 PSA.6'!D18+'4V 4_1 PSA.9'!D18</f>
        <v>0</v>
      </c>
      <c r="E18" s="315">
        <f>'4V 4_1 PSA.3'!E18+'4V 4_1 PSA.6'!E18+'4V 4_1 PSA.9'!E18</f>
        <v>1</v>
      </c>
    </row>
    <row r="19" spans="1:5" x14ac:dyDescent="0.3">
      <c r="A19" s="685" t="s">
        <v>85</v>
      </c>
      <c r="B19" s="316">
        <f>'4V 4_1 PSA.3'!B19+'4V 4_1 PSA.6'!B19+'4V 4_1 PSA.9'!B19</f>
        <v>763</v>
      </c>
      <c r="C19" s="317">
        <f>'4V 4_1 PSA.3'!C19+'4V 4_1 PSA.6'!C19+'4V 4_1 PSA.9'!C19</f>
        <v>703</v>
      </c>
      <c r="D19" s="225">
        <f>'4V 4_1 PSA.3'!D19+'4V 4_1 PSA.6'!D19+'4V 4_1 PSA.9'!D19</f>
        <v>1</v>
      </c>
      <c r="E19" s="317">
        <f>'4V 4_1 PSA.3'!E19+'4V 4_1 PSA.6'!E19+'4V 4_1 PSA.9'!E19</f>
        <v>1</v>
      </c>
    </row>
    <row r="20" spans="1:5" x14ac:dyDescent="0.3">
      <c r="A20" s="684" t="s">
        <v>86</v>
      </c>
      <c r="B20" s="314">
        <f>'4V 4_1 PSA.3'!B20+'4V 4_1 PSA.6'!B20+'4V 4_1 PSA.9'!B20</f>
        <v>1729</v>
      </c>
      <c r="C20" s="315">
        <f>'4V 4_1 PSA.3'!C20+'4V 4_1 PSA.6'!C20+'4V 4_1 PSA.9'!C20</f>
        <v>1279</v>
      </c>
      <c r="D20" s="229">
        <f>'4V 4_1 PSA.3'!D20+'4V 4_1 PSA.6'!D20+'4V 4_1 PSA.9'!D20</f>
        <v>0</v>
      </c>
      <c r="E20" s="315">
        <f>'4V 4_1 PSA.3'!E20+'4V 4_1 PSA.6'!E20+'4V 4_1 PSA.9'!E20</f>
        <v>0</v>
      </c>
    </row>
    <row r="21" spans="1:5" x14ac:dyDescent="0.3">
      <c r="A21" s="685" t="s">
        <v>87</v>
      </c>
      <c r="B21" s="316">
        <f>'4V 4_1 PSA.3'!B21+'4V 4_1 PSA.6'!B21+'4V 4_1 PSA.9'!B21</f>
        <v>4156</v>
      </c>
      <c r="C21" s="317">
        <f>'4V 4_1 PSA.3'!C21+'4V 4_1 PSA.6'!C21+'4V 4_1 PSA.9'!C21</f>
        <v>2766</v>
      </c>
      <c r="D21" s="225">
        <f>'4V 4_1 PSA.3'!D21+'4V 4_1 PSA.6'!D21+'4V 4_1 PSA.9'!D21</f>
        <v>0</v>
      </c>
      <c r="E21" s="317">
        <f>'4V 4_1 PSA.3'!E21+'4V 4_1 PSA.6'!E21+'4V 4_1 PSA.9'!E21</f>
        <v>0</v>
      </c>
    </row>
    <row r="22" spans="1:5" x14ac:dyDescent="0.3">
      <c r="A22" s="684" t="s">
        <v>88</v>
      </c>
      <c r="B22" s="314">
        <f>'4V 4_1 PSA.3'!B22+'4V 4_1 PSA.6'!B22+'4V 4_1 PSA.9'!B22</f>
        <v>6770</v>
      </c>
      <c r="C22" s="315">
        <f>'4V 4_1 PSA.3'!C22+'4V 4_1 PSA.6'!C22+'4V 4_1 PSA.9'!C22</f>
        <v>4263</v>
      </c>
      <c r="D22" s="229">
        <f>'4V 4_1 PSA.3'!D22+'4V 4_1 PSA.6'!D22+'4V 4_1 PSA.9'!D22</f>
        <v>0</v>
      </c>
      <c r="E22" s="315">
        <f>'4V 4_1 PSA.3'!E22+'4V 4_1 PSA.6'!E22+'4V 4_1 PSA.9'!E22</f>
        <v>0</v>
      </c>
    </row>
    <row r="23" spans="1:5" x14ac:dyDescent="0.3">
      <c r="A23" s="685" t="s">
        <v>89</v>
      </c>
      <c r="B23" s="316">
        <f>'4V 4_1 PSA.3'!B23+'4V 4_1 PSA.6'!B23+'4V 4_1 PSA.9'!B23</f>
        <v>9018</v>
      </c>
      <c r="C23" s="317">
        <f>'4V 4_1 PSA.3'!C23+'4V 4_1 PSA.6'!C23+'4V 4_1 PSA.9'!C23</f>
        <v>6287</v>
      </c>
      <c r="D23" s="225">
        <f>'4V 4_1 PSA.3'!D23+'4V 4_1 PSA.6'!D23+'4V 4_1 PSA.9'!D23</f>
        <v>0</v>
      </c>
      <c r="E23" s="317">
        <f>'4V 4_1 PSA.3'!E23+'4V 4_1 PSA.6'!E23+'4V 4_1 PSA.9'!E23</f>
        <v>0</v>
      </c>
    </row>
    <row r="24" spans="1:5" x14ac:dyDescent="0.3">
      <c r="A24" s="684" t="s">
        <v>90</v>
      </c>
      <c r="B24" s="314">
        <f>'4V 4_1 PSA.3'!B24+'4V 4_1 PSA.6'!B24+'4V 4_1 PSA.9'!B24</f>
        <v>11989</v>
      </c>
      <c r="C24" s="315">
        <f>'4V 4_1 PSA.3'!C24+'4V 4_1 PSA.6'!C24+'4V 4_1 PSA.9'!C24</f>
        <v>9901</v>
      </c>
      <c r="D24" s="229">
        <f>'4V 4_1 PSA.3'!D24+'4V 4_1 PSA.6'!D24+'4V 4_1 PSA.9'!D24</f>
        <v>1</v>
      </c>
      <c r="E24" s="315">
        <f>'4V 4_1 PSA.3'!E24+'4V 4_1 PSA.6'!E24+'4V 4_1 PSA.9'!E24</f>
        <v>0</v>
      </c>
    </row>
    <row r="25" spans="1:5" x14ac:dyDescent="0.3">
      <c r="A25" s="685" t="s">
        <v>91</v>
      </c>
      <c r="B25" s="316">
        <f>'4V 4_1 PSA.3'!B25+'4V 4_1 PSA.6'!B25+'4V 4_1 PSA.9'!B25</f>
        <v>15091</v>
      </c>
      <c r="C25" s="317">
        <f>'4V 4_1 PSA.3'!C25+'4V 4_1 PSA.6'!C25+'4V 4_1 PSA.9'!C25</f>
        <v>14695</v>
      </c>
      <c r="D25" s="225">
        <f>'4V 4_1 PSA.3'!D25+'4V 4_1 PSA.6'!D25+'4V 4_1 PSA.9'!D25</f>
        <v>1</v>
      </c>
      <c r="E25" s="317">
        <f>'4V 4_1 PSA.3'!E25+'4V 4_1 PSA.6'!E25+'4V 4_1 PSA.9'!E25</f>
        <v>0</v>
      </c>
    </row>
    <row r="26" spans="1:5" x14ac:dyDescent="0.3">
      <c r="A26" s="684" t="s">
        <v>92</v>
      </c>
      <c r="B26" s="314">
        <f>'4V 4_1 PSA.3'!B26+'4V 4_1 PSA.6'!B26+'4V 4_1 PSA.9'!B26</f>
        <v>18678</v>
      </c>
      <c r="C26" s="315">
        <f>'4V 4_1 PSA.3'!C26+'4V 4_1 PSA.6'!C26+'4V 4_1 PSA.9'!C26</f>
        <v>20075</v>
      </c>
      <c r="D26" s="229">
        <f>'4V 4_1 PSA.3'!D26+'4V 4_1 PSA.6'!D26+'4V 4_1 PSA.9'!D26</f>
        <v>1</v>
      </c>
      <c r="E26" s="315">
        <f>'4V 4_1 PSA.3'!E26+'4V 4_1 PSA.6'!E26+'4V 4_1 PSA.9'!E26</f>
        <v>0</v>
      </c>
    </row>
    <row r="27" spans="1:5" x14ac:dyDescent="0.3">
      <c r="A27" s="685" t="s">
        <v>93</v>
      </c>
      <c r="B27" s="316">
        <f>'4V 4_1 PSA.3'!B27+'4V 4_1 PSA.6'!B27+'4V 4_1 PSA.9'!B27</f>
        <v>22454</v>
      </c>
      <c r="C27" s="317">
        <f>'4V 4_1 PSA.3'!C27+'4V 4_1 PSA.6'!C27+'4V 4_1 PSA.9'!C27</f>
        <v>25144</v>
      </c>
      <c r="D27" s="225">
        <f>'4V 4_1 PSA.3'!D27+'4V 4_1 PSA.6'!D27+'4V 4_1 PSA.9'!D27</f>
        <v>2</v>
      </c>
      <c r="E27" s="317">
        <f>'4V 4_1 PSA.3'!E27+'4V 4_1 PSA.6'!E27+'4V 4_1 PSA.9'!E27</f>
        <v>1</v>
      </c>
    </row>
    <row r="28" spans="1:5" x14ac:dyDescent="0.3">
      <c r="A28" s="684" t="s">
        <v>94</v>
      </c>
      <c r="B28" s="314">
        <f>'4V 4_1 PSA.3'!B28+'4V 4_1 PSA.6'!B28+'4V 4_1 PSA.9'!B28</f>
        <v>25845</v>
      </c>
      <c r="C28" s="315">
        <f>'4V 4_1 PSA.3'!C28+'4V 4_1 PSA.6'!C28+'4V 4_1 PSA.9'!C28</f>
        <v>29361</v>
      </c>
      <c r="D28" s="229">
        <f>'4V 4_1 PSA.3'!D28+'4V 4_1 PSA.6'!D28+'4V 4_1 PSA.9'!D28</f>
        <v>1</v>
      </c>
      <c r="E28" s="315">
        <f>'4V 4_1 PSA.3'!E28+'4V 4_1 PSA.6'!E28+'4V 4_1 PSA.9'!E28</f>
        <v>0</v>
      </c>
    </row>
    <row r="29" spans="1:5" x14ac:dyDescent="0.3">
      <c r="A29" s="685" t="s">
        <v>95</v>
      </c>
      <c r="B29" s="316">
        <f>'4V 4_1 PSA.3'!B29+'4V 4_1 PSA.6'!B29+'4V 4_1 PSA.9'!B29</f>
        <v>29168</v>
      </c>
      <c r="C29" s="317">
        <f>'4V 4_1 PSA.3'!C29+'4V 4_1 PSA.6'!C29+'4V 4_1 PSA.9'!C29</f>
        <v>34788</v>
      </c>
      <c r="D29" s="225">
        <f>'4V 4_1 PSA.3'!D29+'4V 4_1 PSA.6'!D29+'4V 4_1 PSA.9'!D29</f>
        <v>3</v>
      </c>
      <c r="E29" s="317">
        <f>'4V 4_1 PSA.3'!E29+'4V 4_1 PSA.6'!E29+'4V 4_1 PSA.9'!E29</f>
        <v>3</v>
      </c>
    </row>
    <row r="30" spans="1:5" x14ac:dyDescent="0.3">
      <c r="A30" s="684" t="s">
        <v>96</v>
      </c>
      <c r="B30" s="314">
        <f>'4V 4_1 PSA.3'!B30+'4V 4_1 PSA.6'!B30+'4V 4_1 PSA.9'!B30</f>
        <v>31369</v>
      </c>
      <c r="C30" s="315">
        <f>'4V 4_1 PSA.3'!C30+'4V 4_1 PSA.6'!C30+'4V 4_1 PSA.9'!C30</f>
        <v>39156</v>
      </c>
      <c r="D30" s="229">
        <f>'4V 4_1 PSA.3'!D30+'4V 4_1 PSA.6'!D30+'4V 4_1 PSA.9'!D30</f>
        <v>5</v>
      </c>
      <c r="E30" s="315">
        <f>'4V 4_1 PSA.3'!E30+'4V 4_1 PSA.6'!E30+'4V 4_1 PSA.9'!E30</f>
        <v>1</v>
      </c>
    </row>
    <row r="31" spans="1:5" x14ac:dyDescent="0.3">
      <c r="A31" s="685" t="s">
        <v>97</v>
      </c>
      <c r="B31" s="316">
        <f>'4V 4_1 PSA.3'!B31+'4V 4_1 PSA.6'!B31+'4V 4_1 PSA.9'!B31</f>
        <v>34365</v>
      </c>
      <c r="C31" s="317">
        <f>'4V 4_1 PSA.3'!C31+'4V 4_1 PSA.6'!C31+'4V 4_1 PSA.9'!C31</f>
        <v>43018</v>
      </c>
      <c r="D31" s="225">
        <f>'4V 4_1 PSA.3'!D31+'4V 4_1 PSA.6'!D31+'4V 4_1 PSA.9'!D31</f>
        <v>3</v>
      </c>
      <c r="E31" s="317">
        <f>'4V 4_1 PSA.3'!E31+'4V 4_1 PSA.6'!E31+'4V 4_1 PSA.9'!E31</f>
        <v>3</v>
      </c>
    </row>
    <row r="32" spans="1:5" x14ac:dyDescent="0.3">
      <c r="A32" s="684" t="s">
        <v>98</v>
      </c>
      <c r="B32" s="314">
        <f>'4V 4_1 PSA.3'!B32+'4V 4_1 PSA.6'!B32+'4V 4_1 PSA.9'!B32</f>
        <v>36602</v>
      </c>
      <c r="C32" s="315">
        <f>'4V 4_1 PSA.3'!C32+'4V 4_1 PSA.6'!C32+'4V 4_1 PSA.9'!C32</f>
        <v>46758</v>
      </c>
      <c r="D32" s="229">
        <f>'4V 4_1 PSA.3'!D32+'4V 4_1 PSA.6'!D32+'4V 4_1 PSA.9'!D32</f>
        <v>2</v>
      </c>
      <c r="E32" s="315">
        <f>'4V 4_1 PSA.3'!E32+'4V 4_1 PSA.6'!E32+'4V 4_1 PSA.9'!E32</f>
        <v>3</v>
      </c>
    </row>
    <row r="33" spans="1:5" x14ac:dyDescent="0.3">
      <c r="A33" s="685" t="s">
        <v>99</v>
      </c>
      <c r="B33" s="316">
        <f>'4V 4_1 PSA.3'!B33+'4V 4_1 PSA.6'!B33+'4V 4_1 PSA.9'!B33</f>
        <v>39857</v>
      </c>
      <c r="C33" s="317">
        <f>'4V 4_1 PSA.3'!C33+'4V 4_1 PSA.6'!C33+'4V 4_1 PSA.9'!C33</f>
        <v>50532</v>
      </c>
      <c r="D33" s="225">
        <f>'4V 4_1 PSA.3'!D33+'4V 4_1 PSA.6'!D33+'4V 4_1 PSA.9'!D33</f>
        <v>4</v>
      </c>
      <c r="E33" s="317">
        <f>'4V 4_1 PSA.3'!E33+'4V 4_1 PSA.6'!E33+'4V 4_1 PSA.9'!E33</f>
        <v>1</v>
      </c>
    </row>
    <row r="34" spans="1:5" x14ac:dyDescent="0.3">
      <c r="A34" s="684" t="s">
        <v>100</v>
      </c>
      <c r="B34" s="314">
        <f>'4V 4_1 PSA.3'!B34+'4V 4_1 PSA.6'!B34+'4V 4_1 PSA.9'!B34</f>
        <v>42211</v>
      </c>
      <c r="C34" s="315">
        <f>'4V 4_1 PSA.3'!C34+'4V 4_1 PSA.6'!C34+'4V 4_1 PSA.9'!C34</f>
        <v>52837</v>
      </c>
      <c r="D34" s="229">
        <f>'4V 4_1 PSA.3'!D34+'4V 4_1 PSA.6'!D34+'4V 4_1 PSA.9'!D34</f>
        <v>4</v>
      </c>
      <c r="E34" s="315">
        <f>'4V 4_1 PSA.3'!E34+'4V 4_1 PSA.6'!E34+'4V 4_1 PSA.9'!E34</f>
        <v>3</v>
      </c>
    </row>
    <row r="35" spans="1:5" x14ac:dyDescent="0.3">
      <c r="A35" s="685" t="s">
        <v>101</v>
      </c>
      <c r="B35" s="316">
        <f>'4V 4_1 PSA.3'!B35+'4V 4_1 PSA.6'!B35+'4V 4_1 PSA.9'!B35</f>
        <v>43992</v>
      </c>
      <c r="C35" s="317">
        <f>'4V 4_1 PSA.3'!C35+'4V 4_1 PSA.6'!C35+'4V 4_1 PSA.9'!C35</f>
        <v>55340</v>
      </c>
      <c r="D35" s="225">
        <f>'4V 4_1 PSA.3'!D35+'4V 4_1 PSA.6'!D35+'4V 4_1 PSA.9'!D35</f>
        <v>10</v>
      </c>
      <c r="E35" s="317">
        <f>'4V 4_1 PSA.3'!E35+'4V 4_1 PSA.6'!E35+'4V 4_1 PSA.9'!E35</f>
        <v>7</v>
      </c>
    </row>
    <row r="36" spans="1:5" x14ac:dyDescent="0.3">
      <c r="A36" s="684" t="s">
        <v>102</v>
      </c>
      <c r="B36" s="314">
        <f>'4V 4_1 PSA.3'!B36+'4V 4_1 PSA.6'!B36+'4V 4_1 PSA.9'!B36</f>
        <v>46327</v>
      </c>
      <c r="C36" s="315">
        <f>'4V 4_1 PSA.3'!C36+'4V 4_1 PSA.6'!C36+'4V 4_1 PSA.9'!C36</f>
        <v>56722</v>
      </c>
      <c r="D36" s="229">
        <f>'4V 4_1 PSA.3'!D36+'4V 4_1 PSA.6'!D36+'4V 4_1 PSA.9'!D36</f>
        <v>11</v>
      </c>
      <c r="E36" s="315">
        <f>'4V 4_1 PSA.3'!E36+'4V 4_1 PSA.6'!E36+'4V 4_1 PSA.9'!E36</f>
        <v>9</v>
      </c>
    </row>
    <row r="37" spans="1:5" x14ac:dyDescent="0.3">
      <c r="A37" s="685" t="s">
        <v>103</v>
      </c>
      <c r="B37" s="316">
        <f>'4V 4_1 PSA.3'!B37+'4V 4_1 PSA.6'!B37+'4V 4_1 PSA.9'!B37</f>
        <v>47741</v>
      </c>
      <c r="C37" s="317">
        <f>'4V 4_1 PSA.3'!C37+'4V 4_1 PSA.6'!C37+'4V 4_1 PSA.9'!C37</f>
        <v>58044</v>
      </c>
      <c r="D37" s="225">
        <f>'4V 4_1 PSA.3'!D37+'4V 4_1 PSA.6'!D37+'4V 4_1 PSA.9'!D37</f>
        <v>6</v>
      </c>
      <c r="E37" s="317">
        <f>'4V 4_1 PSA.3'!E37+'4V 4_1 PSA.6'!E37+'4V 4_1 PSA.9'!E37</f>
        <v>12</v>
      </c>
    </row>
    <row r="38" spans="1:5" x14ac:dyDescent="0.3">
      <c r="A38" s="684" t="s">
        <v>104</v>
      </c>
      <c r="B38" s="314">
        <f>'4V 4_1 PSA.3'!B38+'4V 4_1 PSA.6'!B38+'4V 4_1 PSA.9'!B38</f>
        <v>47953</v>
      </c>
      <c r="C38" s="315">
        <f>'4V 4_1 PSA.3'!C38+'4V 4_1 PSA.6'!C38+'4V 4_1 PSA.9'!C38</f>
        <v>57715</v>
      </c>
      <c r="D38" s="229">
        <f>'4V 4_1 PSA.3'!D38+'4V 4_1 PSA.6'!D38+'4V 4_1 PSA.9'!D38</f>
        <v>19</v>
      </c>
      <c r="E38" s="315">
        <f>'4V 4_1 PSA.3'!E38+'4V 4_1 PSA.6'!E38+'4V 4_1 PSA.9'!E38</f>
        <v>9</v>
      </c>
    </row>
    <row r="39" spans="1:5" x14ac:dyDescent="0.3">
      <c r="A39" s="685" t="s">
        <v>105</v>
      </c>
      <c r="B39" s="316">
        <f>'4V 4_1 PSA.3'!B39+'4V 4_1 PSA.6'!B39+'4V 4_1 PSA.9'!B39</f>
        <v>49627</v>
      </c>
      <c r="C39" s="317">
        <f>'4V 4_1 PSA.3'!C39+'4V 4_1 PSA.6'!C39+'4V 4_1 PSA.9'!C39</f>
        <v>58831</v>
      </c>
      <c r="D39" s="225">
        <f>'4V 4_1 PSA.3'!D39+'4V 4_1 PSA.6'!D39+'4V 4_1 PSA.9'!D39</f>
        <v>16</v>
      </c>
      <c r="E39" s="317">
        <f>'4V 4_1 PSA.3'!E39+'4V 4_1 PSA.6'!E39+'4V 4_1 PSA.9'!E39</f>
        <v>12</v>
      </c>
    </row>
    <row r="40" spans="1:5" x14ac:dyDescent="0.3">
      <c r="A40" s="684" t="s">
        <v>106</v>
      </c>
      <c r="B40" s="314">
        <f>'4V 4_1 PSA.3'!B40+'4V 4_1 PSA.6'!B40+'4V 4_1 PSA.9'!B40</f>
        <v>51941</v>
      </c>
      <c r="C40" s="315">
        <f>'4V 4_1 PSA.3'!C40+'4V 4_1 PSA.6'!C40+'4V 4_1 PSA.9'!C40</f>
        <v>59132</v>
      </c>
      <c r="D40" s="229">
        <f>'4V 4_1 PSA.3'!D40+'4V 4_1 PSA.6'!D40+'4V 4_1 PSA.9'!D40</f>
        <v>8</v>
      </c>
      <c r="E40" s="315">
        <f>'4V 4_1 PSA.3'!E40+'4V 4_1 PSA.6'!E40+'4V 4_1 PSA.9'!E40</f>
        <v>9</v>
      </c>
    </row>
    <row r="41" spans="1:5" x14ac:dyDescent="0.3">
      <c r="A41" s="685" t="s">
        <v>107</v>
      </c>
      <c r="B41" s="316">
        <f>'4V 4_1 PSA.3'!B41+'4V 4_1 PSA.6'!B41+'4V 4_1 PSA.9'!B41</f>
        <v>49887</v>
      </c>
      <c r="C41" s="317">
        <f>'4V 4_1 PSA.3'!C41+'4V 4_1 PSA.6'!C41+'4V 4_1 PSA.9'!C41</f>
        <v>58398</v>
      </c>
      <c r="D41" s="225">
        <f>'4V 4_1 PSA.3'!D41+'4V 4_1 PSA.6'!D41+'4V 4_1 PSA.9'!D41</f>
        <v>19</v>
      </c>
      <c r="E41" s="317">
        <f>'4V 4_1 PSA.3'!E41+'4V 4_1 PSA.6'!E41+'4V 4_1 PSA.9'!E41</f>
        <v>22</v>
      </c>
    </row>
    <row r="42" spans="1:5" x14ac:dyDescent="0.3">
      <c r="A42" s="684">
        <v>41</v>
      </c>
      <c r="B42" s="314">
        <f>'4V 4_1 PSA.3'!B42+'4V 4_1 PSA.6'!B42+'4V 4_1 PSA.9'!B42</f>
        <v>51421</v>
      </c>
      <c r="C42" s="315">
        <f>'4V 4_1 PSA.3'!C42+'4V 4_1 PSA.6'!C42+'4V 4_1 PSA.9'!C42</f>
        <v>58774</v>
      </c>
      <c r="D42" s="229">
        <f>'4V 4_1 PSA.3'!D42+'4V 4_1 PSA.6'!D42+'4V 4_1 PSA.9'!D42</f>
        <v>16</v>
      </c>
      <c r="E42" s="315">
        <f>'4V 4_1 PSA.3'!E42+'4V 4_1 PSA.6'!E42+'4V 4_1 PSA.9'!E42</f>
        <v>22</v>
      </c>
    </row>
    <row r="43" spans="1:5" x14ac:dyDescent="0.3">
      <c r="A43" s="685" t="s">
        <v>108</v>
      </c>
      <c r="B43" s="316">
        <f>'4V 4_1 PSA.3'!B43+'4V 4_1 PSA.6'!B43+'4V 4_1 PSA.9'!B43</f>
        <v>51904</v>
      </c>
      <c r="C43" s="317">
        <f>'4V 4_1 PSA.3'!C43+'4V 4_1 PSA.6'!C43+'4V 4_1 PSA.9'!C43</f>
        <v>59970</v>
      </c>
      <c r="D43" s="225">
        <f>'4V 4_1 PSA.3'!D43+'4V 4_1 PSA.6'!D43+'4V 4_1 PSA.9'!D43</f>
        <v>26</v>
      </c>
      <c r="E43" s="317">
        <f>'4V 4_1 PSA.3'!E43+'4V 4_1 PSA.6'!E43+'4V 4_1 PSA.9'!E43</f>
        <v>26</v>
      </c>
    </row>
    <row r="44" spans="1:5" x14ac:dyDescent="0.3">
      <c r="A44" s="684" t="s">
        <v>109</v>
      </c>
      <c r="B44" s="314">
        <f>'4V 4_1 PSA.3'!B44+'4V 4_1 PSA.6'!B44+'4V 4_1 PSA.9'!B44</f>
        <v>52243</v>
      </c>
      <c r="C44" s="315">
        <f>'4V 4_1 PSA.3'!C44+'4V 4_1 PSA.6'!C44+'4V 4_1 PSA.9'!C44</f>
        <v>60483</v>
      </c>
      <c r="D44" s="229">
        <f>'4V 4_1 PSA.3'!D44+'4V 4_1 PSA.6'!D44+'4V 4_1 PSA.9'!D44</f>
        <v>23</v>
      </c>
      <c r="E44" s="315">
        <f>'4V 4_1 PSA.3'!E44+'4V 4_1 PSA.6'!E44+'4V 4_1 PSA.9'!E44</f>
        <v>41</v>
      </c>
    </row>
    <row r="45" spans="1:5" x14ac:dyDescent="0.3">
      <c r="A45" s="685" t="s">
        <v>110</v>
      </c>
      <c r="B45" s="316">
        <f>'4V 4_1 PSA.3'!B45+'4V 4_1 PSA.6'!B45+'4V 4_1 PSA.9'!B45</f>
        <v>53570</v>
      </c>
      <c r="C45" s="317">
        <f>'4V 4_1 PSA.3'!C45+'4V 4_1 PSA.6'!C45+'4V 4_1 PSA.9'!C45</f>
        <v>61180</v>
      </c>
      <c r="D45" s="225">
        <f>'4V 4_1 PSA.3'!D45+'4V 4_1 PSA.6'!D45+'4V 4_1 PSA.9'!D45</f>
        <v>33</v>
      </c>
      <c r="E45" s="317">
        <f>'4V 4_1 PSA.3'!E45+'4V 4_1 PSA.6'!E45+'4V 4_1 PSA.9'!E45</f>
        <v>35</v>
      </c>
    </row>
    <row r="46" spans="1:5" x14ac:dyDescent="0.3">
      <c r="A46" s="684" t="s">
        <v>111</v>
      </c>
      <c r="B46" s="314">
        <f>'4V 4_1 PSA.3'!B46+'4V 4_1 PSA.6'!B46+'4V 4_1 PSA.9'!B46</f>
        <v>52715</v>
      </c>
      <c r="C46" s="315">
        <f>'4V 4_1 PSA.3'!C46+'4V 4_1 PSA.6'!C46+'4V 4_1 PSA.9'!C46</f>
        <v>60514</v>
      </c>
      <c r="D46" s="229">
        <f>'4V 4_1 PSA.3'!D46+'4V 4_1 PSA.6'!D46+'4V 4_1 PSA.9'!D46</f>
        <v>24</v>
      </c>
      <c r="E46" s="315">
        <f>'4V 4_1 PSA.3'!E46+'4V 4_1 PSA.6'!E46+'4V 4_1 PSA.9'!E46</f>
        <v>32</v>
      </c>
    </row>
    <row r="47" spans="1:5" x14ac:dyDescent="0.3">
      <c r="A47" s="685" t="s">
        <v>112</v>
      </c>
      <c r="B47" s="316">
        <f>'4V 4_1 PSA.3'!B47+'4V 4_1 PSA.6'!B47+'4V 4_1 PSA.9'!B47</f>
        <v>51045</v>
      </c>
      <c r="C47" s="317">
        <f>'4V 4_1 PSA.3'!C47+'4V 4_1 PSA.6'!C47+'4V 4_1 PSA.9'!C47</f>
        <v>59400</v>
      </c>
      <c r="D47" s="225">
        <f>'4V 4_1 PSA.3'!D47+'4V 4_1 PSA.6'!D47+'4V 4_1 PSA.9'!D47</f>
        <v>26</v>
      </c>
      <c r="E47" s="317">
        <f>'4V 4_1 PSA.3'!E47+'4V 4_1 PSA.6'!E47+'4V 4_1 PSA.9'!E47</f>
        <v>59</v>
      </c>
    </row>
    <row r="48" spans="1:5" x14ac:dyDescent="0.3">
      <c r="A48" s="684" t="s">
        <v>113</v>
      </c>
      <c r="B48" s="314">
        <f>'4V 4_1 PSA.3'!B48+'4V 4_1 PSA.6'!B48+'4V 4_1 PSA.9'!B48</f>
        <v>50487</v>
      </c>
      <c r="C48" s="315">
        <f>'4V 4_1 PSA.3'!C48+'4V 4_1 PSA.6'!C48+'4V 4_1 PSA.9'!C48</f>
        <v>58715</v>
      </c>
      <c r="D48" s="229">
        <f>'4V 4_1 PSA.3'!D48+'4V 4_1 PSA.6'!D48+'4V 4_1 PSA.9'!D48</f>
        <v>33</v>
      </c>
      <c r="E48" s="315">
        <f>'4V 4_1 PSA.3'!E48+'4V 4_1 PSA.6'!E48+'4V 4_1 PSA.9'!E48</f>
        <v>65</v>
      </c>
    </row>
    <row r="49" spans="1:5" x14ac:dyDescent="0.3">
      <c r="A49" s="685" t="s">
        <v>114</v>
      </c>
      <c r="B49" s="316">
        <f>'4V 4_1 PSA.3'!B49+'4V 4_1 PSA.6'!B49+'4V 4_1 PSA.9'!B49</f>
        <v>48356</v>
      </c>
      <c r="C49" s="317">
        <f>'4V 4_1 PSA.3'!C49+'4V 4_1 PSA.6'!C49+'4V 4_1 PSA.9'!C49</f>
        <v>57947</v>
      </c>
      <c r="D49" s="225">
        <f>'4V 4_1 PSA.3'!D49+'4V 4_1 PSA.6'!D49+'4V 4_1 PSA.9'!D49</f>
        <v>30</v>
      </c>
      <c r="E49" s="317">
        <f>'4V 4_1 PSA.3'!E49+'4V 4_1 PSA.6'!E49+'4V 4_1 PSA.9'!E49</f>
        <v>64</v>
      </c>
    </row>
    <row r="50" spans="1:5" x14ac:dyDescent="0.3">
      <c r="A50" s="684" t="s">
        <v>115</v>
      </c>
      <c r="B50" s="314">
        <f>'4V 4_1 PSA.3'!B50+'4V 4_1 PSA.6'!B50+'4V 4_1 PSA.9'!B50</f>
        <v>45609</v>
      </c>
      <c r="C50" s="315">
        <f>'4V 4_1 PSA.3'!C50+'4V 4_1 PSA.6'!C50+'4V 4_1 PSA.9'!C50</f>
        <v>58136</v>
      </c>
      <c r="D50" s="229">
        <f>'4V 4_1 PSA.3'!D50+'4V 4_1 PSA.6'!D50+'4V 4_1 PSA.9'!D50</f>
        <v>44</v>
      </c>
      <c r="E50" s="315">
        <f>'4V 4_1 PSA.3'!E50+'4V 4_1 PSA.6'!E50+'4V 4_1 PSA.9'!E50</f>
        <v>72</v>
      </c>
    </row>
    <row r="51" spans="1:5" x14ac:dyDescent="0.3">
      <c r="A51" s="685" t="s">
        <v>116</v>
      </c>
      <c r="B51" s="316">
        <f>'4V 4_1 PSA.3'!B51+'4V 4_1 PSA.6'!B51+'4V 4_1 PSA.9'!B51</f>
        <v>44737</v>
      </c>
      <c r="C51" s="317">
        <f>'4V 4_1 PSA.3'!C51+'4V 4_1 PSA.6'!C51+'4V 4_1 PSA.9'!C51</f>
        <v>59347</v>
      </c>
      <c r="D51" s="225">
        <f>'4V 4_1 PSA.3'!D51+'4V 4_1 PSA.6'!D51+'4V 4_1 PSA.9'!D51</f>
        <v>48</v>
      </c>
      <c r="E51" s="317">
        <f>'4V 4_1 PSA.3'!E51+'4V 4_1 PSA.6'!E51+'4V 4_1 PSA.9'!E51</f>
        <v>97</v>
      </c>
    </row>
    <row r="52" spans="1:5" x14ac:dyDescent="0.3">
      <c r="A52" s="684" t="s">
        <v>117</v>
      </c>
      <c r="B52" s="314">
        <f>'4V 4_1 PSA.3'!B52+'4V 4_1 PSA.6'!B52+'4V 4_1 PSA.9'!B52</f>
        <v>43550</v>
      </c>
      <c r="C52" s="315">
        <f>'4V 4_1 PSA.3'!C52+'4V 4_1 PSA.6'!C52+'4V 4_1 PSA.9'!C52</f>
        <v>59216</v>
      </c>
      <c r="D52" s="229">
        <f>'4V 4_1 PSA.3'!D52+'4V 4_1 PSA.6'!D52+'4V 4_1 PSA.9'!D52</f>
        <v>58</v>
      </c>
      <c r="E52" s="315">
        <f>'4V 4_1 PSA.3'!E52+'4V 4_1 PSA.6'!E52+'4V 4_1 PSA.9'!E52</f>
        <v>100</v>
      </c>
    </row>
    <row r="53" spans="1:5" x14ac:dyDescent="0.3">
      <c r="A53" s="685" t="s">
        <v>118</v>
      </c>
      <c r="B53" s="316">
        <f>'4V 4_1 PSA.3'!B53+'4V 4_1 PSA.6'!B53+'4V 4_1 PSA.9'!B53</f>
        <v>42944</v>
      </c>
      <c r="C53" s="317">
        <f>'4V 4_1 PSA.3'!C53+'4V 4_1 PSA.6'!C53+'4V 4_1 PSA.9'!C53</f>
        <v>56763</v>
      </c>
      <c r="D53" s="225">
        <f>'4V 4_1 PSA.3'!D53+'4V 4_1 PSA.6'!D53+'4V 4_1 PSA.9'!D53</f>
        <v>85</v>
      </c>
      <c r="E53" s="317">
        <f>'4V 4_1 PSA.3'!E53+'4V 4_1 PSA.6'!E53+'4V 4_1 PSA.9'!E53</f>
        <v>106</v>
      </c>
    </row>
    <row r="54" spans="1:5" x14ac:dyDescent="0.3">
      <c r="A54" s="684" t="s">
        <v>119</v>
      </c>
      <c r="B54" s="314">
        <f>'4V 4_1 PSA.3'!B54+'4V 4_1 PSA.6'!B54+'4V 4_1 PSA.9'!B54</f>
        <v>42222</v>
      </c>
      <c r="C54" s="315">
        <f>'4V 4_1 PSA.3'!C54+'4V 4_1 PSA.6'!C54+'4V 4_1 PSA.9'!C54</f>
        <v>51679</v>
      </c>
      <c r="D54" s="229">
        <f>'4V 4_1 PSA.3'!D54+'4V 4_1 PSA.6'!D54+'4V 4_1 PSA.9'!D54</f>
        <v>101</v>
      </c>
      <c r="E54" s="315">
        <f>'4V 4_1 PSA.3'!E54+'4V 4_1 PSA.6'!E54+'4V 4_1 PSA.9'!E54</f>
        <v>85</v>
      </c>
    </row>
    <row r="55" spans="1:5" x14ac:dyDescent="0.3">
      <c r="A55" s="685" t="s">
        <v>120</v>
      </c>
      <c r="B55" s="316">
        <f>'4V 4_1 PSA.3'!B55+'4V 4_1 PSA.6'!B55+'4V 4_1 PSA.9'!B55</f>
        <v>39308</v>
      </c>
      <c r="C55" s="317">
        <f>'4V 4_1 PSA.3'!C55+'4V 4_1 PSA.6'!C55+'4V 4_1 PSA.9'!C55</f>
        <v>47324</v>
      </c>
      <c r="D55" s="225">
        <f>'4V 4_1 PSA.3'!D55+'4V 4_1 PSA.6'!D55+'4V 4_1 PSA.9'!D55</f>
        <v>76</v>
      </c>
      <c r="E55" s="317">
        <f>'4V 4_1 PSA.3'!E55+'4V 4_1 PSA.6'!E55+'4V 4_1 PSA.9'!E55</f>
        <v>93</v>
      </c>
    </row>
    <row r="56" spans="1:5" x14ac:dyDescent="0.3">
      <c r="A56" s="684" t="s">
        <v>121</v>
      </c>
      <c r="B56" s="314">
        <f>'4V 4_1 PSA.3'!B56+'4V 4_1 PSA.6'!B56+'4V 4_1 PSA.9'!B56</f>
        <v>36379</v>
      </c>
      <c r="C56" s="315">
        <f>'4V 4_1 PSA.3'!C56+'4V 4_1 PSA.6'!C56+'4V 4_1 PSA.9'!C56</f>
        <v>42895</v>
      </c>
      <c r="D56" s="229">
        <f>'4V 4_1 PSA.3'!D56+'4V 4_1 PSA.6'!D56+'4V 4_1 PSA.9'!D56</f>
        <v>83</v>
      </c>
      <c r="E56" s="315">
        <f>'4V 4_1 PSA.3'!E56+'4V 4_1 PSA.6'!E56+'4V 4_1 PSA.9'!E56</f>
        <v>88</v>
      </c>
    </row>
    <row r="57" spans="1:5" x14ac:dyDescent="0.3">
      <c r="A57" s="685" t="s">
        <v>122</v>
      </c>
      <c r="B57" s="316">
        <f>'4V 4_1 PSA.3'!B57+'4V 4_1 PSA.6'!B57+'4V 4_1 PSA.9'!B57</f>
        <v>32283</v>
      </c>
      <c r="C57" s="317">
        <f>'4V 4_1 PSA.3'!C57+'4V 4_1 PSA.6'!C57+'4V 4_1 PSA.9'!C57</f>
        <v>38005</v>
      </c>
      <c r="D57" s="225">
        <f>'4V 4_1 PSA.3'!D57+'4V 4_1 PSA.6'!D57+'4V 4_1 PSA.9'!D57</f>
        <v>77</v>
      </c>
      <c r="E57" s="317">
        <f>'4V 4_1 PSA.3'!E57+'4V 4_1 PSA.6'!E57+'4V 4_1 PSA.9'!E57</f>
        <v>83</v>
      </c>
    </row>
    <row r="58" spans="1:5" x14ac:dyDescent="0.3">
      <c r="A58" s="684" t="s">
        <v>123</v>
      </c>
      <c r="B58" s="314">
        <f>'4V 4_1 PSA.3'!B58+'4V 4_1 PSA.6'!B58+'4V 4_1 PSA.9'!B58</f>
        <v>27897</v>
      </c>
      <c r="C58" s="315">
        <f>'4V 4_1 PSA.3'!C58+'4V 4_1 PSA.6'!C58+'4V 4_1 PSA.9'!C58</f>
        <v>32252</v>
      </c>
      <c r="D58" s="229">
        <f>'4V 4_1 PSA.3'!D58+'4V 4_1 PSA.6'!D58+'4V 4_1 PSA.9'!D58</f>
        <v>65</v>
      </c>
      <c r="E58" s="315">
        <f>'4V 4_1 PSA.3'!E58+'4V 4_1 PSA.6'!E58+'4V 4_1 PSA.9'!E58</f>
        <v>86</v>
      </c>
    </row>
    <row r="59" spans="1:5" x14ac:dyDescent="0.3">
      <c r="A59" s="685" t="s">
        <v>124</v>
      </c>
      <c r="B59" s="316">
        <f>'4V 4_1 PSA.3'!B59+'4V 4_1 PSA.6'!B59+'4V 4_1 PSA.9'!B59</f>
        <v>23948</v>
      </c>
      <c r="C59" s="317">
        <f>'4V 4_1 PSA.3'!C59+'4V 4_1 PSA.6'!C59+'4V 4_1 PSA.9'!C59</f>
        <v>26471</v>
      </c>
      <c r="D59" s="225">
        <f>'4V 4_1 PSA.3'!D59+'4V 4_1 PSA.6'!D59+'4V 4_1 PSA.9'!D59</f>
        <v>68</v>
      </c>
      <c r="E59" s="317">
        <f>'4V 4_1 PSA.3'!E59+'4V 4_1 PSA.6'!E59+'4V 4_1 PSA.9'!E59</f>
        <v>51</v>
      </c>
    </row>
    <row r="60" spans="1:5" x14ac:dyDescent="0.3">
      <c r="A60" s="684" t="s">
        <v>125</v>
      </c>
      <c r="B60" s="314">
        <f>'4V 4_1 PSA.3'!B60+'4V 4_1 PSA.6'!B60+'4V 4_1 PSA.9'!B60</f>
        <v>20480</v>
      </c>
      <c r="C60" s="315">
        <f>'4V 4_1 PSA.3'!C60+'4V 4_1 PSA.6'!C60+'4V 4_1 PSA.9'!C60</f>
        <v>22111</v>
      </c>
      <c r="D60" s="229">
        <f>'4V 4_1 PSA.3'!D60+'4V 4_1 PSA.6'!D60+'4V 4_1 PSA.9'!D60</f>
        <v>63</v>
      </c>
      <c r="E60" s="315">
        <f>'4V 4_1 PSA.3'!E60+'4V 4_1 PSA.6'!E60+'4V 4_1 PSA.9'!E60</f>
        <v>57</v>
      </c>
    </row>
    <row r="61" spans="1:5" x14ac:dyDescent="0.3">
      <c r="A61" s="685" t="s">
        <v>126</v>
      </c>
      <c r="B61" s="316">
        <f>'4V 4_1 PSA.3'!B61+'4V 4_1 PSA.6'!B61+'4V 4_1 PSA.9'!B61</f>
        <v>12862</v>
      </c>
      <c r="C61" s="317">
        <f>'4V 4_1 PSA.3'!C61+'4V 4_1 PSA.6'!C61+'4V 4_1 PSA.9'!C61</f>
        <v>12519</v>
      </c>
      <c r="D61" s="225">
        <f>'4V 4_1 PSA.3'!D61+'4V 4_1 PSA.6'!D61+'4V 4_1 PSA.9'!D61</f>
        <v>41</v>
      </c>
      <c r="E61" s="317">
        <f>'4V 4_1 PSA.3'!E61+'4V 4_1 PSA.6'!E61+'4V 4_1 PSA.9'!E61</f>
        <v>75</v>
      </c>
    </row>
    <row r="62" spans="1:5" x14ac:dyDescent="0.3">
      <c r="A62" s="684" t="s">
        <v>127</v>
      </c>
      <c r="B62" s="314">
        <f>'4V 4_1 PSA.3'!B62+'4V 4_1 PSA.6'!B62+'4V 4_1 PSA.9'!B62</f>
        <v>6941</v>
      </c>
      <c r="C62" s="315">
        <f>'4V 4_1 PSA.3'!C62+'4V 4_1 PSA.6'!C62+'4V 4_1 PSA.9'!C62</f>
        <v>5221</v>
      </c>
      <c r="D62" s="229">
        <f>'4V 4_1 PSA.3'!D62+'4V 4_1 PSA.6'!D62+'4V 4_1 PSA.9'!D62</f>
        <v>21</v>
      </c>
      <c r="E62" s="315">
        <f>'4V 4_1 PSA.3'!E62+'4V 4_1 PSA.6'!E62+'4V 4_1 PSA.9'!E62</f>
        <v>18</v>
      </c>
    </row>
    <row r="63" spans="1:5" x14ac:dyDescent="0.3">
      <c r="A63" s="685" t="s">
        <v>128</v>
      </c>
      <c r="B63" s="316">
        <f>'4V 4_1 PSA.3'!B63+'4V 4_1 PSA.6'!B63+'4V 4_1 PSA.9'!B63</f>
        <v>5744</v>
      </c>
      <c r="C63" s="317">
        <f>'4V 4_1 PSA.3'!C63+'4V 4_1 PSA.6'!C63+'4V 4_1 PSA.9'!C63</f>
        <v>4305</v>
      </c>
      <c r="D63" s="225">
        <f>'4V 4_1 PSA.3'!D63+'4V 4_1 PSA.6'!D63+'4V 4_1 PSA.9'!D63</f>
        <v>10</v>
      </c>
      <c r="E63" s="317">
        <f>'4V 4_1 PSA.3'!E63+'4V 4_1 PSA.6'!E63+'4V 4_1 PSA.9'!E63</f>
        <v>4</v>
      </c>
    </row>
    <row r="64" spans="1:5" x14ac:dyDescent="0.3">
      <c r="A64" s="684" t="s">
        <v>129</v>
      </c>
      <c r="B64" s="314">
        <f>'4V 4_1 PSA.3'!B64+'4V 4_1 PSA.6'!B64+'4V 4_1 PSA.9'!B64</f>
        <v>4736</v>
      </c>
      <c r="C64" s="315">
        <f>'4V 4_1 PSA.3'!C64+'4V 4_1 PSA.6'!C64+'4V 4_1 PSA.9'!C64</f>
        <v>3655</v>
      </c>
      <c r="D64" s="229">
        <f>'4V 4_1 PSA.3'!D64+'4V 4_1 PSA.6'!D64+'4V 4_1 PSA.9'!D64</f>
        <v>7</v>
      </c>
      <c r="E64" s="315">
        <f>'4V 4_1 PSA.3'!E64+'4V 4_1 PSA.6'!E64+'4V 4_1 PSA.9'!E64</f>
        <v>2</v>
      </c>
    </row>
    <row r="65" spans="1:6" x14ac:dyDescent="0.3">
      <c r="A65" s="685" t="s">
        <v>130</v>
      </c>
      <c r="B65" s="316">
        <f>'4V 4_1 PSA.3'!B65+'4V 4_1 PSA.6'!B65+'4V 4_1 PSA.9'!B65</f>
        <v>4107</v>
      </c>
      <c r="C65" s="317">
        <f>'4V 4_1 PSA.3'!C65+'4V 4_1 PSA.6'!C65+'4V 4_1 PSA.9'!C65</f>
        <v>3169</v>
      </c>
      <c r="D65" s="225">
        <f>'4V 4_1 PSA.3'!D65+'4V 4_1 PSA.6'!D65+'4V 4_1 PSA.9'!D65</f>
        <v>0</v>
      </c>
      <c r="E65" s="317">
        <f>'4V 4_1 PSA.3'!E65+'4V 4_1 PSA.6'!E65+'4V 4_1 PSA.9'!E65</f>
        <v>2</v>
      </c>
    </row>
    <row r="66" spans="1:6" x14ac:dyDescent="0.3">
      <c r="A66" s="684">
        <v>65</v>
      </c>
      <c r="B66" s="314">
        <f>'4V 4_1 PSA.3'!B66+'4V 4_1 PSA.6'!B66+'4V 4_1 PSA.9'!B66</f>
        <v>3240</v>
      </c>
      <c r="C66" s="315">
        <f>'4V 4_1 PSA.3'!C66+'4V 4_1 PSA.6'!C66+'4V 4_1 PSA.9'!C66</f>
        <v>2385</v>
      </c>
      <c r="D66" s="229">
        <f>'4V 4_1 PSA.3'!D66+'4V 4_1 PSA.6'!D66+'4V 4_1 PSA.9'!D66</f>
        <v>3</v>
      </c>
      <c r="E66" s="315">
        <f>'4V 4_1 PSA.3'!E66+'4V 4_1 PSA.6'!E66+'4V 4_1 PSA.9'!E66</f>
        <v>1</v>
      </c>
    </row>
    <row r="67" spans="1:6" x14ac:dyDescent="0.3">
      <c r="A67" s="685" t="s">
        <v>272</v>
      </c>
      <c r="B67" s="316">
        <f>'4V 4_1 PSA.3'!B67+'4V 4_1 PSA.6'!B67+'4V 4_1 PSA.9'!B67</f>
        <v>10005</v>
      </c>
      <c r="C67" s="317">
        <f>'4V 4_1 PSA.3'!C67+'4V 4_1 PSA.6'!C67+'4V 4_1 PSA.9'!C67</f>
        <v>8799</v>
      </c>
      <c r="D67" s="225">
        <f>'4V 4_1 PSA.3'!D67+'4V 4_1 PSA.6'!D67+'4V 4_1 PSA.9'!D67</f>
        <v>5</v>
      </c>
      <c r="E67" s="317">
        <f>'4V 4_1 PSA.3'!E67+'4V 4_1 PSA.6'!E67+'4V 4_1 PSA.9'!E67</f>
        <v>10</v>
      </c>
    </row>
    <row r="68" spans="1:6" ht="12.9" thickBot="1" x14ac:dyDescent="0.35">
      <c r="A68" s="686" t="s">
        <v>75</v>
      </c>
      <c r="B68" s="651">
        <f>SUM(B16:B67)</f>
        <v>1532040</v>
      </c>
      <c r="C68" s="570">
        <f>SUM(C16:C67)</f>
        <v>1802357</v>
      </c>
      <c r="D68" s="567">
        <f t="shared" ref="D68:E68" si="0">SUM(D16:D67)</f>
        <v>1185</v>
      </c>
      <c r="E68" s="570">
        <f t="shared" si="0"/>
        <v>1472</v>
      </c>
    </row>
    <row r="69" spans="1:6" x14ac:dyDescent="0.3">
      <c r="A69" s="25" t="s">
        <v>315</v>
      </c>
    </row>
    <row r="70" spans="1:6" x14ac:dyDescent="0.3">
      <c r="A70" s="24"/>
    </row>
    <row r="71" spans="1:6" x14ac:dyDescent="0.3">
      <c r="F71" s="47"/>
    </row>
  </sheetData>
  <mergeCells count="10">
    <mergeCell ref="B14:C14"/>
    <mergeCell ref="D14:E14"/>
    <mergeCell ref="G14:H14"/>
    <mergeCell ref="I14:J14"/>
    <mergeCell ref="A3:E3"/>
    <mergeCell ref="A4:E4"/>
    <mergeCell ref="A6:E6"/>
    <mergeCell ref="A7:E7"/>
    <mergeCell ref="A8:E8"/>
    <mergeCell ref="A10:E10"/>
  </mergeCells>
  <printOptions horizontalCentered="1"/>
  <pageMargins left="0.31496062992125984" right="0.19685039370078741" top="0.39370078740157483" bottom="0.23622047244094491" header="0" footer="0.23622047244094491"/>
  <pageSetup scale="95" firstPageNumber="31" orientation="portrait" useFirstPageNumber="1" r:id="rId1"/>
  <headerFooter>
    <oddFooter>&amp;R&amp;P</oddFooter>
  </headerFooter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syncVertical="1" syncRef="A1" transitionEvaluation="1" codeName="Hoja22">
    <tabColor theme="6" tint="-0.249977111117893"/>
    <pageSetUpPr fitToPage="1"/>
  </sheetPr>
  <dimension ref="A1:IV70"/>
  <sheetViews>
    <sheetView showGridLines="0" view="pageBreakPreview" zoomScaleNormal="86" zoomScaleSheetLayoutView="100" workbookViewId="0"/>
  </sheetViews>
  <sheetFormatPr baseColWidth="10" defaultColWidth="9.69140625" defaultRowHeight="12.45" x14ac:dyDescent="0.3"/>
  <cols>
    <col min="1" max="1" width="16.69140625" style="25" customWidth="1"/>
    <col min="2" max="5" width="19.23046875" style="25" customWidth="1"/>
    <col min="6" max="6" width="14.4609375" style="25" customWidth="1"/>
    <col min="7" max="10" width="16" style="25" customWidth="1"/>
    <col min="11" max="16" width="14.4609375" style="25" customWidth="1"/>
    <col min="17" max="18" width="9.53515625" style="25" customWidth="1"/>
    <col min="19" max="16384" width="9.69140625" style="25"/>
  </cols>
  <sheetData>
    <row r="1" spans="1:21" x14ac:dyDescent="0.3"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</row>
    <row r="2" spans="1:21" x14ac:dyDescent="0.3"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</row>
    <row r="3" spans="1:21" ht="12.9" x14ac:dyDescent="0.3">
      <c r="A3" s="764" t="s">
        <v>77</v>
      </c>
      <c r="B3" s="764"/>
      <c r="C3" s="764"/>
      <c r="D3" s="764"/>
      <c r="E3" s="764"/>
      <c r="F3" s="54"/>
      <c r="G3" s="54"/>
      <c r="H3" s="54"/>
      <c r="I3" s="54"/>
      <c r="J3" s="54"/>
      <c r="K3" s="54"/>
      <c r="L3" s="54"/>
      <c r="M3" s="54"/>
      <c r="N3" s="54"/>
      <c r="O3" s="54"/>
      <c r="P3" s="54"/>
      <c r="Q3" s="54"/>
      <c r="R3" s="54"/>
      <c r="S3" s="54"/>
      <c r="T3" s="54"/>
      <c r="U3" s="54"/>
    </row>
    <row r="4" spans="1:21" ht="12.9" x14ac:dyDescent="0.3">
      <c r="A4" s="764" t="s">
        <v>78</v>
      </c>
      <c r="B4" s="764"/>
      <c r="C4" s="764"/>
      <c r="D4" s="764"/>
      <c r="E4" s="764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</row>
    <row r="5" spans="1:21" x14ac:dyDescent="0.3"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</row>
    <row r="6" spans="1:21" x14ac:dyDescent="0.3">
      <c r="A6" s="766" t="str">
        <f>'1 Total'!A4:N4</f>
        <v>DICIEMBRE DE 2018</v>
      </c>
      <c r="B6" s="766"/>
      <c r="C6" s="766"/>
      <c r="D6" s="766"/>
      <c r="E6" s="766"/>
      <c r="F6" s="56"/>
      <c r="G6" s="56"/>
      <c r="H6" s="56"/>
      <c r="I6" s="56"/>
      <c r="J6" s="56"/>
      <c r="K6" s="56"/>
      <c r="L6" s="56"/>
      <c r="M6" s="56"/>
      <c r="N6" s="56"/>
      <c r="O6" s="56"/>
      <c r="P6" s="56"/>
      <c r="Q6" s="56"/>
      <c r="R6" s="56"/>
      <c r="S6" s="56"/>
      <c r="T6" s="56"/>
      <c r="U6" s="56"/>
    </row>
    <row r="7" spans="1:21" x14ac:dyDescent="0.3">
      <c r="A7" s="767"/>
      <c r="B7" s="767"/>
      <c r="C7" s="767"/>
      <c r="D7" s="767"/>
      <c r="E7" s="767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</row>
    <row r="8" spans="1:21" x14ac:dyDescent="0.3">
      <c r="A8" s="784" t="s">
        <v>38</v>
      </c>
      <c r="B8" s="784"/>
      <c r="C8" s="784"/>
      <c r="D8" s="784"/>
      <c r="E8" s="784"/>
      <c r="F8" s="78"/>
      <c r="G8" s="78"/>
      <c r="H8" s="78"/>
      <c r="I8" s="78"/>
      <c r="J8" s="78"/>
      <c r="K8" s="78"/>
      <c r="L8" s="78"/>
      <c r="M8" s="78"/>
      <c r="N8" s="78"/>
      <c r="O8" s="78"/>
      <c r="P8" s="78"/>
      <c r="Q8" s="78"/>
      <c r="R8" s="78"/>
      <c r="S8" s="78"/>
      <c r="T8" s="78"/>
      <c r="U8" s="78"/>
    </row>
    <row r="9" spans="1:21" x14ac:dyDescent="0.3">
      <c r="A9" s="78"/>
      <c r="B9" s="78"/>
      <c r="C9" s="78"/>
      <c r="D9" s="78"/>
      <c r="E9" s="78"/>
      <c r="F9" s="78"/>
      <c r="G9" s="78"/>
      <c r="H9" s="78"/>
      <c r="I9" s="78"/>
      <c r="J9" s="78"/>
      <c r="K9" s="78"/>
      <c r="L9" s="78"/>
      <c r="M9" s="78"/>
      <c r="N9" s="78"/>
      <c r="O9" s="78"/>
      <c r="P9" s="78"/>
      <c r="Q9" s="78"/>
      <c r="R9" s="78"/>
      <c r="S9" s="78"/>
      <c r="T9" s="78"/>
      <c r="U9" s="78"/>
    </row>
    <row r="10" spans="1:21" x14ac:dyDescent="0.3">
      <c r="A10" s="784" t="s">
        <v>136</v>
      </c>
      <c r="B10" s="784"/>
      <c r="C10" s="784"/>
      <c r="D10" s="784"/>
      <c r="E10" s="784"/>
      <c r="F10" s="78"/>
      <c r="G10" s="78"/>
      <c r="H10" s="78"/>
      <c r="I10" s="78"/>
      <c r="J10" s="78"/>
      <c r="K10" s="78"/>
      <c r="L10" s="78"/>
      <c r="M10" s="78"/>
      <c r="N10" s="78"/>
      <c r="O10" s="78"/>
      <c r="P10" s="78"/>
      <c r="Q10" s="78"/>
      <c r="R10" s="78"/>
      <c r="S10" s="78"/>
      <c r="T10" s="78"/>
      <c r="U10" s="78"/>
    </row>
    <row r="11" spans="1:21" x14ac:dyDescent="0.3">
      <c r="A11" s="79"/>
      <c r="B11" s="79"/>
      <c r="C11" s="79"/>
      <c r="D11" s="79"/>
      <c r="E11" s="79"/>
      <c r="F11" s="78"/>
      <c r="G11" s="78"/>
      <c r="H11" s="78"/>
      <c r="I11" s="78"/>
      <c r="J11" s="78"/>
      <c r="K11" s="78"/>
      <c r="L11" s="78"/>
      <c r="M11" s="78"/>
      <c r="N11" s="78"/>
      <c r="O11" s="78"/>
      <c r="P11" s="78"/>
      <c r="Q11" s="78"/>
      <c r="R11" s="78"/>
      <c r="S11" s="78"/>
      <c r="T11" s="78"/>
      <c r="U11" s="78"/>
    </row>
    <row r="12" spans="1:21" x14ac:dyDescent="0.3">
      <c r="A12" s="79"/>
      <c r="B12" s="79"/>
      <c r="C12" s="79" t="s">
        <v>133</v>
      </c>
      <c r="D12" s="79"/>
      <c r="E12" s="78"/>
      <c r="F12" s="78"/>
      <c r="G12" s="78"/>
      <c r="H12" s="78"/>
      <c r="I12" s="78"/>
      <c r="J12" s="78"/>
      <c r="K12" s="78"/>
      <c r="L12" s="78"/>
      <c r="M12" s="78"/>
      <c r="N12" s="78"/>
      <c r="O12" s="78"/>
      <c r="P12" s="78"/>
      <c r="Q12" s="78"/>
      <c r="R12" s="78"/>
      <c r="S12" s="78"/>
      <c r="T12" s="78"/>
      <c r="U12" s="78"/>
    </row>
    <row r="13" spans="1:21" ht="12.9" thickBot="1" x14ac:dyDescent="0.35">
      <c r="A13" s="80"/>
      <c r="B13" s="243">
        <v>2</v>
      </c>
      <c r="C13" s="243">
        <v>3</v>
      </c>
      <c r="D13" s="244">
        <v>4</v>
      </c>
      <c r="E13" s="441">
        <v>5</v>
      </c>
      <c r="F13" s="82"/>
      <c r="G13" s="82"/>
      <c r="H13" s="83"/>
      <c r="I13" s="84"/>
      <c r="J13" s="84"/>
    </row>
    <row r="14" spans="1:21" ht="12.75" customHeight="1" x14ac:dyDescent="0.3">
      <c r="A14" s="444" t="s">
        <v>80</v>
      </c>
      <c r="B14" s="785" t="s">
        <v>313</v>
      </c>
      <c r="C14" s="785"/>
      <c r="D14" s="786" t="s">
        <v>81</v>
      </c>
      <c r="E14" s="787"/>
      <c r="F14" s="86"/>
      <c r="G14" s="783"/>
      <c r="H14" s="783"/>
      <c r="I14" s="783"/>
      <c r="J14" s="783"/>
    </row>
    <row r="15" spans="1:21" ht="12.9" thickBot="1" x14ac:dyDescent="0.35">
      <c r="A15" s="683" t="s">
        <v>42</v>
      </c>
      <c r="B15" s="404" t="s">
        <v>71</v>
      </c>
      <c r="C15" s="675" t="s">
        <v>72</v>
      </c>
      <c r="D15" s="411" t="s">
        <v>71</v>
      </c>
      <c r="E15" s="454" t="s">
        <v>72</v>
      </c>
      <c r="F15" s="86"/>
      <c r="G15" s="88"/>
      <c r="H15" s="88"/>
      <c r="I15" s="88"/>
      <c r="J15" s="88"/>
    </row>
    <row r="16" spans="1:21" x14ac:dyDescent="0.3">
      <c r="A16" s="435" t="s">
        <v>82</v>
      </c>
      <c r="B16" s="312">
        <v>2669</v>
      </c>
      <c r="C16" s="313">
        <v>2455</v>
      </c>
      <c r="D16" s="225">
        <v>2</v>
      </c>
      <c r="E16" s="317">
        <v>1</v>
      </c>
      <c r="F16" s="24"/>
      <c r="G16" s="88"/>
      <c r="H16" s="88"/>
      <c r="I16" s="88"/>
      <c r="J16" s="88"/>
    </row>
    <row r="17" spans="1:5" x14ac:dyDescent="0.3">
      <c r="A17" s="436">
        <v>16</v>
      </c>
      <c r="B17" s="314">
        <v>383</v>
      </c>
      <c r="C17" s="315">
        <v>364</v>
      </c>
      <c r="D17" s="229">
        <v>0</v>
      </c>
      <c r="E17" s="315">
        <v>0</v>
      </c>
    </row>
    <row r="18" spans="1:5" x14ac:dyDescent="0.3">
      <c r="A18" s="437">
        <v>17</v>
      </c>
      <c r="B18" s="316">
        <v>312</v>
      </c>
      <c r="C18" s="317">
        <v>309</v>
      </c>
      <c r="D18" s="225">
        <v>0</v>
      </c>
      <c r="E18" s="317">
        <v>1</v>
      </c>
    </row>
    <row r="19" spans="1:5" x14ac:dyDescent="0.3">
      <c r="A19" s="436">
        <v>18</v>
      </c>
      <c r="B19" s="314">
        <v>416</v>
      </c>
      <c r="C19" s="315">
        <v>355</v>
      </c>
      <c r="D19" s="229">
        <v>1</v>
      </c>
      <c r="E19" s="315">
        <v>1</v>
      </c>
    </row>
    <row r="20" spans="1:5" x14ac:dyDescent="0.3">
      <c r="A20" s="437">
        <v>19</v>
      </c>
      <c r="B20" s="316">
        <v>1107</v>
      </c>
      <c r="C20" s="317">
        <v>715</v>
      </c>
      <c r="D20" s="225">
        <v>0</v>
      </c>
      <c r="E20" s="317">
        <v>0</v>
      </c>
    </row>
    <row r="21" spans="1:5" x14ac:dyDescent="0.3">
      <c r="A21" s="436">
        <v>20</v>
      </c>
      <c r="B21" s="314">
        <v>3106</v>
      </c>
      <c r="C21" s="315">
        <v>1839</v>
      </c>
      <c r="D21" s="229">
        <v>0</v>
      </c>
      <c r="E21" s="315">
        <v>0</v>
      </c>
    </row>
    <row r="22" spans="1:5" x14ac:dyDescent="0.3">
      <c r="A22" s="437">
        <v>21</v>
      </c>
      <c r="B22" s="316">
        <v>5220</v>
      </c>
      <c r="C22" s="317">
        <v>2875</v>
      </c>
      <c r="D22" s="225">
        <v>0</v>
      </c>
      <c r="E22" s="317">
        <v>0</v>
      </c>
    </row>
    <row r="23" spans="1:5" x14ac:dyDescent="0.3">
      <c r="A23" s="436">
        <v>22</v>
      </c>
      <c r="B23" s="314">
        <v>6536</v>
      </c>
      <c r="C23" s="315">
        <v>3776</v>
      </c>
      <c r="D23" s="229">
        <v>0</v>
      </c>
      <c r="E23" s="315">
        <v>0</v>
      </c>
    </row>
    <row r="24" spans="1:5" x14ac:dyDescent="0.3">
      <c r="A24" s="437">
        <v>23</v>
      </c>
      <c r="B24" s="316">
        <v>8218</v>
      </c>
      <c r="C24" s="317">
        <v>4951</v>
      </c>
      <c r="D24" s="225">
        <v>1</v>
      </c>
      <c r="E24" s="317">
        <v>0</v>
      </c>
    </row>
    <row r="25" spans="1:5" x14ac:dyDescent="0.3">
      <c r="A25" s="436">
        <v>24</v>
      </c>
      <c r="B25" s="314">
        <v>9384</v>
      </c>
      <c r="C25" s="315">
        <v>6222</v>
      </c>
      <c r="D25" s="229">
        <v>1</v>
      </c>
      <c r="E25" s="315">
        <v>0</v>
      </c>
    </row>
    <row r="26" spans="1:5" x14ac:dyDescent="0.3">
      <c r="A26" s="437">
        <v>25</v>
      </c>
      <c r="B26" s="316">
        <v>10796</v>
      </c>
      <c r="C26" s="317">
        <v>7643</v>
      </c>
      <c r="D26" s="225">
        <v>1</v>
      </c>
      <c r="E26" s="317">
        <v>0</v>
      </c>
    </row>
    <row r="27" spans="1:5" x14ac:dyDescent="0.3">
      <c r="A27" s="436">
        <v>26</v>
      </c>
      <c r="B27" s="314">
        <v>12391</v>
      </c>
      <c r="C27" s="315">
        <v>8947</v>
      </c>
      <c r="D27" s="229">
        <v>1</v>
      </c>
      <c r="E27" s="315">
        <v>0</v>
      </c>
    </row>
    <row r="28" spans="1:5" x14ac:dyDescent="0.3">
      <c r="A28" s="437">
        <v>27</v>
      </c>
      <c r="B28" s="316">
        <v>13247</v>
      </c>
      <c r="C28" s="317">
        <v>9691</v>
      </c>
      <c r="D28" s="225">
        <v>0</v>
      </c>
      <c r="E28" s="317">
        <v>0</v>
      </c>
    </row>
    <row r="29" spans="1:5" x14ac:dyDescent="0.3">
      <c r="A29" s="436">
        <v>28</v>
      </c>
      <c r="B29" s="314">
        <v>14305</v>
      </c>
      <c r="C29" s="315">
        <v>10945</v>
      </c>
      <c r="D29" s="229">
        <v>1</v>
      </c>
      <c r="E29" s="315">
        <v>0</v>
      </c>
    </row>
    <row r="30" spans="1:5" x14ac:dyDescent="0.3">
      <c r="A30" s="437">
        <v>29</v>
      </c>
      <c r="B30" s="316">
        <v>14571</v>
      </c>
      <c r="C30" s="317">
        <v>11639</v>
      </c>
      <c r="D30" s="225">
        <v>3</v>
      </c>
      <c r="E30" s="317">
        <v>1</v>
      </c>
    </row>
    <row r="31" spans="1:5" x14ac:dyDescent="0.3">
      <c r="A31" s="436">
        <v>30</v>
      </c>
      <c r="B31" s="314">
        <v>15191</v>
      </c>
      <c r="C31" s="315">
        <v>12372</v>
      </c>
      <c r="D31" s="229">
        <v>3</v>
      </c>
      <c r="E31" s="315">
        <v>0</v>
      </c>
    </row>
    <row r="32" spans="1:5" x14ac:dyDescent="0.3">
      <c r="A32" s="437">
        <v>31</v>
      </c>
      <c r="B32" s="316">
        <v>15361</v>
      </c>
      <c r="C32" s="317">
        <v>12749</v>
      </c>
      <c r="D32" s="225">
        <v>1</v>
      </c>
      <c r="E32" s="317">
        <v>0</v>
      </c>
    </row>
    <row r="33" spans="1:256" x14ac:dyDescent="0.3">
      <c r="A33" s="436">
        <v>32</v>
      </c>
      <c r="B33" s="314">
        <v>15948</v>
      </c>
      <c r="C33" s="315">
        <v>13388</v>
      </c>
      <c r="D33" s="229">
        <v>1</v>
      </c>
      <c r="E33" s="315">
        <v>0</v>
      </c>
    </row>
    <row r="34" spans="1:256" x14ac:dyDescent="0.3">
      <c r="A34" s="437">
        <v>33</v>
      </c>
      <c r="B34" s="316">
        <v>15979</v>
      </c>
      <c r="C34" s="317">
        <v>13392</v>
      </c>
      <c r="D34" s="225">
        <v>2</v>
      </c>
      <c r="E34" s="317">
        <v>0</v>
      </c>
    </row>
    <row r="35" spans="1:256" x14ac:dyDescent="0.3">
      <c r="A35" s="436">
        <v>34</v>
      </c>
      <c r="B35" s="314">
        <v>16272</v>
      </c>
      <c r="C35" s="315">
        <v>13567</v>
      </c>
      <c r="D35" s="229">
        <v>6</v>
      </c>
      <c r="E35" s="315">
        <v>1</v>
      </c>
    </row>
    <row r="36" spans="1:256" x14ac:dyDescent="0.3">
      <c r="A36" s="437">
        <v>35</v>
      </c>
      <c r="B36" s="316">
        <v>16696</v>
      </c>
      <c r="C36" s="317">
        <v>13984</v>
      </c>
      <c r="D36" s="225">
        <v>5</v>
      </c>
      <c r="E36" s="317">
        <v>3</v>
      </c>
    </row>
    <row r="37" spans="1:256" x14ac:dyDescent="0.3">
      <c r="A37" s="436">
        <v>36</v>
      </c>
      <c r="B37" s="314">
        <v>16729</v>
      </c>
      <c r="C37" s="315">
        <v>13971</v>
      </c>
      <c r="D37" s="229">
        <v>2</v>
      </c>
      <c r="E37" s="315">
        <v>2</v>
      </c>
    </row>
    <row r="38" spans="1:256" x14ac:dyDescent="0.3">
      <c r="A38" s="437">
        <v>37</v>
      </c>
      <c r="B38" s="316">
        <v>16593</v>
      </c>
      <c r="C38" s="317">
        <v>13887</v>
      </c>
      <c r="D38" s="225">
        <v>7</v>
      </c>
      <c r="E38" s="317">
        <v>2</v>
      </c>
    </row>
    <row r="39" spans="1:256" x14ac:dyDescent="0.3">
      <c r="A39" s="436">
        <v>38</v>
      </c>
      <c r="B39" s="314">
        <v>16583</v>
      </c>
      <c r="C39" s="315">
        <v>13670</v>
      </c>
      <c r="D39" s="229">
        <v>6</v>
      </c>
      <c r="E39" s="315">
        <v>6</v>
      </c>
    </row>
    <row r="40" spans="1:256" x14ac:dyDescent="0.3">
      <c r="A40" s="437">
        <v>39</v>
      </c>
      <c r="B40" s="316">
        <v>16096</v>
      </c>
      <c r="C40" s="317">
        <v>13530</v>
      </c>
      <c r="D40" s="225">
        <v>3</v>
      </c>
      <c r="E40" s="317">
        <v>0</v>
      </c>
    </row>
    <row r="41" spans="1:256" x14ac:dyDescent="0.3">
      <c r="A41" s="436">
        <v>40</v>
      </c>
      <c r="B41" s="314">
        <v>16002</v>
      </c>
      <c r="C41" s="315">
        <v>13339</v>
      </c>
      <c r="D41" s="229">
        <v>8</v>
      </c>
      <c r="E41" s="315">
        <v>5</v>
      </c>
    </row>
    <row r="42" spans="1:256" x14ac:dyDescent="0.3">
      <c r="A42" s="437">
        <v>41</v>
      </c>
      <c r="B42" s="316">
        <v>16573</v>
      </c>
      <c r="C42" s="318">
        <v>13079</v>
      </c>
      <c r="D42" s="225">
        <v>4</v>
      </c>
      <c r="E42" s="318">
        <v>2</v>
      </c>
    </row>
    <row r="43" spans="1:256" ht="11.15" customHeight="1" x14ac:dyDescent="0.3">
      <c r="A43" s="436">
        <v>42</v>
      </c>
      <c r="B43" s="314">
        <v>16104</v>
      </c>
      <c r="C43" s="315">
        <v>13043</v>
      </c>
      <c r="D43" s="229">
        <v>6</v>
      </c>
      <c r="E43" s="315">
        <v>5</v>
      </c>
    </row>
    <row r="44" spans="1:256" x14ac:dyDescent="0.3">
      <c r="A44" s="437">
        <v>43</v>
      </c>
      <c r="B44" s="316">
        <v>15976</v>
      </c>
      <c r="C44" s="317">
        <v>12989</v>
      </c>
      <c r="D44" s="225">
        <v>6</v>
      </c>
      <c r="E44" s="317">
        <v>9</v>
      </c>
      <c r="F44" s="26"/>
      <c r="G44" s="26"/>
    </row>
    <row r="45" spans="1:256" x14ac:dyDescent="0.3">
      <c r="A45" s="436">
        <v>44</v>
      </c>
      <c r="B45" s="314">
        <v>16263</v>
      </c>
      <c r="C45" s="315">
        <v>13126</v>
      </c>
      <c r="D45" s="229">
        <v>7</v>
      </c>
      <c r="E45" s="315">
        <v>5</v>
      </c>
      <c r="F45" s="681"/>
      <c r="G45" s="92"/>
      <c r="H45" s="92"/>
      <c r="I45" s="92"/>
      <c r="J45" s="92"/>
      <c r="K45" s="88"/>
      <c r="L45" s="92"/>
      <c r="M45" s="92"/>
      <c r="N45" s="92"/>
      <c r="O45" s="92"/>
      <c r="P45" s="88"/>
      <c r="Q45" s="92"/>
      <c r="R45" s="92"/>
      <c r="S45" s="92"/>
      <c r="T45" s="92"/>
      <c r="U45" s="88"/>
      <c r="V45" s="92"/>
      <c r="W45" s="92"/>
      <c r="X45" s="92"/>
      <c r="Y45" s="92"/>
      <c r="Z45" s="88"/>
      <c r="AA45" s="92"/>
      <c r="AB45" s="92"/>
      <c r="AC45" s="92"/>
      <c r="AD45" s="92"/>
      <c r="AE45" s="88"/>
      <c r="AF45" s="92"/>
      <c r="AG45" s="92"/>
      <c r="AH45" s="92"/>
      <c r="AI45" s="92"/>
      <c r="AJ45" s="88"/>
      <c r="AK45" s="92"/>
      <c r="AL45" s="92"/>
      <c r="AM45" s="92"/>
      <c r="AN45" s="92"/>
      <c r="AO45" s="88"/>
      <c r="AP45" s="92"/>
      <c r="AQ45" s="92"/>
      <c r="AR45" s="92"/>
      <c r="AS45" s="92"/>
      <c r="AT45" s="88"/>
      <c r="AU45" s="92"/>
      <c r="AV45" s="92"/>
      <c r="AW45" s="92"/>
      <c r="AX45" s="92"/>
      <c r="AY45" s="88"/>
      <c r="AZ45" s="92"/>
      <c r="BA45" s="92"/>
      <c r="BB45" s="92"/>
      <c r="BC45" s="92"/>
      <c r="BD45" s="88"/>
      <c r="BE45" s="92"/>
      <c r="BF45" s="92"/>
      <c r="BG45" s="92"/>
      <c r="BH45" s="92"/>
      <c r="BI45" s="88"/>
      <c r="BJ45" s="92"/>
      <c r="BK45" s="92"/>
      <c r="BL45" s="92"/>
      <c r="BM45" s="92"/>
      <c r="BN45" s="88"/>
      <c r="BO45" s="92"/>
      <c r="BP45" s="92"/>
      <c r="BQ45" s="92"/>
      <c r="BR45" s="92"/>
      <c r="BS45" s="88"/>
      <c r="BT45" s="92"/>
      <c r="BU45" s="92"/>
      <c r="BV45" s="92"/>
      <c r="BW45" s="92"/>
      <c r="BX45" s="88"/>
      <c r="BY45" s="92"/>
      <c r="BZ45" s="92"/>
      <c r="CA45" s="92"/>
      <c r="CB45" s="92"/>
      <c r="CC45" s="88"/>
      <c r="CD45" s="92"/>
      <c r="CE45" s="92"/>
      <c r="CF45" s="92"/>
      <c r="CG45" s="92"/>
      <c r="CH45" s="88"/>
      <c r="CI45" s="92"/>
      <c r="CJ45" s="92"/>
      <c r="CK45" s="92"/>
      <c r="CL45" s="92"/>
      <c r="CM45" s="88"/>
      <c r="CN45" s="92"/>
      <c r="CO45" s="92"/>
      <c r="CP45" s="92"/>
      <c r="CQ45" s="92"/>
      <c r="CR45" s="88"/>
      <c r="CS45" s="92"/>
      <c r="CT45" s="92"/>
      <c r="CU45" s="92"/>
      <c r="CV45" s="92"/>
      <c r="CW45" s="88"/>
      <c r="CX45" s="92"/>
      <c r="CY45" s="92"/>
      <c r="CZ45" s="92"/>
      <c r="DA45" s="92"/>
      <c r="DB45" s="88"/>
      <c r="DC45" s="92"/>
      <c r="DD45" s="92"/>
      <c r="DE45" s="92"/>
      <c r="DF45" s="92"/>
      <c r="DG45" s="88"/>
      <c r="DH45" s="92"/>
      <c r="DI45" s="92"/>
      <c r="DJ45" s="92"/>
      <c r="DK45" s="92"/>
      <c r="DL45" s="88"/>
      <c r="DM45" s="92"/>
      <c r="DN45" s="92"/>
      <c r="DO45" s="92"/>
      <c r="DP45" s="92"/>
      <c r="DQ45" s="88"/>
      <c r="DR45" s="92"/>
      <c r="DS45" s="92"/>
      <c r="DT45" s="92"/>
      <c r="DU45" s="92"/>
      <c r="DV45" s="88"/>
      <c r="DW45" s="92"/>
      <c r="DX45" s="92"/>
      <c r="DY45" s="92"/>
      <c r="DZ45" s="92"/>
      <c r="EA45" s="88"/>
      <c r="EB45" s="92"/>
      <c r="EC45" s="92"/>
      <c r="ED45" s="92"/>
      <c r="EE45" s="92"/>
      <c r="EF45" s="88"/>
      <c r="EG45" s="92"/>
      <c r="EH45" s="92"/>
      <c r="EI45" s="92"/>
      <c r="EJ45" s="92"/>
      <c r="EK45" s="88"/>
      <c r="EL45" s="92"/>
      <c r="EM45" s="92"/>
      <c r="EN45" s="92"/>
      <c r="EO45" s="92"/>
      <c r="EP45" s="88"/>
      <c r="EQ45" s="92"/>
      <c r="ER45" s="92"/>
      <c r="ES45" s="92"/>
      <c r="ET45" s="92"/>
      <c r="EU45" s="88"/>
      <c r="EV45" s="92"/>
      <c r="EW45" s="92"/>
      <c r="EX45" s="92"/>
      <c r="EY45" s="92"/>
      <c r="EZ45" s="88"/>
      <c r="FA45" s="92"/>
      <c r="FB45" s="92"/>
      <c r="FC45" s="92"/>
      <c r="FD45" s="92"/>
      <c r="FE45" s="88"/>
      <c r="FF45" s="92"/>
      <c r="FG45" s="92"/>
      <c r="FH45" s="92"/>
      <c r="FI45" s="92"/>
      <c r="FJ45" s="88"/>
      <c r="FK45" s="92"/>
      <c r="FL45" s="92"/>
      <c r="FM45" s="92"/>
      <c r="FN45" s="92"/>
      <c r="FO45" s="88"/>
      <c r="FP45" s="92"/>
      <c r="FQ45" s="92"/>
      <c r="FR45" s="92"/>
      <c r="FS45" s="92"/>
      <c r="FT45" s="88"/>
      <c r="FU45" s="92"/>
      <c r="FV45" s="92"/>
      <c r="FW45" s="92"/>
      <c r="FX45" s="92"/>
      <c r="FY45" s="88"/>
      <c r="FZ45" s="92"/>
      <c r="GA45" s="92"/>
      <c r="GB45" s="92"/>
      <c r="GC45" s="92"/>
      <c r="GD45" s="88"/>
      <c r="GE45" s="92"/>
      <c r="GF45" s="92"/>
      <c r="GG45" s="92"/>
      <c r="GH45" s="92"/>
      <c r="GI45" s="88"/>
      <c r="GJ45" s="92"/>
      <c r="GK45" s="92"/>
      <c r="GL45" s="92"/>
      <c r="GM45" s="92"/>
      <c r="GN45" s="88"/>
      <c r="GO45" s="92"/>
      <c r="GP45" s="92"/>
      <c r="GQ45" s="92"/>
      <c r="GR45" s="92"/>
      <c r="GS45" s="88"/>
      <c r="GT45" s="92"/>
      <c r="GU45" s="92"/>
      <c r="GV45" s="92"/>
      <c r="GW45" s="92"/>
      <c r="GX45" s="88"/>
      <c r="GY45" s="92"/>
      <c r="GZ45" s="92"/>
      <c r="HA45" s="92"/>
      <c r="HB45" s="92"/>
      <c r="HC45" s="88"/>
      <c r="HD45" s="92"/>
      <c r="HE45" s="92"/>
      <c r="HF45" s="92"/>
      <c r="HG45" s="92"/>
      <c r="HH45" s="88"/>
      <c r="HI45" s="92"/>
      <c r="HJ45" s="92"/>
      <c r="HK45" s="92"/>
      <c r="HL45" s="92"/>
      <c r="HM45" s="88"/>
      <c r="HN45" s="92"/>
      <c r="HO45" s="92"/>
      <c r="HP45" s="92"/>
      <c r="HQ45" s="92"/>
      <c r="HR45" s="88"/>
      <c r="HS45" s="92"/>
      <c r="HT45" s="92"/>
      <c r="HU45" s="92"/>
      <c r="HV45" s="92"/>
      <c r="HW45" s="88"/>
      <c r="HX45" s="92"/>
      <c r="HY45" s="92"/>
      <c r="HZ45" s="92"/>
      <c r="IA45" s="92"/>
      <c r="IB45" s="88"/>
      <c r="IC45" s="92"/>
      <c r="ID45" s="92"/>
      <c r="IE45" s="92"/>
      <c r="IF45" s="92"/>
      <c r="IG45" s="88"/>
      <c r="IH45" s="92"/>
      <c r="II45" s="92"/>
      <c r="IJ45" s="92"/>
      <c r="IK45" s="92"/>
      <c r="IL45" s="88"/>
      <c r="IM45" s="92"/>
      <c r="IN45" s="92"/>
      <c r="IO45" s="92"/>
      <c r="IP45" s="92"/>
      <c r="IQ45" s="88"/>
      <c r="IR45" s="92"/>
      <c r="IS45" s="92"/>
      <c r="IT45" s="92"/>
      <c r="IU45" s="92"/>
      <c r="IV45" s="88"/>
    </row>
    <row r="46" spans="1:256" x14ac:dyDescent="0.3">
      <c r="A46" s="437">
        <v>45</v>
      </c>
      <c r="B46" s="316">
        <v>16051</v>
      </c>
      <c r="C46" s="317">
        <v>12912</v>
      </c>
      <c r="D46" s="225">
        <v>7</v>
      </c>
      <c r="E46" s="317">
        <v>2</v>
      </c>
      <c r="F46" s="682"/>
    </row>
    <row r="47" spans="1:256" x14ac:dyDescent="0.3">
      <c r="A47" s="436">
        <v>46</v>
      </c>
      <c r="B47" s="314">
        <v>15446</v>
      </c>
      <c r="C47" s="315">
        <v>12521</v>
      </c>
      <c r="D47" s="229">
        <v>5</v>
      </c>
      <c r="E47" s="315">
        <v>10</v>
      </c>
      <c r="F47" s="681"/>
      <c r="G47" s="92"/>
      <c r="H47" s="92"/>
      <c r="I47" s="92"/>
      <c r="J47" s="92"/>
      <c r="K47" s="88"/>
      <c r="L47" s="92"/>
      <c r="M47" s="92"/>
      <c r="N47" s="92"/>
      <c r="O47" s="92"/>
      <c r="P47" s="88"/>
      <c r="Q47" s="92"/>
      <c r="R47" s="92"/>
      <c r="S47" s="92"/>
      <c r="T47" s="92"/>
      <c r="U47" s="88"/>
      <c r="V47" s="92"/>
      <c r="W47" s="92"/>
      <c r="X47" s="92"/>
      <c r="Y47" s="92"/>
      <c r="Z47" s="88"/>
      <c r="AA47" s="92"/>
      <c r="AB47" s="92"/>
      <c r="AC47" s="92"/>
      <c r="AD47" s="92"/>
      <c r="AE47" s="88"/>
      <c r="AF47" s="92"/>
      <c r="AG47" s="92"/>
      <c r="AH47" s="92"/>
      <c r="AI47" s="92"/>
      <c r="AJ47" s="88"/>
      <c r="AK47" s="92"/>
      <c r="AL47" s="92"/>
      <c r="AM47" s="92"/>
      <c r="AN47" s="92"/>
      <c r="AO47" s="88"/>
      <c r="AP47" s="92"/>
      <c r="AQ47" s="92"/>
      <c r="AR47" s="92"/>
      <c r="AS47" s="92"/>
      <c r="AT47" s="88"/>
      <c r="AU47" s="92"/>
      <c r="AV47" s="92"/>
      <c r="AW47" s="92"/>
      <c r="AX47" s="92"/>
      <c r="AY47" s="88"/>
      <c r="AZ47" s="92"/>
      <c r="BA47" s="92"/>
      <c r="BB47" s="92"/>
      <c r="BC47" s="92"/>
      <c r="BD47" s="88"/>
      <c r="BE47" s="92"/>
      <c r="BF47" s="92"/>
      <c r="BG47" s="92"/>
      <c r="BH47" s="92"/>
      <c r="BI47" s="88"/>
      <c r="BJ47" s="92"/>
      <c r="BK47" s="92"/>
      <c r="BL47" s="92"/>
      <c r="BM47" s="92"/>
      <c r="BN47" s="88"/>
      <c r="BO47" s="92"/>
      <c r="BP47" s="92"/>
      <c r="BQ47" s="92"/>
      <c r="BR47" s="92"/>
      <c r="BS47" s="88"/>
      <c r="BT47" s="92"/>
      <c r="BU47" s="92"/>
      <c r="BV47" s="92"/>
      <c r="BW47" s="92"/>
      <c r="BX47" s="88"/>
      <c r="BY47" s="92"/>
      <c r="BZ47" s="92"/>
      <c r="CA47" s="92"/>
      <c r="CB47" s="92"/>
      <c r="CC47" s="88"/>
      <c r="CD47" s="92"/>
      <c r="CE47" s="92"/>
      <c r="CF47" s="92"/>
      <c r="CG47" s="92"/>
      <c r="CH47" s="88"/>
      <c r="CI47" s="92"/>
      <c r="CJ47" s="92"/>
      <c r="CK47" s="92"/>
      <c r="CL47" s="92"/>
      <c r="CM47" s="88"/>
      <c r="CN47" s="92"/>
      <c r="CO47" s="92"/>
      <c r="CP47" s="92"/>
      <c r="CQ47" s="92"/>
      <c r="CR47" s="88"/>
      <c r="CS47" s="92"/>
      <c r="CT47" s="92"/>
      <c r="CU47" s="92"/>
      <c r="CV47" s="92"/>
      <c r="CW47" s="88"/>
      <c r="CX47" s="92"/>
      <c r="CY47" s="92"/>
      <c r="CZ47" s="92"/>
      <c r="DA47" s="92"/>
      <c r="DB47" s="88"/>
      <c r="DC47" s="92"/>
      <c r="DD47" s="92"/>
      <c r="DE47" s="92"/>
      <c r="DF47" s="92"/>
      <c r="DG47" s="88"/>
      <c r="DH47" s="92"/>
      <c r="DI47" s="92"/>
      <c r="DJ47" s="92"/>
      <c r="DK47" s="92"/>
      <c r="DL47" s="88"/>
      <c r="DM47" s="92"/>
      <c r="DN47" s="92"/>
      <c r="DO47" s="92"/>
      <c r="DP47" s="92"/>
      <c r="DQ47" s="88"/>
      <c r="DR47" s="92"/>
      <c r="DS47" s="92"/>
      <c r="DT47" s="92"/>
      <c r="DU47" s="92"/>
      <c r="DV47" s="88"/>
      <c r="DW47" s="92"/>
      <c r="DX47" s="92"/>
      <c r="DY47" s="92"/>
      <c r="DZ47" s="92"/>
      <c r="EA47" s="88"/>
      <c r="EB47" s="92"/>
      <c r="EC47" s="92"/>
      <c r="ED47" s="92"/>
      <c r="EE47" s="92"/>
      <c r="EF47" s="88"/>
      <c r="EG47" s="92"/>
      <c r="EH47" s="92"/>
      <c r="EI47" s="92"/>
      <c r="EJ47" s="92"/>
      <c r="EK47" s="88"/>
      <c r="EL47" s="92"/>
      <c r="EM47" s="92"/>
      <c r="EN47" s="92"/>
      <c r="EO47" s="92"/>
      <c r="EP47" s="88"/>
      <c r="EQ47" s="92"/>
      <c r="ER47" s="92"/>
      <c r="ES47" s="92"/>
      <c r="ET47" s="92"/>
      <c r="EU47" s="88"/>
      <c r="EV47" s="92"/>
      <c r="EW47" s="92"/>
      <c r="EX47" s="92"/>
      <c r="EY47" s="92"/>
      <c r="EZ47" s="88"/>
      <c r="FA47" s="92"/>
      <c r="FB47" s="92"/>
      <c r="FC47" s="92"/>
      <c r="FD47" s="92"/>
      <c r="FE47" s="88"/>
      <c r="FF47" s="92"/>
      <c r="FG47" s="92"/>
      <c r="FH47" s="92"/>
      <c r="FI47" s="92"/>
      <c r="FJ47" s="88"/>
      <c r="FK47" s="92"/>
      <c r="FL47" s="92"/>
      <c r="FM47" s="92"/>
      <c r="FN47" s="92"/>
      <c r="FO47" s="88"/>
      <c r="FP47" s="92"/>
      <c r="FQ47" s="92"/>
      <c r="FR47" s="92"/>
      <c r="FS47" s="92"/>
      <c r="FT47" s="88"/>
      <c r="FU47" s="92"/>
      <c r="FV47" s="92"/>
      <c r="FW47" s="92"/>
      <c r="FX47" s="92"/>
      <c r="FY47" s="88"/>
      <c r="FZ47" s="92"/>
      <c r="GA47" s="92"/>
      <c r="GB47" s="92"/>
      <c r="GC47" s="92"/>
      <c r="GD47" s="88"/>
      <c r="GE47" s="92"/>
      <c r="GF47" s="92"/>
      <c r="GG47" s="92"/>
      <c r="GH47" s="92"/>
      <c r="GI47" s="88"/>
      <c r="GJ47" s="92"/>
      <c r="GK47" s="92"/>
      <c r="GL47" s="92"/>
      <c r="GM47" s="92"/>
      <c r="GN47" s="88"/>
      <c r="GO47" s="92"/>
      <c r="GP47" s="92"/>
      <c r="GQ47" s="92"/>
      <c r="GR47" s="92"/>
      <c r="GS47" s="88"/>
      <c r="GT47" s="92"/>
      <c r="GU47" s="92"/>
      <c r="GV47" s="92"/>
      <c r="GW47" s="92"/>
      <c r="GX47" s="88"/>
      <c r="GY47" s="92"/>
      <c r="GZ47" s="92"/>
      <c r="HA47" s="92"/>
      <c r="HB47" s="92"/>
      <c r="HC47" s="88"/>
      <c r="HD47" s="92"/>
      <c r="HE47" s="92"/>
      <c r="HF47" s="92"/>
      <c r="HG47" s="92"/>
      <c r="HH47" s="88"/>
      <c r="HI47" s="92"/>
      <c r="HJ47" s="92"/>
      <c r="HK47" s="92"/>
      <c r="HL47" s="92"/>
      <c r="HM47" s="88"/>
      <c r="HN47" s="92"/>
      <c r="HO47" s="92"/>
      <c r="HP47" s="92"/>
      <c r="HQ47" s="92"/>
      <c r="HR47" s="88"/>
      <c r="HS47" s="92"/>
      <c r="HT47" s="92"/>
      <c r="HU47" s="92"/>
      <c r="HV47" s="92"/>
      <c r="HW47" s="88"/>
      <c r="HX47" s="92"/>
      <c r="HY47" s="92"/>
      <c r="HZ47" s="92"/>
      <c r="IA47" s="92"/>
      <c r="IB47" s="88"/>
      <c r="IC47" s="92"/>
      <c r="ID47" s="92"/>
      <c r="IE47" s="92"/>
      <c r="IF47" s="92"/>
      <c r="IG47" s="88"/>
      <c r="IH47" s="92"/>
      <c r="II47" s="92"/>
      <c r="IJ47" s="92"/>
      <c r="IK47" s="92"/>
      <c r="IL47" s="88"/>
      <c r="IM47" s="92"/>
      <c r="IN47" s="92"/>
      <c r="IO47" s="92"/>
      <c r="IP47" s="92"/>
      <c r="IQ47" s="88"/>
      <c r="IR47" s="92"/>
      <c r="IS47" s="92"/>
      <c r="IT47" s="92"/>
      <c r="IU47" s="92"/>
      <c r="IV47" s="88"/>
    </row>
    <row r="48" spans="1:256" x14ac:dyDescent="0.3">
      <c r="A48" s="437">
        <v>47</v>
      </c>
      <c r="B48" s="316">
        <v>15147</v>
      </c>
      <c r="C48" s="317">
        <v>11964</v>
      </c>
      <c r="D48" s="225">
        <v>11</v>
      </c>
      <c r="E48" s="317">
        <v>7</v>
      </c>
      <c r="F48" s="682"/>
    </row>
    <row r="49" spans="1:5" x14ac:dyDescent="0.3">
      <c r="A49" s="436">
        <v>48</v>
      </c>
      <c r="B49" s="314">
        <v>14016</v>
      </c>
      <c r="C49" s="315">
        <v>11026</v>
      </c>
      <c r="D49" s="229">
        <v>7</v>
      </c>
      <c r="E49" s="315">
        <v>13</v>
      </c>
    </row>
    <row r="50" spans="1:5" x14ac:dyDescent="0.3">
      <c r="A50" s="437">
        <v>49</v>
      </c>
      <c r="B50" s="316">
        <v>12612</v>
      </c>
      <c r="C50" s="317">
        <v>10747</v>
      </c>
      <c r="D50" s="225">
        <v>14</v>
      </c>
      <c r="E50" s="317">
        <v>11</v>
      </c>
    </row>
    <row r="51" spans="1:5" x14ac:dyDescent="0.3">
      <c r="A51" s="436">
        <v>50</v>
      </c>
      <c r="B51" s="314">
        <v>12081</v>
      </c>
      <c r="C51" s="315">
        <v>10899</v>
      </c>
      <c r="D51" s="229">
        <v>8</v>
      </c>
      <c r="E51" s="315">
        <v>8</v>
      </c>
    </row>
    <row r="52" spans="1:5" x14ac:dyDescent="0.3">
      <c r="A52" s="437">
        <v>51</v>
      </c>
      <c r="B52" s="316">
        <v>11477</v>
      </c>
      <c r="C52" s="317">
        <v>10217</v>
      </c>
      <c r="D52" s="225">
        <v>5</v>
      </c>
      <c r="E52" s="317">
        <v>13</v>
      </c>
    </row>
    <row r="53" spans="1:5" x14ac:dyDescent="0.3">
      <c r="A53" s="436">
        <v>52</v>
      </c>
      <c r="B53" s="314">
        <v>10899</v>
      </c>
      <c r="C53" s="315">
        <v>9904</v>
      </c>
      <c r="D53" s="229">
        <v>18</v>
      </c>
      <c r="E53" s="315">
        <v>11</v>
      </c>
    </row>
    <row r="54" spans="1:5" x14ac:dyDescent="0.3">
      <c r="A54" s="437">
        <v>53</v>
      </c>
      <c r="B54" s="316">
        <v>10595</v>
      </c>
      <c r="C54" s="317">
        <v>9872</v>
      </c>
      <c r="D54" s="225">
        <v>11</v>
      </c>
      <c r="E54" s="317">
        <v>4</v>
      </c>
    </row>
    <row r="55" spans="1:5" x14ac:dyDescent="0.3">
      <c r="A55" s="436">
        <v>54</v>
      </c>
      <c r="B55" s="314">
        <v>9841</v>
      </c>
      <c r="C55" s="315">
        <v>9448</v>
      </c>
      <c r="D55" s="229">
        <v>14</v>
      </c>
      <c r="E55" s="315">
        <v>9</v>
      </c>
    </row>
    <row r="56" spans="1:5" x14ac:dyDescent="0.3">
      <c r="A56" s="437">
        <v>55</v>
      </c>
      <c r="B56" s="316">
        <v>9765</v>
      </c>
      <c r="C56" s="317">
        <v>8911</v>
      </c>
      <c r="D56" s="225">
        <v>16</v>
      </c>
      <c r="E56" s="317">
        <v>12</v>
      </c>
    </row>
    <row r="57" spans="1:5" x14ac:dyDescent="0.3">
      <c r="A57" s="436">
        <v>56</v>
      </c>
      <c r="B57" s="314">
        <v>9087</v>
      </c>
      <c r="C57" s="315">
        <v>8010</v>
      </c>
      <c r="D57" s="229">
        <v>16</v>
      </c>
      <c r="E57" s="315">
        <v>12</v>
      </c>
    </row>
    <row r="58" spans="1:5" x14ac:dyDescent="0.3">
      <c r="A58" s="437">
        <v>57</v>
      </c>
      <c r="B58" s="316">
        <v>8078</v>
      </c>
      <c r="C58" s="317">
        <v>7130</v>
      </c>
      <c r="D58" s="225">
        <v>8</v>
      </c>
      <c r="E58" s="317">
        <v>7</v>
      </c>
    </row>
    <row r="59" spans="1:5" x14ac:dyDescent="0.3">
      <c r="A59" s="436">
        <v>58</v>
      </c>
      <c r="B59" s="314">
        <v>7378</v>
      </c>
      <c r="C59" s="315">
        <v>6173</v>
      </c>
      <c r="D59" s="229">
        <v>6</v>
      </c>
      <c r="E59" s="315">
        <v>4</v>
      </c>
    </row>
    <row r="60" spans="1:5" x14ac:dyDescent="0.3">
      <c r="A60" s="437">
        <v>59</v>
      </c>
      <c r="B60" s="316">
        <v>6456</v>
      </c>
      <c r="C60" s="317">
        <v>5553</v>
      </c>
      <c r="D60" s="225">
        <v>12</v>
      </c>
      <c r="E60" s="317">
        <v>3</v>
      </c>
    </row>
    <row r="61" spans="1:5" x14ac:dyDescent="0.3">
      <c r="A61" s="436">
        <v>60</v>
      </c>
      <c r="B61" s="314">
        <v>5725</v>
      </c>
      <c r="C61" s="315">
        <v>4765</v>
      </c>
      <c r="D61" s="229">
        <v>1</v>
      </c>
      <c r="E61" s="315">
        <v>8</v>
      </c>
    </row>
    <row r="62" spans="1:5" x14ac:dyDescent="0.3">
      <c r="A62" s="437">
        <v>61</v>
      </c>
      <c r="B62" s="316">
        <v>5300</v>
      </c>
      <c r="C62" s="317">
        <v>4212</v>
      </c>
      <c r="D62" s="225">
        <v>5</v>
      </c>
      <c r="E62" s="317">
        <v>4</v>
      </c>
    </row>
    <row r="63" spans="1:5" x14ac:dyDescent="0.3">
      <c r="A63" s="436">
        <v>62</v>
      </c>
      <c r="B63" s="314">
        <v>4730</v>
      </c>
      <c r="C63" s="315">
        <v>3639</v>
      </c>
      <c r="D63" s="229">
        <v>5</v>
      </c>
      <c r="E63" s="319">
        <v>3</v>
      </c>
    </row>
    <row r="64" spans="1:5" x14ac:dyDescent="0.3">
      <c r="A64" s="437">
        <v>63</v>
      </c>
      <c r="B64" s="316">
        <v>4259</v>
      </c>
      <c r="C64" s="317">
        <v>3183</v>
      </c>
      <c r="D64" s="225">
        <v>5</v>
      </c>
      <c r="E64" s="318">
        <v>1</v>
      </c>
    </row>
    <row r="65" spans="1:6" x14ac:dyDescent="0.3">
      <c r="A65" s="436">
        <v>64</v>
      </c>
      <c r="B65" s="314">
        <v>3795</v>
      </c>
      <c r="C65" s="319">
        <v>2867</v>
      </c>
      <c r="D65" s="229">
        <v>0</v>
      </c>
      <c r="E65" s="319">
        <v>1</v>
      </c>
    </row>
    <row r="66" spans="1:6" x14ac:dyDescent="0.3">
      <c r="A66" s="437">
        <v>65</v>
      </c>
      <c r="B66" s="316">
        <v>3031</v>
      </c>
      <c r="C66" s="317">
        <v>2201</v>
      </c>
      <c r="D66" s="225">
        <v>2</v>
      </c>
      <c r="E66" s="318">
        <v>1</v>
      </c>
    </row>
    <row r="67" spans="1:6" x14ac:dyDescent="0.3">
      <c r="A67" s="438" t="s">
        <v>270</v>
      </c>
      <c r="B67" s="320">
        <v>9669</v>
      </c>
      <c r="C67" s="315">
        <v>8675</v>
      </c>
      <c r="D67" s="229">
        <v>3</v>
      </c>
      <c r="E67" s="319">
        <v>9</v>
      </c>
    </row>
    <row r="68" spans="1:6" customFormat="1" ht="13.3" thickBot="1" x14ac:dyDescent="0.4">
      <c r="A68" s="439" t="s">
        <v>75</v>
      </c>
      <c r="B68" s="431">
        <f>SUM(B16:B67)</f>
        <v>550465</v>
      </c>
      <c r="C68" s="433">
        <f t="shared" ref="C68:E68" si="0">SUM(C16:C67)</f>
        <v>447641</v>
      </c>
      <c r="D68" s="432">
        <f t="shared" si="0"/>
        <v>257</v>
      </c>
      <c r="E68" s="433">
        <f t="shared" si="0"/>
        <v>197</v>
      </c>
      <c r="F68" s="424"/>
    </row>
    <row r="69" spans="1:6" x14ac:dyDescent="0.3">
      <c r="A69" s="25" t="s">
        <v>315</v>
      </c>
    </row>
    <row r="70" spans="1:6" x14ac:dyDescent="0.3">
      <c r="A70" s="81"/>
    </row>
  </sheetData>
  <mergeCells count="10">
    <mergeCell ref="B14:C14"/>
    <mergeCell ref="D14:E14"/>
    <mergeCell ref="G14:H14"/>
    <mergeCell ref="I14:J14"/>
    <mergeCell ref="A3:E3"/>
    <mergeCell ref="A4:E4"/>
    <mergeCell ref="A6:E6"/>
    <mergeCell ref="A7:E7"/>
    <mergeCell ref="A8:E8"/>
    <mergeCell ref="A10:E10"/>
  </mergeCells>
  <printOptions horizontalCentered="1"/>
  <pageMargins left="0.31496062992125984" right="0.19685039370078741" top="0.39370078740157483" bottom="0.23622047244094491" header="0" footer="0.23622047244094491"/>
  <pageSetup scale="93" firstPageNumber="32" orientation="portrait" useFirstPageNumber="1" r:id="rId1"/>
  <headerFooter>
    <oddFooter>&amp;R&amp;P</oddFooter>
  </headerFooter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syncVertical="1" syncRef="A1" transitionEvaluation="1" codeName="Hoja23">
    <tabColor theme="6" tint="-0.249977111117893"/>
    <pageSetUpPr fitToPage="1"/>
  </sheetPr>
  <dimension ref="A1:IV70"/>
  <sheetViews>
    <sheetView showGridLines="0" view="pageBreakPreview" zoomScaleNormal="70" zoomScaleSheetLayoutView="100" workbookViewId="0"/>
  </sheetViews>
  <sheetFormatPr baseColWidth="10" defaultColWidth="9.69140625" defaultRowHeight="12.45" x14ac:dyDescent="0.3"/>
  <cols>
    <col min="1" max="1" width="16.69140625" style="25" customWidth="1"/>
    <col min="2" max="5" width="19.23046875" style="25" customWidth="1"/>
    <col min="6" max="6" width="14.4609375" style="25" customWidth="1"/>
    <col min="7" max="10" width="16" style="25" customWidth="1"/>
    <col min="11" max="16" width="14.4609375" style="25" customWidth="1"/>
    <col min="17" max="18" width="9.53515625" style="25" customWidth="1"/>
    <col min="19" max="16384" width="9.69140625" style="25"/>
  </cols>
  <sheetData>
    <row r="1" spans="1:21" x14ac:dyDescent="0.3"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</row>
    <row r="2" spans="1:21" x14ac:dyDescent="0.3"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</row>
    <row r="3" spans="1:21" ht="12.9" x14ac:dyDescent="0.3">
      <c r="A3" s="764" t="s">
        <v>77</v>
      </c>
      <c r="B3" s="764"/>
      <c r="C3" s="764"/>
      <c r="D3" s="764"/>
      <c r="E3" s="764"/>
      <c r="F3" s="54"/>
      <c r="G3" s="54"/>
      <c r="H3" s="54"/>
      <c r="I3" s="54"/>
      <c r="J3" s="54"/>
      <c r="K3" s="54"/>
      <c r="L3" s="54"/>
      <c r="M3" s="54"/>
      <c r="N3" s="54"/>
      <c r="O3" s="54"/>
      <c r="P3" s="54"/>
      <c r="Q3" s="54"/>
      <c r="R3" s="54"/>
      <c r="S3" s="54"/>
      <c r="T3" s="54"/>
      <c r="U3" s="54"/>
    </row>
    <row r="4" spans="1:21" ht="12.9" x14ac:dyDescent="0.3">
      <c r="A4" s="764" t="s">
        <v>78</v>
      </c>
      <c r="B4" s="764"/>
      <c r="C4" s="764"/>
      <c r="D4" s="764"/>
      <c r="E4" s="764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</row>
    <row r="5" spans="1:21" x14ac:dyDescent="0.3"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</row>
    <row r="6" spans="1:21" x14ac:dyDescent="0.3">
      <c r="A6" s="766" t="str">
        <f>'1 Total'!A4:N4</f>
        <v>DICIEMBRE DE 2018</v>
      </c>
      <c r="B6" s="766"/>
      <c r="C6" s="766"/>
      <c r="D6" s="766"/>
      <c r="E6" s="766"/>
      <c r="F6" s="56"/>
      <c r="G6" s="56"/>
      <c r="H6" s="56"/>
      <c r="I6" s="56"/>
      <c r="J6" s="56"/>
      <c r="K6" s="56"/>
      <c r="L6" s="56"/>
      <c r="M6" s="56"/>
      <c r="N6" s="56"/>
      <c r="O6" s="56"/>
      <c r="P6" s="56"/>
      <c r="Q6" s="56"/>
      <c r="R6" s="56"/>
      <c r="S6" s="56"/>
      <c r="T6" s="56"/>
      <c r="U6" s="56"/>
    </row>
    <row r="7" spans="1:21" x14ac:dyDescent="0.3">
      <c r="A7" s="767"/>
      <c r="B7" s="767"/>
      <c r="C7" s="767"/>
      <c r="D7" s="767"/>
      <c r="E7" s="767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</row>
    <row r="8" spans="1:21" x14ac:dyDescent="0.3">
      <c r="A8" s="784" t="s">
        <v>38</v>
      </c>
      <c r="B8" s="784"/>
      <c r="C8" s="784"/>
      <c r="D8" s="784"/>
      <c r="E8" s="784"/>
      <c r="F8" s="78"/>
      <c r="G8" s="78"/>
      <c r="H8" s="78"/>
      <c r="I8" s="78"/>
      <c r="J8" s="78"/>
      <c r="K8" s="78"/>
      <c r="L8" s="78"/>
      <c r="M8" s="78"/>
      <c r="N8" s="78"/>
      <c r="O8" s="78"/>
      <c r="P8" s="78"/>
      <c r="Q8" s="78"/>
      <c r="R8" s="78"/>
      <c r="S8" s="78"/>
      <c r="T8" s="78"/>
      <c r="U8" s="78"/>
    </row>
    <row r="9" spans="1:21" x14ac:dyDescent="0.3">
      <c r="A9" s="78"/>
      <c r="B9" s="78"/>
      <c r="C9" s="78"/>
      <c r="D9" s="78"/>
      <c r="E9" s="78"/>
      <c r="F9" s="78"/>
      <c r="G9" s="78"/>
      <c r="H9" s="78"/>
      <c r="I9" s="78"/>
      <c r="J9" s="78"/>
      <c r="K9" s="78"/>
      <c r="L9" s="78"/>
      <c r="M9" s="78"/>
      <c r="N9" s="78"/>
      <c r="O9" s="78"/>
      <c r="P9" s="78"/>
      <c r="Q9" s="78"/>
      <c r="R9" s="78"/>
      <c r="S9" s="78"/>
      <c r="T9" s="78"/>
      <c r="U9" s="78"/>
    </row>
    <row r="10" spans="1:21" x14ac:dyDescent="0.3">
      <c r="A10" s="784" t="s">
        <v>136</v>
      </c>
      <c r="B10" s="784"/>
      <c r="C10" s="784"/>
      <c r="D10" s="784"/>
      <c r="E10" s="784"/>
      <c r="F10" s="78"/>
      <c r="G10" s="78"/>
      <c r="H10" s="78"/>
      <c r="I10" s="78"/>
      <c r="J10" s="78"/>
      <c r="K10" s="78"/>
      <c r="L10" s="78"/>
      <c r="M10" s="78"/>
      <c r="N10" s="78"/>
      <c r="O10" s="78"/>
      <c r="P10" s="78"/>
      <c r="Q10" s="78"/>
      <c r="R10" s="78"/>
      <c r="S10" s="78"/>
      <c r="T10" s="78"/>
      <c r="U10" s="78"/>
    </row>
    <row r="11" spans="1:21" x14ac:dyDescent="0.3">
      <c r="A11" s="79"/>
      <c r="B11" s="79"/>
      <c r="C11" s="79"/>
      <c r="D11" s="79"/>
      <c r="E11" s="79"/>
      <c r="F11" s="78"/>
      <c r="G11" s="78"/>
      <c r="H11" s="78"/>
      <c r="I11" s="78"/>
      <c r="J11" s="78"/>
      <c r="K11" s="78"/>
      <c r="L11" s="78"/>
      <c r="M11" s="78"/>
      <c r="N11" s="78"/>
      <c r="O11" s="78"/>
      <c r="P11" s="78"/>
      <c r="Q11" s="78"/>
      <c r="R11" s="78"/>
      <c r="S11" s="78"/>
      <c r="T11" s="78"/>
      <c r="U11" s="78"/>
    </row>
    <row r="12" spans="1:21" x14ac:dyDescent="0.3">
      <c r="A12" s="79"/>
      <c r="B12" s="79"/>
      <c r="C12" s="79" t="s">
        <v>134</v>
      </c>
      <c r="D12" s="79"/>
      <c r="E12" s="78"/>
      <c r="F12" s="78"/>
      <c r="G12" s="78"/>
      <c r="H12" s="78"/>
      <c r="I12" s="78"/>
      <c r="J12" s="78"/>
      <c r="K12" s="78"/>
      <c r="L12" s="78"/>
      <c r="M12" s="78"/>
      <c r="N12" s="78"/>
      <c r="O12" s="78"/>
      <c r="P12" s="78"/>
      <c r="Q12" s="78"/>
      <c r="R12" s="78"/>
      <c r="S12" s="78"/>
      <c r="T12" s="78"/>
      <c r="U12" s="78"/>
    </row>
    <row r="13" spans="1:21" ht="12.9" thickBot="1" x14ac:dyDescent="0.35">
      <c r="A13" s="80"/>
      <c r="B13" s="243">
        <v>2</v>
      </c>
      <c r="C13" s="243">
        <v>3</v>
      </c>
      <c r="D13" s="244">
        <v>4</v>
      </c>
      <c r="E13" s="441">
        <v>5</v>
      </c>
      <c r="F13" s="82"/>
      <c r="G13" s="82"/>
      <c r="H13" s="83"/>
      <c r="I13" s="84"/>
      <c r="J13" s="84"/>
    </row>
    <row r="14" spans="1:21" ht="12.75" customHeight="1" x14ac:dyDescent="0.3">
      <c r="A14" s="444" t="s">
        <v>80</v>
      </c>
      <c r="B14" s="785" t="s">
        <v>313</v>
      </c>
      <c r="C14" s="785"/>
      <c r="D14" s="786" t="s">
        <v>81</v>
      </c>
      <c r="E14" s="787"/>
      <c r="F14" s="86"/>
      <c r="G14" s="783"/>
      <c r="H14" s="783"/>
      <c r="I14" s="783"/>
      <c r="J14" s="783"/>
    </row>
    <row r="15" spans="1:21" ht="12.9" thickBot="1" x14ac:dyDescent="0.35">
      <c r="A15" s="445" t="s">
        <v>42</v>
      </c>
      <c r="B15" s="446" t="s">
        <v>71</v>
      </c>
      <c r="C15" s="447" t="s">
        <v>72</v>
      </c>
      <c r="D15" s="448" t="s">
        <v>71</v>
      </c>
      <c r="E15" s="449" t="s">
        <v>72</v>
      </c>
      <c r="F15" s="86"/>
      <c r="G15" s="88"/>
      <c r="H15" s="88"/>
      <c r="I15" s="88"/>
      <c r="J15" s="88"/>
    </row>
    <row r="16" spans="1:21" x14ac:dyDescent="0.3">
      <c r="A16" s="437" t="s">
        <v>82</v>
      </c>
      <c r="B16" s="312">
        <v>2047</v>
      </c>
      <c r="C16" s="313">
        <v>1882</v>
      </c>
      <c r="D16" s="225">
        <v>0</v>
      </c>
      <c r="E16" s="317">
        <v>0</v>
      </c>
      <c r="F16" s="24"/>
      <c r="G16" s="88"/>
      <c r="H16" s="88"/>
      <c r="I16" s="88"/>
      <c r="J16" s="88"/>
    </row>
    <row r="17" spans="1:5" x14ac:dyDescent="0.3">
      <c r="A17" s="436">
        <v>16</v>
      </c>
      <c r="B17" s="314">
        <v>180</v>
      </c>
      <c r="C17" s="315">
        <v>163</v>
      </c>
      <c r="D17" s="229">
        <v>0</v>
      </c>
      <c r="E17" s="315">
        <v>0</v>
      </c>
    </row>
    <row r="18" spans="1:5" x14ac:dyDescent="0.3">
      <c r="A18" s="437">
        <v>17</v>
      </c>
      <c r="B18" s="316">
        <v>178</v>
      </c>
      <c r="C18" s="317">
        <v>199</v>
      </c>
      <c r="D18" s="225">
        <v>0</v>
      </c>
      <c r="E18" s="317">
        <v>0</v>
      </c>
    </row>
    <row r="19" spans="1:5" x14ac:dyDescent="0.3">
      <c r="A19" s="436">
        <v>18</v>
      </c>
      <c r="B19" s="314">
        <v>347</v>
      </c>
      <c r="C19" s="315">
        <v>348</v>
      </c>
      <c r="D19" s="229">
        <v>0</v>
      </c>
      <c r="E19" s="315">
        <v>0</v>
      </c>
    </row>
    <row r="20" spans="1:5" x14ac:dyDescent="0.3">
      <c r="A20" s="437">
        <v>19</v>
      </c>
      <c r="B20" s="316">
        <v>622</v>
      </c>
      <c r="C20" s="317">
        <v>564</v>
      </c>
      <c r="D20" s="225">
        <v>0</v>
      </c>
      <c r="E20" s="317">
        <v>0</v>
      </c>
    </row>
    <row r="21" spans="1:5" x14ac:dyDescent="0.3">
      <c r="A21" s="436">
        <v>20</v>
      </c>
      <c r="B21" s="314">
        <v>1049</v>
      </c>
      <c r="C21" s="315">
        <v>927</v>
      </c>
      <c r="D21" s="229">
        <v>0</v>
      </c>
      <c r="E21" s="315">
        <v>0</v>
      </c>
    </row>
    <row r="22" spans="1:5" x14ac:dyDescent="0.3">
      <c r="A22" s="437">
        <v>21</v>
      </c>
      <c r="B22" s="316">
        <v>1550</v>
      </c>
      <c r="C22" s="317">
        <v>1388</v>
      </c>
      <c r="D22" s="225">
        <v>0</v>
      </c>
      <c r="E22" s="317">
        <v>0</v>
      </c>
    </row>
    <row r="23" spans="1:5" x14ac:dyDescent="0.3">
      <c r="A23" s="436">
        <v>22</v>
      </c>
      <c r="B23" s="314">
        <v>2482</v>
      </c>
      <c r="C23" s="315">
        <v>2511</v>
      </c>
      <c r="D23" s="229">
        <v>0</v>
      </c>
      <c r="E23" s="315">
        <v>0</v>
      </c>
    </row>
    <row r="24" spans="1:5" x14ac:dyDescent="0.3">
      <c r="A24" s="437">
        <v>23</v>
      </c>
      <c r="B24" s="316">
        <v>3771</v>
      </c>
      <c r="C24" s="317">
        <v>4950</v>
      </c>
      <c r="D24" s="225">
        <v>0</v>
      </c>
      <c r="E24" s="317">
        <v>0</v>
      </c>
    </row>
    <row r="25" spans="1:5" x14ac:dyDescent="0.3">
      <c r="A25" s="436">
        <v>24</v>
      </c>
      <c r="B25" s="314">
        <v>5707</v>
      </c>
      <c r="C25" s="315">
        <v>8473</v>
      </c>
      <c r="D25" s="229">
        <v>0</v>
      </c>
      <c r="E25" s="315">
        <v>0</v>
      </c>
    </row>
    <row r="26" spans="1:5" x14ac:dyDescent="0.3">
      <c r="A26" s="437">
        <v>25</v>
      </c>
      <c r="B26" s="316">
        <v>7882</v>
      </c>
      <c r="C26" s="317">
        <v>12432</v>
      </c>
      <c r="D26" s="225">
        <v>0</v>
      </c>
      <c r="E26" s="317">
        <v>0</v>
      </c>
    </row>
    <row r="27" spans="1:5" x14ac:dyDescent="0.3">
      <c r="A27" s="436">
        <v>26</v>
      </c>
      <c r="B27" s="314">
        <v>10063</v>
      </c>
      <c r="C27" s="315">
        <v>16197</v>
      </c>
      <c r="D27" s="229">
        <v>1</v>
      </c>
      <c r="E27" s="315">
        <v>1</v>
      </c>
    </row>
    <row r="28" spans="1:5" x14ac:dyDescent="0.3">
      <c r="A28" s="437">
        <v>27</v>
      </c>
      <c r="B28" s="316">
        <v>12598</v>
      </c>
      <c r="C28" s="317">
        <v>19670</v>
      </c>
      <c r="D28" s="225">
        <v>1</v>
      </c>
      <c r="E28" s="317">
        <v>0</v>
      </c>
    </row>
    <row r="29" spans="1:5" x14ac:dyDescent="0.3">
      <c r="A29" s="436">
        <v>28</v>
      </c>
      <c r="B29" s="314">
        <v>14863</v>
      </c>
      <c r="C29" s="315">
        <v>23843</v>
      </c>
      <c r="D29" s="229">
        <v>2</v>
      </c>
      <c r="E29" s="315">
        <v>3</v>
      </c>
    </row>
    <row r="30" spans="1:5" x14ac:dyDescent="0.3">
      <c r="A30" s="437">
        <v>29</v>
      </c>
      <c r="B30" s="316">
        <v>16798</v>
      </c>
      <c r="C30" s="317">
        <v>27517</v>
      </c>
      <c r="D30" s="225">
        <v>2</v>
      </c>
      <c r="E30" s="317">
        <v>0</v>
      </c>
    </row>
    <row r="31" spans="1:5" x14ac:dyDescent="0.3">
      <c r="A31" s="436">
        <v>30</v>
      </c>
      <c r="B31" s="314">
        <v>19174</v>
      </c>
      <c r="C31" s="315">
        <v>30646</v>
      </c>
      <c r="D31" s="229">
        <v>0</v>
      </c>
      <c r="E31" s="315">
        <v>3</v>
      </c>
    </row>
    <row r="32" spans="1:5" x14ac:dyDescent="0.3">
      <c r="A32" s="437">
        <v>31</v>
      </c>
      <c r="B32" s="316">
        <v>21241</v>
      </c>
      <c r="C32" s="317">
        <v>34009</v>
      </c>
      <c r="D32" s="225">
        <v>1</v>
      </c>
      <c r="E32" s="317">
        <v>3</v>
      </c>
    </row>
    <row r="33" spans="1:256" x14ac:dyDescent="0.3">
      <c r="A33" s="436">
        <v>32</v>
      </c>
      <c r="B33" s="314">
        <v>23909</v>
      </c>
      <c r="C33" s="315">
        <v>37144</v>
      </c>
      <c r="D33" s="229">
        <v>3</v>
      </c>
      <c r="E33" s="315">
        <v>1</v>
      </c>
    </row>
    <row r="34" spans="1:256" x14ac:dyDescent="0.3">
      <c r="A34" s="437">
        <v>33</v>
      </c>
      <c r="B34" s="316">
        <v>26232</v>
      </c>
      <c r="C34" s="317">
        <v>39445</v>
      </c>
      <c r="D34" s="225">
        <v>2</v>
      </c>
      <c r="E34" s="317">
        <v>3</v>
      </c>
    </row>
    <row r="35" spans="1:256" x14ac:dyDescent="0.3">
      <c r="A35" s="436">
        <v>34</v>
      </c>
      <c r="B35" s="314">
        <v>27720</v>
      </c>
      <c r="C35" s="315">
        <v>41773</v>
      </c>
      <c r="D35" s="229">
        <v>4</v>
      </c>
      <c r="E35" s="315">
        <v>6</v>
      </c>
    </row>
    <row r="36" spans="1:256" x14ac:dyDescent="0.3">
      <c r="A36" s="437">
        <v>35</v>
      </c>
      <c r="B36" s="316">
        <v>29631</v>
      </c>
      <c r="C36" s="317">
        <v>42738</v>
      </c>
      <c r="D36" s="225">
        <v>6</v>
      </c>
      <c r="E36" s="317">
        <v>6</v>
      </c>
    </row>
    <row r="37" spans="1:256" x14ac:dyDescent="0.3">
      <c r="A37" s="436">
        <v>36</v>
      </c>
      <c r="B37" s="314">
        <v>31012</v>
      </c>
      <c r="C37" s="315">
        <v>44073</v>
      </c>
      <c r="D37" s="229">
        <v>4</v>
      </c>
      <c r="E37" s="315">
        <v>10</v>
      </c>
    </row>
    <row r="38" spans="1:256" x14ac:dyDescent="0.3">
      <c r="A38" s="437">
        <v>37</v>
      </c>
      <c r="B38" s="316">
        <v>31360</v>
      </c>
      <c r="C38" s="317">
        <v>43828</v>
      </c>
      <c r="D38" s="225">
        <v>12</v>
      </c>
      <c r="E38" s="317">
        <v>7</v>
      </c>
    </row>
    <row r="39" spans="1:256" x14ac:dyDescent="0.3">
      <c r="A39" s="436">
        <v>38</v>
      </c>
      <c r="B39" s="314">
        <v>33044</v>
      </c>
      <c r="C39" s="315">
        <v>45161</v>
      </c>
      <c r="D39" s="229">
        <v>10</v>
      </c>
      <c r="E39" s="315">
        <v>6</v>
      </c>
    </row>
    <row r="40" spans="1:256" x14ac:dyDescent="0.3">
      <c r="A40" s="437">
        <v>39</v>
      </c>
      <c r="B40" s="316">
        <v>35845</v>
      </c>
      <c r="C40" s="317">
        <v>45602</v>
      </c>
      <c r="D40" s="225">
        <v>5</v>
      </c>
      <c r="E40" s="317">
        <v>9</v>
      </c>
    </row>
    <row r="41" spans="1:256" x14ac:dyDescent="0.3">
      <c r="A41" s="436">
        <v>40</v>
      </c>
      <c r="B41" s="314">
        <v>33884</v>
      </c>
      <c r="C41" s="315">
        <v>45059</v>
      </c>
      <c r="D41" s="229">
        <v>11</v>
      </c>
      <c r="E41" s="315">
        <v>17</v>
      </c>
    </row>
    <row r="42" spans="1:256" x14ac:dyDescent="0.3">
      <c r="A42" s="437">
        <v>41</v>
      </c>
      <c r="B42" s="316">
        <v>34848</v>
      </c>
      <c r="C42" s="318">
        <v>45695</v>
      </c>
      <c r="D42" s="225">
        <v>12</v>
      </c>
      <c r="E42" s="318">
        <v>20</v>
      </c>
    </row>
    <row r="43" spans="1:256" ht="11.15" customHeight="1" x14ac:dyDescent="0.3">
      <c r="A43" s="436">
        <v>42</v>
      </c>
      <c r="B43" s="314">
        <v>35799</v>
      </c>
      <c r="C43" s="315">
        <v>46927</v>
      </c>
      <c r="D43" s="229">
        <v>20</v>
      </c>
      <c r="E43" s="315">
        <v>21</v>
      </c>
    </row>
    <row r="44" spans="1:256" x14ac:dyDescent="0.3">
      <c r="A44" s="437">
        <v>43</v>
      </c>
      <c r="B44" s="316">
        <v>36267</v>
      </c>
      <c r="C44" s="317">
        <v>47493</v>
      </c>
      <c r="D44" s="225">
        <v>17</v>
      </c>
      <c r="E44" s="317">
        <v>32</v>
      </c>
      <c r="F44" s="26"/>
      <c r="G44" s="26"/>
    </row>
    <row r="45" spans="1:256" x14ac:dyDescent="0.3">
      <c r="A45" s="436">
        <v>44</v>
      </c>
      <c r="B45" s="314">
        <v>37307</v>
      </c>
      <c r="C45" s="315">
        <v>48054</v>
      </c>
      <c r="D45" s="229">
        <v>26</v>
      </c>
      <c r="E45" s="315">
        <v>30</v>
      </c>
      <c r="F45" s="681"/>
      <c r="G45" s="92"/>
      <c r="H45" s="92"/>
      <c r="I45" s="92"/>
      <c r="J45" s="92"/>
      <c r="K45" s="88"/>
      <c r="L45" s="92"/>
      <c r="M45" s="92"/>
      <c r="N45" s="92"/>
      <c r="O45" s="92"/>
      <c r="P45" s="88"/>
      <c r="Q45" s="92"/>
      <c r="R45" s="92"/>
      <c r="S45" s="92"/>
      <c r="T45" s="92"/>
      <c r="U45" s="88"/>
      <c r="V45" s="92"/>
      <c r="W45" s="92"/>
      <c r="X45" s="92"/>
      <c r="Y45" s="92"/>
      <c r="Z45" s="88"/>
      <c r="AA45" s="92"/>
      <c r="AB45" s="92"/>
      <c r="AC45" s="92"/>
      <c r="AD45" s="92"/>
      <c r="AE45" s="88"/>
      <c r="AF45" s="92"/>
      <c r="AG45" s="92"/>
      <c r="AH45" s="92"/>
      <c r="AI45" s="92"/>
      <c r="AJ45" s="88"/>
      <c r="AK45" s="92"/>
      <c r="AL45" s="92"/>
      <c r="AM45" s="92"/>
      <c r="AN45" s="92"/>
      <c r="AO45" s="88"/>
      <c r="AP45" s="92"/>
      <c r="AQ45" s="92"/>
      <c r="AR45" s="92"/>
      <c r="AS45" s="92"/>
      <c r="AT45" s="88"/>
      <c r="AU45" s="92"/>
      <c r="AV45" s="92"/>
      <c r="AW45" s="92"/>
      <c r="AX45" s="92"/>
      <c r="AY45" s="88"/>
      <c r="AZ45" s="92"/>
      <c r="BA45" s="92"/>
      <c r="BB45" s="92"/>
      <c r="BC45" s="92"/>
      <c r="BD45" s="88"/>
      <c r="BE45" s="92"/>
      <c r="BF45" s="92"/>
      <c r="BG45" s="92"/>
      <c r="BH45" s="92"/>
      <c r="BI45" s="88"/>
      <c r="BJ45" s="92"/>
      <c r="BK45" s="92"/>
      <c r="BL45" s="92"/>
      <c r="BM45" s="92"/>
      <c r="BN45" s="88"/>
      <c r="BO45" s="92"/>
      <c r="BP45" s="92"/>
      <c r="BQ45" s="92"/>
      <c r="BR45" s="92"/>
      <c r="BS45" s="88"/>
      <c r="BT45" s="92"/>
      <c r="BU45" s="92"/>
      <c r="BV45" s="92"/>
      <c r="BW45" s="92"/>
      <c r="BX45" s="88"/>
      <c r="BY45" s="92"/>
      <c r="BZ45" s="92"/>
      <c r="CA45" s="92"/>
      <c r="CB45" s="92"/>
      <c r="CC45" s="88"/>
      <c r="CD45" s="92"/>
      <c r="CE45" s="92"/>
      <c r="CF45" s="92"/>
      <c r="CG45" s="92"/>
      <c r="CH45" s="88"/>
      <c r="CI45" s="92"/>
      <c r="CJ45" s="92"/>
      <c r="CK45" s="92"/>
      <c r="CL45" s="92"/>
      <c r="CM45" s="88"/>
      <c r="CN45" s="92"/>
      <c r="CO45" s="92"/>
      <c r="CP45" s="92"/>
      <c r="CQ45" s="92"/>
      <c r="CR45" s="88"/>
      <c r="CS45" s="92"/>
      <c r="CT45" s="92"/>
      <c r="CU45" s="92"/>
      <c r="CV45" s="92"/>
      <c r="CW45" s="88"/>
      <c r="CX45" s="92"/>
      <c r="CY45" s="92"/>
      <c r="CZ45" s="92"/>
      <c r="DA45" s="92"/>
      <c r="DB45" s="88"/>
      <c r="DC45" s="92"/>
      <c r="DD45" s="92"/>
      <c r="DE45" s="92"/>
      <c r="DF45" s="92"/>
      <c r="DG45" s="88"/>
      <c r="DH45" s="92"/>
      <c r="DI45" s="92"/>
      <c r="DJ45" s="92"/>
      <c r="DK45" s="92"/>
      <c r="DL45" s="88"/>
      <c r="DM45" s="92"/>
      <c r="DN45" s="92"/>
      <c r="DO45" s="92"/>
      <c r="DP45" s="92"/>
      <c r="DQ45" s="88"/>
      <c r="DR45" s="92"/>
      <c r="DS45" s="92"/>
      <c r="DT45" s="92"/>
      <c r="DU45" s="92"/>
      <c r="DV45" s="88"/>
      <c r="DW45" s="92"/>
      <c r="DX45" s="92"/>
      <c r="DY45" s="92"/>
      <c r="DZ45" s="92"/>
      <c r="EA45" s="88"/>
      <c r="EB45" s="92"/>
      <c r="EC45" s="92"/>
      <c r="ED45" s="92"/>
      <c r="EE45" s="92"/>
      <c r="EF45" s="88"/>
      <c r="EG45" s="92"/>
      <c r="EH45" s="92"/>
      <c r="EI45" s="92"/>
      <c r="EJ45" s="92"/>
      <c r="EK45" s="88"/>
      <c r="EL45" s="92"/>
      <c r="EM45" s="92"/>
      <c r="EN45" s="92"/>
      <c r="EO45" s="92"/>
      <c r="EP45" s="88"/>
      <c r="EQ45" s="92"/>
      <c r="ER45" s="92"/>
      <c r="ES45" s="92"/>
      <c r="ET45" s="92"/>
      <c r="EU45" s="88"/>
      <c r="EV45" s="92"/>
      <c r="EW45" s="92"/>
      <c r="EX45" s="92"/>
      <c r="EY45" s="92"/>
      <c r="EZ45" s="88"/>
      <c r="FA45" s="92"/>
      <c r="FB45" s="92"/>
      <c r="FC45" s="92"/>
      <c r="FD45" s="92"/>
      <c r="FE45" s="88"/>
      <c r="FF45" s="92"/>
      <c r="FG45" s="92"/>
      <c r="FH45" s="92"/>
      <c r="FI45" s="92"/>
      <c r="FJ45" s="88"/>
      <c r="FK45" s="92"/>
      <c r="FL45" s="92"/>
      <c r="FM45" s="92"/>
      <c r="FN45" s="92"/>
      <c r="FO45" s="88"/>
      <c r="FP45" s="92"/>
      <c r="FQ45" s="92"/>
      <c r="FR45" s="92"/>
      <c r="FS45" s="92"/>
      <c r="FT45" s="88"/>
      <c r="FU45" s="92"/>
      <c r="FV45" s="92"/>
      <c r="FW45" s="92"/>
      <c r="FX45" s="92"/>
      <c r="FY45" s="88"/>
      <c r="FZ45" s="92"/>
      <c r="GA45" s="92"/>
      <c r="GB45" s="92"/>
      <c r="GC45" s="92"/>
      <c r="GD45" s="88"/>
      <c r="GE45" s="92"/>
      <c r="GF45" s="92"/>
      <c r="GG45" s="92"/>
      <c r="GH45" s="92"/>
      <c r="GI45" s="88"/>
      <c r="GJ45" s="92"/>
      <c r="GK45" s="92"/>
      <c r="GL45" s="92"/>
      <c r="GM45" s="92"/>
      <c r="GN45" s="88"/>
      <c r="GO45" s="92"/>
      <c r="GP45" s="92"/>
      <c r="GQ45" s="92"/>
      <c r="GR45" s="92"/>
      <c r="GS45" s="88"/>
      <c r="GT45" s="92"/>
      <c r="GU45" s="92"/>
      <c r="GV45" s="92"/>
      <c r="GW45" s="92"/>
      <c r="GX45" s="88"/>
      <c r="GY45" s="92"/>
      <c r="GZ45" s="92"/>
      <c r="HA45" s="92"/>
      <c r="HB45" s="92"/>
      <c r="HC45" s="88"/>
      <c r="HD45" s="92"/>
      <c r="HE45" s="92"/>
      <c r="HF45" s="92"/>
      <c r="HG45" s="92"/>
      <c r="HH45" s="88"/>
      <c r="HI45" s="92"/>
      <c r="HJ45" s="92"/>
      <c r="HK45" s="92"/>
      <c r="HL45" s="92"/>
      <c r="HM45" s="88"/>
      <c r="HN45" s="92"/>
      <c r="HO45" s="92"/>
      <c r="HP45" s="92"/>
      <c r="HQ45" s="92"/>
      <c r="HR45" s="88"/>
      <c r="HS45" s="92"/>
      <c r="HT45" s="92"/>
      <c r="HU45" s="92"/>
      <c r="HV45" s="92"/>
      <c r="HW45" s="88"/>
      <c r="HX45" s="92"/>
      <c r="HY45" s="92"/>
      <c r="HZ45" s="92"/>
      <c r="IA45" s="92"/>
      <c r="IB45" s="88"/>
      <c r="IC45" s="92"/>
      <c r="ID45" s="92"/>
      <c r="IE45" s="92"/>
      <c r="IF45" s="92"/>
      <c r="IG45" s="88"/>
      <c r="IH45" s="92"/>
      <c r="II45" s="92"/>
      <c r="IJ45" s="92"/>
      <c r="IK45" s="92"/>
      <c r="IL45" s="88"/>
      <c r="IM45" s="92"/>
      <c r="IN45" s="92"/>
      <c r="IO45" s="92"/>
      <c r="IP45" s="92"/>
      <c r="IQ45" s="88"/>
      <c r="IR45" s="92"/>
      <c r="IS45" s="92"/>
      <c r="IT45" s="92"/>
      <c r="IU45" s="92"/>
      <c r="IV45" s="88"/>
    </row>
    <row r="46" spans="1:256" x14ac:dyDescent="0.3">
      <c r="A46" s="437">
        <v>45</v>
      </c>
      <c r="B46" s="316">
        <v>36664</v>
      </c>
      <c r="C46" s="317">
        <v>47602</v>
      </c>
      <c r="D46" s="225">
        <v>17</v>
      </c>
      <c r="E46" s="317">
        <v>30</v>
      </c>
      <c r="F46" s="682"/>
    </row>
    <row r="47" spans="1:256" x14ac:dyDescent="0.3">
      <c r="A47" s="436">
        <v>46</v>
      </c>
      <c r="B47" s="314">
        <v>35599</v>
      </c>
      <c r="C47" s="315">
        <v>46879</v>
      </c>
      <c r="D47" s="229">
        <v>21</v>
      </c>
      <c r="E47" s="315">
        <v>49</v>
      </c>
      <c r="F47" s="681"/>
      <c r="G47" s="92"/>
      <c r="H47" s="92"/>
      <c r="I47" s="92"/>
      <c r="J47" s="92"/>
      <c r="K47" s="88"/>
      <c r="L47" s="92"/>
      <c r="M47" s="92"/>
      <c r="N47" s="92"/>
      <c r="O47" s="92"/>
      <c r="P47" s="88"/>
      <c r="Q47" s="92"/>
      <c r="R47" s="92"/>
      <c r="S47" s="92"/>
      <c r="T47" s="92"/>
      <c r="U47" s="88"/>
      <c r="V47" s="92"/>
      <c r="W47" s="92"/>
      <c r="X47" s="92"/>
      <c r="Y47" s="92"/>
      <c r="Z47" s="88"/>
      <c r="AA47" s="92"/>
      <c r="AB47" s="92"/>
      <c r="AC47" s="92"/>
      <c r="AD47" s="92"/>
      <c r="AE47" s="88"/>
      <c r="AF47" s="92"/>
      <c r="AG47" s="92"/>
      <c r="AH47" s="92"/>
      <c r="AI47" s="92"/>
      <c r="AJ47" s="88"/>
      <c r="AK47" s="92"/>
      <c r="AL47" s="92"/>
      <c r="AM47" s="92"/>
      <c r="AN47" s="92"/>
      <c r="AO47" s="88"/>
      <c r="AP47" s="92"/>
      <c r="AQ47" s="92"/>
      <c r="AR47" s="92"/>
      <c r="AS47" s="92"/>
      <c r="AT47" s="88"/>
      <c r="AU47" s="92"/>
      <c r="AV47" s="92"/>
      <c r="AW47" s="92"/>
      <c r="AX47" s="92"/>
      <c r="AY47" s="88"/>
      <c r="AZ47" s="92"/>
      <c r="BA47" s="92"/>
      <c r="BB47" s="92"/>
      <c r="BC47" s="92"/>
      <c r="BD47" s="88"/>
      <c r="BE47" s="92"/>
      <c r="BF47" s="92"/>
      <c r="BG47" s="92"/>
      <c r="BH47" s="92"/>
      <c r="BI47" s="88"/>
      <c r="BJ47" s="92"/>
      <c r="BK47" s="92"/>
      <c r="BL47" s="92"/>
      <c r="BM47" s="92"/>
      <c r="BN47" s="88"/>
      <c r="BO47" s="92"/>
      <c r="BP47" s="92"/>
      <c r="BQ47" s="92"/>
      <c r="BR47" s="92"/>
      <c r="BS47" s="88"/>
      <c r="BT47" s="92"/>
      <c r="BU47" s="92"/>
      <c r="BV47" s="92"/>
      <c r="BW47" s="92"/>
      <c r="BX47" s="88"/>
      <c r="BY47" s="92"/>
      <c r="BZ47" s="92"/>
      <c r="CA47" s="92"/>
      <c r="CB47" s="92"/>
      <c r="CC47" s="88"/>
      <c r="CD47" s="92"/>
      <c r="CE47" s="92"/>
      <c r="CF47" s="92"/>
      <c r="CG47" s="92"/>
      <c r="CH47" s="88"/>
      <c r="CI47" s="92"/>
      <c r="CJ47" s="92"/>
      <c r="CK47" s="92"/>
      <c r="CL47" s="92"/>
      <c r="CM47" s="88"/>
      <c r="CN47" s="92"/>
      <c r="CO47" s="92"/>
      <c r="CP47" s="92"/>
      <c r="CQ47" s="92"/>
      <c r="CR47" s="88"/>
      <c r="CS47" s="92"/>
      <c r="CT47" s="92"/>
      <c r="CU47" s="92"/>
      <c r="CV47" s="92"/>
      <c r="CW47" s="88"/>
      <c r="CX47" s="92"/>
      <c r="CY47" s="92"/>
      <c r="CZ47" s="92"/>
      <c r="DA47" s="92"/>
      <c r="DB47" s="88"/>
      <c r="DC47" s="92"/>
      <c r="DD47" s="92"/>
      <c r="DE47" s="92"/>
      <c r="DF47" s="92"/>
      <c r="DG47" s="88"/>
      <c r="DH47" s="92"/>
      <c r="DI47" s="92"/>
      <c r="DJ47" s="92"/>
      <c r="DK47" s="92"/>
      <c r="DL47" s="88"/>
      <c r="DM47" s="92"/>
      <c r="DN47" s="92"/>
      <c r="DO47" s="92"/>
      <c r="DP47" s="92"/>
      <c r="DQ47" s="88"/>
      <c r="DR47" s="92"/>
      <c r="DS47" s="92"/>
      <c r="DT47" s="92"/>
      <c r="DU47" s="92"/>
      <c r="DV47" s="88"/>
      <c r="DW47" s="92"/>
      <c r="DX47" s="92"/>
      <c r="DY47" s="92"/>
      <c r="DZ47" s="92"/>
      <c r="EA47" s="88"/>
      <c r="EB47" s="92"/>
      <c r="EC47" s="92"/>
      <c r="ED47" s="92"/>
      <c r="EE47" s="92"/>
      <c r="EF47" s="88"/>
      <c r="EG47" s="92"/>
      <c r="EH47" s="92"/>
      <c r="EI47" s="92"/>
      <c r="EJ47" s="92"/>
      <c r="EK47" s="88"/>
      <c r="EL47" s="92"/>
      <c r="EM47" s="92"/>
      <c r="EN47" s="92"/>
      <c r="EO47" s="92"/>
      <c r="EP47" s="88"/>
      <c r="EQ47" s="92"/>
      <c r="ER47" s="92"/>
      <c r="ES47" s="92"/>
      <c r="ET47" s="92"/>
      <c r="EU47" s="88"/>
      <c r="EV47" s="92"/>
      <c r="EW47" s="92"/>
      <c r="EX47" s="92"/>
      <c r="EY47" s="92"/>
      <c r="EZ47" s="88"/>
      <c r="FA47" s="92"/>
      <c r="FB47" s="92"/>
      <c r="FC47" s="92"/>
      <c r="FD47" s="92"/>
      <c r="FE47" s="88"/>
      <c r="FF47" s="92"/>
      <c r="FG47" s="92"/>
      <c r="FH47" s="92"/>
      <c r="FI47" s="92"/>
      <c r="FJ47" s="88"/>
      <c r="FK47" s="92"/>
      <c r="FL47" s="92"/>
      <c r="FM47" s="92"/>
      <c r="FN47" s="92"/>
      <c r="FO47" s="88"/>
      <c r="FP47" s="92"/>
      <c r="FQ47" s="92"/>
      <c r="FR47" s="92"/>
      <c r="FS47" s="92"/>
      <c r="FT47" s="88"/>
      <c r="FU47" s="92"/>
      <c r="FV47" s="92"/>
      <c r="FW47" s="92"/>
      <c r="FX47" s="92"/>
      <c r="FY47" s="88"/>
      <c r="FZ47" s="92"/>
      <c r="GA47" s="92"/>
      <c r="GB47" s="92"/>
      <c r="GC47" s="92"/>
      <c r="GD47" s="88"/>
      <c r="GE47" s="92"/>
      <c r="GF47" s="92"/>
      <c r="GG47" s="92"/>
      <c r="GH47" s="92"/>
      <c r="GI47" s="88"/>
      <c r="GJ47" s="92"/>
      <c r="GK47" s="92"/>
      <c r="GL47" s="92"/>
      <c r="GM47" s="92"/>
      <c r="GN47" s="88"/>
      <c r="GO47" s="92"/>
      <c r="GP47" s="92"/>
      <c r="GQ47" s="92"/>
      <c r="GR47" s="92"/>
      <c r="GS47" s="88"/>
      <c r="GT47" s="92"/>
      <c r="GU47" s="92"/>
      <c r="GV47" s="92"/>
      <c r="GW47" s="92"/>
      <c r="GX47" s="88"/>
      <c r="GY47" s="92"/>
      <c r="GZ47" s="92"/>
      <c r="HA47" s="92"/>
      <c r="HB47" s="92"/>
      <c r="HC47" s="88"/>
      <c r="HD47" s="92"/>
      <c r="HE47" s="92"/>
      <c r="HF47" s="92"/>
      <c r="HG47" s="92"/>
      <c r="HH47" s="88"/>
      <c r="HI47" s="92"/>
      <c r="HJ47" s="92"/>
      <c r="HK47" s="92"/>
      <c r="HL47" s="92"/>
      <c r="HM47" s="88"/>
      <c r="HN47" s="92"/>
      <c r="HO47" s="92"/>
      <c r="HP47" s="92"/>
      <c r="HQ47" s="92"/>
      <c r="HR47" s="88"/>
      <c r="HS47" s="92"/>
      <c r="HT47" s="92"/>
      <c r="HU47" s="92"/>
      <c r="HV47" s="92"/>
      <c r="HW47" s="88"/>
      <c r="HX47" s="92"/>
      <c r="HY47" s="92"/>
      <c r="HZ47" s="92"/>
      <c r="IA47" s="92"/>
      <c r="IB47" s="88"/>
      <c r="IC47" s="92"/>
      <c r="ID47" s="92"/>
      <c r="IE47" s="92"/>
      <c r="IF47" s="92"/>
      <c r="IG47" s="88"/>
      <c r="IH47" s="92"/>
      <c r="II47" s="92"/>
      <c r="IJ47" s="92"/>
      <c r="IK47" s="92"/>
      <c r="IL47" s="88"/>
      <c r="IM47" s="92"/>
      <c r="IN47" s="92"/>
      <c r="IO47" s="92"/>
      <c r="IP47" s="92"/>
      <c r="IQ47" s="88"/>
      <c r="IR47" s="92"/>
      <c r="IS47" s="92"/>
      <c r="IT47" s="92"/>
      <c r="IU47" s="92"/>
      <c r="IV47" s="88"/>
    </row>
    <row r="48" spans="1:256" x14ac:dyDescent="0.3">
      <c r="A48" s="437">
        <v>47</v>
      </c>
      <c r="B48" s="316">
        <v>35340</v>
      </c>
      <c r="C48" s="317">
        <v>46751</v>
      </c>
      <c r="D48" s="225">
        <v>22</v>
      </c>
      <c r="E48" s="317">
        <v>58</v>
      </c>
      <c r="F48" s="682"/>
    </row>
    <row r="49" spans="1:5" x14ac:dyDescent="0.3">
      <c r="A49" s="436">
        <v>48</v>
      </c>
      <c r="B49" s="314">
        <v>34340</v>
      </c>
      <c r="C49" s="315">
        <v>46921</v>
      </c>
      <c r="D49" s="229">
        <v>23</v>
      </c>
      <c r="E49" s="315">
        <v>51</v>
      </c>
    </row>
    <row r="50" spans="1:5" x14ac:dyDescent="0.3">
      <c r="A50" s="437">
        <v>49</v>
      </c>
      <c r="B50" s="316">
        <v>32997</v>
      </c>
      <c r="C50" s="317">
        <v>47389</v>
      </c>
      <c r="D50" s="225">
        <v>30</v>
      </c>
      <c r="E50" s="317">
        <v>61</v>
      </c>
    </row>
    <row r="51" spans="1:5" x14ac:dyDescent="0.3">
      <c r="A51" s="436">
        <v>50</v>
      </c>
      <c r="B51" s="314">
        <v>32656</v>
      </c>
      <c r="C51" s="315">
        <v>48448</v>
      </c>
      <c r="D51" s="229">
        <v>40</v>
      </c>
      <c r="E51" s="315">
        <v>89</v>
      </c>
    </row>
    <row r="52" spans="1:5" x14ac:dyDescent="0.3">
      <c r="A52" s="437">
        <v>51</v>
      </c>
      <c r="B52" s="316">
        <v>32073</v>
      </c>
      <c r="C52" s="317">
        <v>48999</v>
      </c>
      <c r="D52" s="225">
        <v>53</v>
      </c>
      <c r="E52" s="317">
        <v>87</v>
      </c>
    </row>
    <row r="53" spans="1:5" x14ac:dyDescent="0.3">
      <c r="A53" s="436">
        <v>52</v>
      </c>
      <c r="B53" s="314">
        <v>32045</v>
      </c>
      <c r="C53" s="315">
        <v>46858</v>
      </c>
      <c r="D53" s="229">
        <v>67</v>
      </c>
      <c r="E53" s="315">
        <v>95</v>
      </c>
    </row>
    <row r="54" spans="1:5" x14ac:dyDescent="0.3">
      <c r="A54" s="437">
        <v>53</v>
      </c>
      <c r="B54" s="316">
        <v>31627</v>
      </c>
      <c r="C54" s="317">
        <v>41807</v>
      </c>
      <c r="D54" s="225">
        <v>90</v>
      </c>
      <c r="E54" s="317">
        <v>81</v>
      </c>
    </row>
    <row r="55" spans="1:5" x14ac:dyDescent="0.3">
      <c r="A55" s="436">
        <v>54</v>
      </c>
      <c r="B55" s="314">
        <v>29467</v>
      </c>
      <c r="C55" s="315">
        <v>37876</v>
      </c>
      <c r="D55" s="229">
        <v>62</v>
      </c>
      <c r="E55" s="315">
        <v>84</v>
      </c>
    </row>
    <row r="56" spans="1:5" x14ac:dyDescent="0.3">
      <c r="A56" s="437">
        <v>55</v>
      </c>
      <c r="B56" s="316">
        <v>26614</v>
      </c>
      <c r="C56" s="317">
        <v>33984</v>
      </c>
      <c r="D56" s="225">
        <v>67</v>
      </c>
      <c r="E56" s="317">
        <v>76</v>
      </c>
    </row>
    <row r="57" spans="1:5" x14ac:dyDescent="0.3">
      <c r="A57" s="436">
        <v>56</v>
      </c>
      <c r="B57" s="314">
        <v>23196</v>
      </c>
      <c r="C57" s="315">
        <v>29995</v>
      </c>
      <c r="D57" s="229">
        <v>61</v>
      </c>
      <c r="E57" s="315">
        <v>71</v>
      </c>
    </row>
    <row r="58" spans="1:5" x14ac:dyDescent="0.3">
      <c r="A58" s="437">
        <v>57</v>
      </c>
      <c r="B58" s="316">
        <v>19818</v>
      </c>
      <c r="C58" s="317">
        <v>25121</v>
      </c>
      <c r="D58" s="225">
        <v>57</v>
      </c>
      <c r="E58" s="317">
        <v>79</v>
      </c>
    </row>
    <row r="59" spans="1:5" x14ac:dyDescent="0.3">
      <c r="A59" s="436">
        <v>58</v>
      </c>
      <c r="B59" s="314">
        <v>16569</v>
      </c>
      <c r="C59" s="315">
        <v>20298</v>
      </c>
      <c r="D59" s="229">
        <v>62</v>
      </c>
      <c r="E59" s="315">
        <v>47</v>
      </c>
    </row>
    <row r="60" spans="1:5" x14ac:dyDescent="0.3">
      <c r="A60" s="437">
        <v>59</v>
      </c>
      <c r="B60" s="316">
        <v>14024</v>
      </c>
      <c r="C60" s="317">
        <v>16558</v>
      </c>
      <c r="D60" s="225">
        <v>51</v>
      </c>
      <c r="E60" s="317">
        <v>54</v>
      </c>
    </row>
    <row r="61" spans="1:5" x14ac:dyDescent="0.3">
      <c r="A61" s="436">
        <v>60</v>
      </c>
      <c r="B61" s="314">
        <v>7137</v>
      </c>
      <c r="C61" s="315">
        <v>7754</v>
      </c>
      <c r="D61" s="229">
        <v>40</v>
      </c>
      <c r="E61" s="315">
        <v>67</v>
      </c>
    </row>
    <row r="62" spans="1:5" x14ac:dyDescent="0.3">
      <c r="A62" s="437">
        <v>61</v>
      </c>
      <c r="B62" s="316">
        <v>1641</v>
      </c>
      <c r="C62" s="317">
        <v>1009</v>
      </c>
      <c r="D62" s="225">
        <v>16</v>
      </c>
      <c r="E62" s="317">
        <v>14</v>
      </c>
    </row>
    <row r="63" spans="1:5" x14ac:dyDescent="0.3">
      <c r="A63" s="436">
        <v>62</v>
      </c>
      <c r="B63" s="314">
        <v>1014</v>
      </c>
      <c r="C63" s="315">
        <v>666</v>
      </c>
      <c r="D63" s="229">
        <v>5</v>
      </c>
      <c r="E63" s="319">
        <v>1</v>
      </c>
    </row>
    <row r="64" spans="1:5" x14ac:dyDescent="0.3">
      <c r="A64" s="437">
        <v>63</v>
      </c>
      <c r="B64" s="316">
        <v>477</v>
      </c>
      <c r="C64" s="317">
        <v>472</v>
      </c>
      <c r="D64" s="225">
        <v>2</v>
      </c>
      <c r="E64" s="318">
        <v>1</v>
      </c>
    </row>
    <row r="65" spans="1:5" x14ac:dyDescent="0.3">
      <c r="A65" s="436">
        <v>64</v>
      </c>
      <c r="B65" s="314">
        <v>312</v>
      </c>
      <c r="C65" s="319">
        <v>302</v>
      </c>
      <c r="D65" s="229">
        <v>0</v>
      </c>
      <c r="E65" s="319">
        <v>1</v>
      </c>
    </row>
    <row r="66" spans="1:5" x14ac:dyDescent="0.3">
      <c r="A66" s="437">
        <v>65</v>
      </c>
      <c r="B66" s="316">
        <v>209</v>
      </c>
      <c r="C66" s="317">
        <v>184</v>
      </c>
      <c r="D66" s="225">
        <v>1</v>
      </c>
      <c r="E66" s="318">
        <v>0</v>
      </c>
    </row>
    <row r="67" spans="1:5" x14ac:dyDescent="0.3">
      <c r="A67" s="438" t="s">
        <v>270</v>
      </c>
      <c r="B67" s="320">
        <v>336</v>
      </c>
      <c r="C67" s="315">
        <v>124</v>
      </c>
      <c r="D67" s="229">
        <v>2</v>
      </c>
      <c r="E67" s="319">
        <v>1</v>
      </c>
    </row>
    <row r="68" spans="1:5" customFormat="1" ht="13.3" thickBot="1" x14ac:dyDescent="0.4">
      <c r="A68" s="439" t="s">
        <v>75</v>
      </c>
      <c r="B68" s="431">
        <f>SUM(B16:B67)</f>
        <v>981565</v>
      </c>
      <c r="C68" s="433">
        <f t="shared" ref="C68:E68" si="0">SUM(C16:C67)</f>
        <v>1354708</v>
      </c>
      <c r="D68" s="432">
        <f t="shared" si="0"/>
        <v>928</v>
      </c>
      <c r="E68" s="433">
        <f t="shared" si="0"/>
        <v>1275</v>
      </c>
    </row>
    <row r="69" spans="1:5" x14ac:dyDescent="0.3">
      <c r="A69" s="25" t="s">
        <v>315</v>
      </c>
    </row>
    <row r="70" spans="1:5" x14ac:dyDescent="0.3">
      <c r="A70" s="81"/>
    </row>
  </sheetData>
  <mergeCells count="10">
    <mergeCell ref="B14:C14"/>
    <mergeCell ref="D14:E14"/>
    <mergeCell ref="G14:H14"/>
    <mergeCell ref="I14:J14"/>
    <mergeCell ref="A3:E3"/>
    <mergeCell ref="A4:E4"/>
    <mergeCell ref="A6:E6"/>
    <mergeCell ref="A7:E7"/>
    <mergeCell ref="A8:E8"/>
    <mergeCell ref="A10:E10"/>
  </mergeCells>
  <printOptions horizontalCentered="1"/>
  <pageMargins left="0.31496062992125984" right="0.19685039370078741" top="0.39370078740157483" bottom="0.23622047244094491" header="0" footer="0.23622047244094491"/>
  <pageSetup scale="93" firstPageNumber="33" orientation="portrait" useFirstPageNumber="1" r:id="rId1"/>
  <headerFooter>
    <oddFooter>&amp;R&amp;P</oddFooter>
  </headerFooter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syncVertical="1" syncRef="A1" transitionEvaluation="1" codeName="Hoja24">
    <tabColor theme="6" tint="-0.249977111117893"/>
    <pageSetUpPr fitToPage="1"/>
  </sheetPr>
  <dimension ref="A1:IV70"/>
  <sheetViews>
    <sheetView showGridLines="0" view="pageBreakPreview" zoomScaleNormal="70" zoomScaleSheetLayoutView="100" workbookViewId="0"/>
  </sheetViews>
  <sheetFormatPr baseColWidth="10" defaultColWidth="9.69140625" defaultRowHeight="12.45" x14ac:dyDescent="0.3"/>
  <cols>
    <col min="1" max="1" width="16.69140625" style="25" customWidth="1"/>
    <col min="2" max="5" width="19.23046875" style="25" customWidth="1"/>
    <col min="6" max="6" width="14.4609375" style="25" customWidth="1"/>
    <col min="7" max="10" width="16" style="25" customWidth="1"/>
    <col min="11" max="16" width="14.4609375" style="25" customWidth="1"/>
    <col min="17" max="18" width="9.53515625" style="25" customWidth="1"/>
    <col min="19" max="16384" width="9.69140625" style="25"/>
  </cols>
  <sheetData>
    <row r="1" spans="1:21" x14ac:dyDescent="0.3"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</row>
    <row r="2" spans="1:21" x14ac:dyDescent="0.3"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</row>
    <row r="3" spans="1:21" ht="12.9" x14ac:dyDescent="0.3">
      <c r="A3" s="764" t="s">
        <v>77</v>
      </c>
      <c r="B3" s="764"/>
      <c r="C3" s="764"/>
      <c r="D3" s="764"/>
      <c r="E3" s="764"/>
      <c r="F3" s="54"/>
      <c r="G3" s="54"/>
      <c r="H3" s="54"/>
      <c r="I3" s="54"/>
      <c r="J3" s="54"/>
      <c r="K3" s="54"/>
      <c r="L3" s="54"/>
      <c r="M3" s="54"/>
      <c r="N3" s="54"/>
      <c r="O3" s="54"/>
      <c r="P3" s="54"/>
      <c r="Q3" s="54"/>
      <c r="R3" s="54"/>
      <c r="S3" s="54"/>
      <c r="T3" s="54"/>
      <c r="U3" s="54"/>
    </row>
    <row r="4" spans="1:21" ht="12.9" x14ac:dyDescent="0.3">
      <c r="A4" s="764" t="s">
        <v>78</v>
      </c>
      <c r="B4" s="764"/>
      <c r="C4" s="764"/>
      <c r="D4" s="764"/>
      <c r="E4" s="764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</row>
    <row r="5" spans="1:21" x14ac:dyDescent="0.3"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</row>
    <row r="6" spans="1:21" x14ac:dyDescent="0.3">
      <c r="A6" s="766" t="str">
        <f>'1 Total'!A4:N4</f>
        <v>DICIEMBRE DE 2018</v>
      </c>
      <c r="B6" s="766"/>
      <c r="C6" s="766"/>
      <c r="D6" s="766"/>
      <c r="E6" s="766"/>
      <c r="F6" s="56"/>
      <c r="G6" s="56"/>
      <c r="H6" s="56"/>
      <c r="I6" s="56"/>
      <c r="J6" s="56"/>
      <c r="K6" s="56"/>
      <c r="L6" s="56"/>
      <c r="M6" s="56"/>
      <c r="N6" s="56"/>
      <c r="O6" s="56"/>
      <c r="P6" s="56"/>
      <c r="Q6" s="56"/>
      <c r="R6" s="56"/>
      <c r="S6" s="56"/>
      <c r="T6" s="56"/>
      <c r="U6" s="56"/>
    </row>
    <row r="7" spans="1:21" x14ac:dyDescent="0.3">
      <c r="A7" s="767"/>
      <c r="B7" s="767"/>
      <c r="C7" s="767"/>
      <c r="D7" s="767"/>
      <c r="E7" s="767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</row>
    <row r="8" spans="1:21" x14ac:dyDescent="0.3">
      <c r="A8" s="784" t="s">
        <v>38</v>
      </c>
      <c r="B8" s="784"/>
      <c r="C8" s="784"/>
      <c r="D8" s="784"/>
      <c r="E8" s="784"/>
      <c r="F8" s="78"/>
      <c r="G8" s="78"/>
      <c r="H8" s="78"/>
      <c r="I8" s="78"/>
      <c r="J8" s="78"/>
      <c r="K8" s="78"/>
      <c r="L8" s="78"/>
      <c r="M8" s="78"/>
      <c r="N8" s="78"/>
      <c r="O8" s="78"/>
      <c r="P8" s="78"/>
      <c r="Q8" s="78"/>
      <c r="R8" s="78"/>
      <c r="S8" s="78"/>
      <c r="T8" s="78"/>
      <c r="U8" s="78"/>
    </row>
    <row r="9" spans="1:21" x14ac:dyDescent="0.3">
      <c r="A9" s="78"/>
      <c r="B9" s="78"/>
      <c r="C9" s="78"/>
      <c r="D9" s="78"/>
      <c r="E9" s="78"/>
      <c r="F9" s="78"/>
      <c r="G9" s="78"/>
      <c r="H9" s="78"/>
      <c r="I9" s="78"/>
      <c r="J9" s="78"/>
      <c r="K9" s="78"/>
      <c r="L9" s="78"/>
      <c r="M9" s="78"/>
      <c r="N9" s="78"/>
      <c r="O9" s="78"/>
      <c r="P9" s="78"/>
      <c r="Q9" s="78"/>
      <c r="R9" s="78"/>
      <c r="S9" s="78"/>
      <c r="T9" s="78"/>
      <c r="U9" s="78"/>
    </row>
    <row r="10" spans="1:21" x14ac:dyDescent="0.3">
      <c r="A10" s="784" t="s">
        <v>136</v>
      </c>
      <c r="B10" s="784"/>
      <c r="C10" s="784"/>
      <c r="D10" s="784"/>
      <c r="E10" s="784"/>
      <c r="F10" s="78"/>
      <c r="G10" s="78"/>
      <c r="H10" s="78"/>
      <c r="I10" s="78"/>
      <c r="J10" s="78"/>
      <c r="K10" s="78"/>
      <c r="L10" s="78"/>
      <c r="M10" s="78"/>
      <c r="N10" s="78"/>
      <c r="O10" s="78"/>
      <c r="P10" s="78"/>
      <c r="Q10" s="78"/>
      <c r="R10" s="78"/>
      <c r="S10" s="78"/>
      <c r="T10" s="78"/>
      <c r="U10" s="78"/>
    </row>
    <row r="11" spans="1:21" x14ac:dyDescent="0.3">
      <c r="A11" s="79"/>
      <c r="B11" s="79"/>
      <c r="C11" s="79"/>
      <c r="D11" s="79"/>
      <c r="E11" s="79"/>
      <c r="F11" s="78"/>
      <c r="G11" s="78"/>
      <c r="H11" s="78"/>
      <c r="I11" s="78"/>
      <c r="J11" s="78"/>
      <c r="K11" s="78"/>
      <c r="L11" s="78"/>
      <c r="M11" s="78"/>
      <c r="N11" s="78"/>
      <c r="O11" s="78"/>
      <c r="P11" s="78"/>
      <c r="Q11" s="78"/>
      <c r="R11" s="78"/>
      <c r="S11" s="78"/>
      <c r="T11" s="78"/>
      <c r="U11" s="78"/>
    </row>
    <row r="12" spans="1:21" x14ac:dyDescent="0.3">
      <c r="A12" s="79"/>
      <c r="B12" s="79"/>
      <c r="C12" s="79" t="s">
        <v>135</v>
      </c>
      <c r="D12" s="79"/>
      <c r="E12" s="78"/>
      <c r="F12" s="78"/>
      <c r="G12" s="78"/>
      <c r="H12" s="78"/>
      <c r="I12" s="78"/>
      <c r="J12" s="78"/>
      <c r="K12" s="78"/>
      <c r="L12" s="78"/>
      <c r="M12" s="78"/>
      <c r="N12" s="78"/>
      <c r="O12" s="78"/>
      <c r="P12" s="78"/>
      <c r="Q12" s="78"/>
      <c r="R12" s="78"/>
      <c r="S12" s="78"/>
      <c r="T12" s="78"/>
      <c r="U12" s="78"/>
    </row>
    <row r="13" spans="1:21" ht="12.9" thickBot="1" x14ac:dyDescent="0.35">
      <c r="A13" s="80"/>
      <c r="B13" s="243">
        <v>2</v>
      </c>
      <c r="C13" s="243">
        <v>3</v>
      </c>
      <c r="D13" s="244">
        <v>4</v>
      </c>
      <c r="E13" s="430">
        <v>5</v>
      </c>
      <c r="F13" s="82"/>
      <c r="G13" s="82"/>
      <c r="H13" s="83"/>
      <c r="I13" s="84"/>
      <c r="J13" s="84"/>
    </row>
    <row r="14" spans="1:21" s="23" customFormat="1" ht="12.75" customHeight="1" x14ac:dyDescent="0.3">
      <c r="A14" s="444" t="s">
        <v>80</v>
      </c>
      <c r="B14" s="785" t="s">
        <v>313</v>
      </c>
      <c r="C14" s="785"/>
      <c r="D14" s="788" t="s">
        <v>81</v>
      </c>
      <c r="E14" s="787"/>
      <c r="F14" s="451"/>
      <c r="G14" s="789"/>
      <c r="H14" s="789"/>
      <c r="I14" s="789"/>
      <c r="J14" s="789"/>
    </row>
    <row r="15" spans="1:21" s="23" customFormat="1" ht="12.9" thickBot="1" x14ac:dyDescent="0.35">
      <c r="A15" s="683" t="s">
        <v>42</v>
      </c>
      <c r="B15" s="392" t="s">
        <v>71</v>
      </c>
      <c r="C15" s="393" t="s">
        <v>72</v>
      </c>
      <c r="D15" s="453" t="s">
        <v>71</v>
      </c>
      <c r="E15" s="454" t="s">
        <v>72</v>
      </c>
      <c r="F15" s="451"/>
      <c r="G15" s="455"/>
      <c r="H15" s="455"/>
      <c r="I15" s="455"/>
      <c r="J15" s="455"/>
    </row>
    <row r="16" spans="1:21" x14ac:dyDescent="0.3">
      <c r="A16" s="435" t="s">
        <v>82</v>
      </c>
      <c r="B16" s="225">
        <v>4</v>
      </c>
      <c r="C16" s="687">
        <v>5</v>
      </c>
      <c r="D16" s="316">
        <v>0</v>
      </c>
      <c r="E16" s="317">
        <v>0</v>
      </c>
      <c r="F16" s="24"/>
      <c r="G16" s="88"/>
      <c r="H16" s="88"/>
      <c r="I16" s="88"/>
      <c r="J16" s="88"/>
    </row>
    <row r="17" spans="1:5" x14ac:dyDescent="0.3">
      <c r="A17" s="436">
        <v>16</v>
      </c>
      <c r="B17" s="229">
        <v>0</v>
      </c>
      <c r="C17" s="688">
        <v>0</v>
      </c>
      <c r="D17" s="314">
        <v>0</v>
      </c>
      <c r="E17" s="315">
        <v>0</v>
      </c>
    </row>
    <row r="18" spans="1:5" x14ac:dyDescent="0.3">
      <c r="A18" s="437">
        <v>17</v>
      </c>
      <c r="B18" s="225">
        <v>1</v>
      </c>
      <c r="C18" s="687">
        <v>0</v>
      </c>
      <c r="D18" s="316">
        <v>0</v>
      </c>
      <c r="E18" s="317">
        <v>0</v>
      </c>
    </row>
    <row r="19" spans="1:5" x14ac:dyDescent="0.3">
      <c r="A19" s="436">
        <v>18</v>
      </c>
      <c r="B19" s="229">
        <v>0</v>
      </c>
      <c r="C19" s="688">
        <v>0</v>
      </c>
      <c r="D19" s="314">
        <v>0</v>
      </c>
      <c r="E19" s="315">
        <v>0</v>
      </c>
    </row>
    <row r="20" spans="1:5" x14ac:dyDescent="0.3">
      <c r="A20" s="437">
        <v>19</v>
      </c>
      <c r="B20" s="225">
        <v>0</v>
      </c>
      <c r="C20" s="687">
        <v>0</v>
      </c>
      <c r="D20" s="316">
        <v>0</v>
      </c>
      <c r="E20" s="317">
        <v>0</v>
      </c>
    </row>
    <row r="21" spans="1:5" x14ac:dyDescent="0.3">
      <c r="A21" s="436">
        <v>20</v>
      </c>
      <c r="B21" s="229">
        <v>1</v>
      </c>
      <c r="C21" s="688">
        <v>0</v>
      </c>
      <c r="D21" s="314">
        <v>0</v>
      </c>
      <c r="E21" s="315">
        <v>0</v>
      </c>
    </row>
    <row r="22" spans="1:5" x14ac:dyDescent="0.3">
      <c r="A22" s="437">
        <v>21</v>
      </c>
      <c r="B22" s="225">
        <v>0</v>
      </c>
      <c r="C22" s="687">
        <v>0</v>
      </c>
      <c r="D22" s="316">
        <v>0</v>
      </c>
      <c r="E22" s="317">
        <v>0</v>
      </c>
    </row>
    <row r="23" spans="1:5" x14ac:dyDescent="0.3">
      <c r="A23" s="436">
        <v>22</v>
      </c>
      <c r="B23" s="229">
        <v>0</v>
      </c>
      <c r="C23" s="688">
        <v>0</v>
      </c>
      <c r="D23" s="314">
        <v>0</v>
      </c>
      <c r="E23" s="315">
        <v>0</v>
      </c>
    </row>
    <row r="24" spans="1:5" x14ac:dyDescent="0.3">
      <c r="A24" s="437">
        <v>23</v>
      </c>
      <c r="B24" s="225">
        <v>0</v>
      </c>
      <c r="C24" s="687">
        <v>0</v>
      </c>
      <c r="D24" s="316">
        <v>0</v>
      </c>
      <c r="E24" s="317">
        <v>0</v>
      </c>
    </row>
    <row r="25" spans="1:5" x14ac:dyDescent="0.3">
      <c r="A25" s="436">
        <v>24</v>
      </c>
      <c r="B25" s="229">
        <v>0</v>
      </c>
      <c r="C25" s="688">
        <v>0</v>
      </c>
      <c r="D25" s="314">
        <v>0</v>
      </c>
      <c r="E25" s="315">
        <v>0</v>
      </c>
    </row>
    <row r="26" spans="1:5" x14ac:dyDescent="0.3">
      <c r="A26" s="437">
        <v>25</v>
      </c>
      <c r="B26" s="225">
        <v>0</v>
      </c>
      <c r="C26" s="687">
        <v>0</v>
      </c>
      <c r="D26" s="316">
        <v>0</v>
      </c>
      <c r="E26" s="317">
        <v>0</v>
      </c>
    </row>
    <row r="27" spans="1:5" x14ac:dyDescent="0.3">
      <c r="A27" s="436">
        <v>26</v>
      </c>
      <c r="B27" s="229">
        <v>0</v>
      </c>
      <c r="C27" s="688">
        <v>0</v>
      </c>
      <c r="D27" s="314">
        <v>0</v>
      </c>
      <c r="E27" s="315">
        <v>0</v>
      </c>
    </row>
    <row r="28" spans="1:5" x14ac:dyDescent="0.3">
      <c r="A28" s="437">
        <v>27</v>
      </c>
      <c r="B28" s="225">
        <v>0</v>
      </c>
      <c r="C28" s="687">
        <v>0</v>
      </c>
      <c r="D28" s="316">
        <v>0</v>
      </c>
      <c r="E28" s="317">
        <v>0</v>
      </c>
    </row>
    <row r="29" spans="1:5" x14ac:dyDescent="0.3">
      <c r="A29" s="436">
        <v>28</v>
      </c>
      <c r="B29" s="229">
        <v>0</v>
      </c>
      <c r="C29" s="688">
        <v>0</v>
      </c>
      <c r="D29" s="314">
        <v>0</v>
      </c>
      <c r="E29" s="315">
        <v>0</v>
      </c>
    </row>
    <row r="30" spans="1:5" x14ac:dyDescent="0.3">
      <c r="A30" s="437">
        <v>29</v>
      </c>
      <c r="B30" s="225">
        <v>0</v>
      </c>
      <c r="C30" s="687">
        <v>0</v>
      </c>
      <c r="D30" s="316">
        <v>0</v>
      </c>
      <c r="E30" s="317">
        <v>0</v>
      </c>
    </row>
    <row r="31" spans="1:5" x14ac:dyDescent="0.3">
      <c r="A31" s="436">
        <v>30</v>
      </c>
      <c r="B31" s="229">
        <v>0</v>
      </c>
      <c r="C31" s="688">
        <v>0</v>
      </c>
      <c r="D31" s="314">
        <v>0</v>
      </c>
      <c r="E31" s="315">
        <v>0</v>
      </c>
    </row>
    <row r="32" spans="1:5" x14ac:dyDescent="0.3">
      <c r="A32" s="437">
        <v>31</v>
      </c>
      <c r="B32" s="225">
        <v>0</v>
      </c>
      <c r="C32" s="687">
        <v>0</v>
      </c>
      <c r="D32" s="316">
        <v>0</v>
      </c>
      <c r="E32" s="317">
        <v>0</v>
      </c>
    </row>
    <row r="33" spans="1:256" x14ac:dyDescent="0.3">
      <c r="A33" s="436">
        <v>32</v>
      </c>
      <c r="B33" s="229">
        <v>0</v>
      </c>
      <c r="C33" s="688">
        <v>0</v>
      </c>
      <c r="D33" s="314">
        <v>0</v>
      </c>
      <c r="E33" s="315">
        <v>0</v>
      </c>
    </row>
    <row r="34" spans="1:256" x14ac:dyDescent="0.3">
      <c r="A34" s="437">
        <v>33</v>
      </c>
      <c r="B34" s="225">
        <v>0</v>
      </c>
      <c r="C34" s="687">
        <v>0</v>
      </c>
      <c r="D34" s="316">
        <v>0</v>
      </c>
      <c r="E34" s="317">
        <v>0</v>
      </c>
    </row>
    <row r="35" spans="1:256" x14ac:dyDescent="0.3">
      <c r="A35" s="436">
        <v>34</v>
      </c>
      <c r="B35" s="229">
        <v>0</v>
      </c>
      <c r="C35" s="688">
        <v>0</v>
      </c>
      <c r="D35" s="314">
        <v>0</v>
      </c>
      <c r="E35" s="315">
        <v>0</v>
      </c>
    </row>
    <row r="36" spans="1:256" x14ac:dyDescent="0.3">
      <c r="A36" s="437">
        <v>35</v>
      </c>
      <c r="B36" s="225">
        <v>0</v>
      </c>
      <c r="C36" s="687">
        <v>0</v>
      </c>
      <c r="D36" s="316">
        <v>0</v>
      </c>
      <c r="E36" s="317">
        <v>0</v>
      </c>
    </row>
    <row r="37" spans="1:256" x14ac:dyDescent="0.3">
      <c r="A37" s="436">
        <v>36</v>
      </c>
      <c r="B37" s="229">
        <v>0</v>
      </c>
      <c r="C37" s="688">
        <v>0</v>
      </c>
      <c r="D37" s="314">
        <v>0</v>
      </c>
      <c r="E37" s="315">
        <v>0</v>
      </c>
    </row>
    <row r="38" spans="1:256" x14ac:dyDescent="0.3">
      <c r="A38" s="437">
        <v>37</v>
      </c>
      <c r="B38" s="225">
        <v>0</v>
      </c>
      <c r="C38" s="687">
        <v>0</v>
      </c>
      <c r="D38" s="316">
        <v>0</v>
      </c>
      <c r="E38" s="317">
        <v>0</v>
      </c>
    </row>
    <row r="39" spans="1:256" x14ac:dyDescent="0.3">
      <c r="A39" s="436">
        <v>38</v>
      </c>
      <c r="B39" s="229">
        <v>0</v>
      </c>
      <c r="C39" s="688">
        <v>0</v>
      </c>
      <c r="D39" s="314">
        <v>0</v>
      </c>
      <c r="E39" s="315">
        <v>0</v>
      </c>
    </row>
    <row r="40" spans="1:256" x14ac:dyDescent="0.3">
      <c r="A40" s="437">
        <v>39</v>
      </c>
      <c r="B40" s="225">
        <v>0</v>
      </c>
      <c r="C40" s="687">
        <v>0</v>
      </c>
      <c r="D40" s="316">
        <v>0</v>
      </c>
      <c r="E40" s="317">
        <v>0</v>
      </c>
    </row>
    <row r="41" spans="1:256" x14ac:dyDescent="0.3">
      <c r="A41" s="436">
        <v>40</v>
      </c>
      <c r="B41" s="229">
        <v>1</v>
      </c>
      <c r="C41" s="688">
        <v>0</v>
      </c>
      <c r="D41" s="314">
        <v>0</v>
      </c>
      <c r="E41" s="315">
        <v>0</v>
      </c>
    </row>
    <row r="42" spans="1:256" x14ac:dyDescent="0.3">
      <c r="A42" s="437">
        <v>41</v>
      </c>
      <c r="B42" s="225">
        <v>0</v>
      </c>
      <c r="C42" s="233">
        <v>0</v>
      </c>
      <c r="D42" s="316">
        <v>0</v>
      </c>
      <c r="E42" s="318">
        <v>0</v>
      </c>
    </row>
    <row r="43" spans="1:256" ht="11.15" customHeight="1" x14ac:dyDescent="0.3">
      <c r="A43" s="436">
        <v>42</v>
      </c>
      <c r="B43" s="229">
        <v>1</v>
      </c>
      <c r="C43" s="688">
        <v>0</v>
      </c>
      <c r="D43" s="314">
        <v>0</v>
      </c>
      <c r="E43" s="315">
        <v>0</v>
      </c>
    </row>
    <row r="44" spans="1:256" x14ac:dyDescent="0.3">
      <c r="A44" s="437">
        <v>43</v>
      </c>
      <c r="B44" s="225">
        <v>0</v>
      </c>
      <c r="C44" s="687">
        <v>1</v>
      </c>
      <c r="D44" s="316">
        <v>0</v>
      </c>
      <c r="E44" s="317">
        <v>0</v>
      </c>
      <c r="F44" s="26"/>
      <c r="G44" s="26"/>
    </row>
    <row r="45" spans="1:256" x14ac:dyDescent="0.3">
      <c r="A45" s="436">
        <v>44</v>
      </c>
      <c r="B45" s="229">
        <v>0</v>
      </c>
      <c r="C45" s="688">
        <v>0</v>
      </c>
      <c r="D45" s="314">
        <v>0</v>
      </c>
      <c r="E45" s="315">
        <v>0</v>
      </c>
      <c r="F45" s="88"/>
      <c r="G45" s="92"/>
      <c r="H45" s="92"/>
      <c r="I45" s="92"/>
      <c r="J45" s="92"/>
      <c r="K45" s="88"/>
      <c r="L45" s="92"/>
      <c r="M45" s="92"/>
      <c r="N45" s="92"/>
      <c r="O45" s="92"/>
      <c r="P45" s="88"/>
      <c r="Q45" s="92"/>
      <c r="R45" s="92"/>
      <c r="S45" s="92"/>
      <c r="T45" s="92"/>
      <c r="U45" s="88"/>
      <c r="V45" s="92"/>
      <c r="W45" s="92"/>
      <c r="X45" s="92"/>
      <c r="Y45" s="92"/>
      <c r="Z45" s="88"/>
      <c r="AA45" s="92"/>
      <c r="AB45" s="92"/>
      <c r="AC45" s="92"/>
      <c r="AD45" s="92"/>
      <c r="AE45" s="88"/>
      <c r="AF45" s="92"/>
      <c r="AG45" s="92"/>
      <c r="AH45" s="92"/>
      <c r="AI45" s="92"/>
      <c r="AJ45" s="88"/>
      <c r="AK45" s="92"/>
      <c r="AL45" s="92"/>
      <c r="AM45" s="92"/>
      <c r="AN45" s="92"/>
      <c r="AO45" s="88"/>
      <c r="AP45" s="92"/>
      <c r="AQ45" s="92"/>
      <c r="AR45" s="92"/>
      <c r="AS45" s="92"/>
      <c r="AT45" s="88"/>
      <c r="AU45" s="92"/>
      <c r="AV45" s="92"/>
      <c r="AW45" s="92"/>
      <c r="AX45" s="92"/>
      <c r="AY45" s="88"/>
      <c r="AZ45" s="92"/>
      <c r="BA45" s="92"/>
      <c r="BB45" s="92"/>
      <c r="BC45" s="92"/>
      <c r="BD45" s="88"/>
      <c r="BE45" s="92"/>
      <c r="BF45" s="92"/>
      <c r="BG45" s="92"/>
      <c r="BH45" s="92"/>
      <c r="BI45" s="88"/>
      <c r="BJ45" s="92"/>
      <c r="BK45" s="92"/>
      <c r="BL45" s="92"/>
      <c r="BM45" s="92"/>
      <c r="BN45" s="88"/>
      <c r="BO45" s="92"/>
      <c r="BP45" s="92"/>
      <c r="BQ45" s="92"/>
      <c r="BR45" s="92"/>
      <c r="BS45" s="88"/>
      <c r="BT45" s="92"/>
      <c r="BU45" s="92"/>
      <c r="BV45" s="92"/>
      <c r="BW45" s="92"/>
      <c r="BX45" s="88"/>
      <c r="BY45" s="92"/>
      <c r="BZ45" s="92"/>
      <c r="CA45" s="92"/>
      <c r="CB45" s="92"/>
      <c r="CC45" s="88"/>
      <c r="CD45" s="92"/>
      <c r="CE45" s="92"/>
      <c r="CF45" s="92"/>
      <c r="CG45" s="92"/>
      <c r="CH45" s="88"/>
      <c r="CI45" s="92"/>
      <c r="CJ45" s="92"/>
      <c r="CK45" s="92"/>
      <c r="CL45" s="92"/>
      <c r="CM45" s="88"/>
      <c r="CN45" s="92"/>
      <c r="CO45" s="92"/>
      <c r="CP45" s="92"/>
      <c r="CQ45" s="92"/>
      <c r="CR45" s="88"/>
      <c r="CS45" s="92"/>
      <c r="CT45" s="92"/>
      <c r="CU45" s="92"/>
      <c r="CV45" s="92"/>
      <c r="CW45" s="88"/>
      <c r="CX45" s="92"/>
      <c r="CY45" s="92"/>
      <c r="CZ45" s="92"/>
      <c r="DA45" s="92"/>
      <c r="DB45" s="88"/>
      <c r="DC45" s="92"/>
      <c r="DD45" s="92"/>
      <c r="DE45" s="92"/>
      <c r="DF45" s="92"/>
      <c r="DG45" s="88"/>
      <c r="DH45" s="92"/>
      <c r="DI45" s="92"/>
      <c r="DJ45" s="92"/>
      <c r="DK45" s="92"/>
      <c r="DL45" s="88"/>
      <c r="DM45" s="92"/>
      <c r="DN45" s="92"/>
      <c r="DO45" s="92"/>
      <c r="DP45" s="92"/>
      <c r="DQ45" s="88"/>
      <c r="DR45" s="92"/>
      <c r="DS45" s="92"/>
      <c r="DT45" s="92"/>
      <c r="DU45" s="92"/>
      <c r="DV45" s="88"/>
      <c r="DW45" s="92"/>
      <c r="DX45" s="92"/>
      <c r="DY45" s="92"/>
      <c r="DZ45" s="92"/>
      <c r="EA45" s="88"/>
      <c r="EB45" s="92"/>
      <c r="EC45" s="92"/>
      <c r="ED45" s="92"/>
      <c r="EE45" s="92"/>
      <c r="EF45" s="88"/>
      <c r="EG45" s="92"/>
      <c r="EH45" s="92"/>
      <c r="EI45" s="92"/>
      <c r="EJ45" s="92"/>
      <c r="EK45" s="88"/>
      <c r="EL45" s="92"/>
      <c r="EM45" s="92"/>
      <c r="EN45" s="92"/>
      <c r="EO45" s="92"/>
      <c r="EP45" s="88"/>
      <c r="EQ45" s="92"/>
      <c r="ER45" s="92"/>
      <c r="ES45" s="92"/>
      <c r="ET45" s="92"/>
      <c r="EU45" s="88"/>
      <c r="EV45" s="92"/>
      <c r="EW45" s="92"/>
      <c r="EX45" s="92"/>
      <c r="EY45" s="92"/>
      <c r="EZ45" s="88"/>
      <c r="FA45" s="92"/>
      <c r="FB45" s="92"/>
      <c r="FC45" s="92"/>
      <c r="FD45" s="92"/>
      <c r="FE45" s="88"/>
      <c r="FF45" s="92"/>
      <c r="FG45" s="92"/>
      <c r="FH45" s="92"/>
      <c r="FI45" s="92"/>
      <c r="FJ45" s="88"/>
      <c r="FK45" s="92"/>
      <c r="FL45" s="92"/>
      <c r="FM45" s="92"/>
      <c r="FN45" s="92"/>
      <c r="FO45" s="88"/>
      <c r="FP45" s="92"/>
      <c r="FQ45" s="92"/>
      <c r="FR45" s="92"/>
      <c r="FS45" s="92"/>
      <c r="FT45" s="88"/>
      <c r="FU45" s="92"/>
      <c r="FV45" s="92"/>
      <c r="FW45" s="92"/>
      <c r="FX45" s="92"/>
      <c r="FY45" s="88"/>
      <c r="FZ45" s="92"/>
      <c r="GA45" s="92"/>
      <c r="GB45" s="92"/>
      <c r="GC45" s="92"/>
      <c r="GD45" s="88"/>
      <c r="GE45" s="92"/>
      <c r="GF45" s="92"/>
      <c r="GG45" s="92"/>
      <c r="GH45" s="92"/>
      <c r="GI45" s="88"/>
      <c r="GJ45" s="92"/>
      <c r="GK45" s="92"/>
      <c r="GL45" s="92"/>
      <c r="GM45" s="92"/>
      <c r="GN45" s="88"/>
      <c r="GO45" s="92"/>
      <c r="GP45" s="92"/>
      <c r="GQ45" s="92"/>
      <c r="GR45" s="92"/>
      <c r="GS45" s="88"/>
      <c r="GT45" s="92"/>
      <c r="GU45" s="92"/>
      <c r="GV45" s="92"/>
      <c r="GW45" s="92"/>
      <c r="GX45" s="88"/>
      <c r="GY45" s="92"/>
      <c r="GZ45" s="92"/>
      <c r="HA45" s="92"/>
      <c r="HB45" s="92"/>
      <c r="HC45" s="88"/>
      <c r="HD45" s="92"/>
      <c r="HE45" s="92"/>
      <c r="HF45" s="92"/>
      <c r="HG45" s="92"/>
      <c r="HH45" s="88"/>
      <c r="HI45" s="92"/>
      <c r="HJ45" s="92"/>
      <c r="HK45" s="92"/>
      <c r="HL45" s="92"/>
      <c r="HM45" s="88"/>
      <c r="HN45" s="92"/>
      <c r="HO45" s="92"/>
      <c r="HP45" s="92"/>
      <c r="HQ45" s="92"/>
      <c r="HR45" s="88"/>
      <c r="HS45" s="92"/>
      <c r="HT45" s="92"/>
      <c r="HU45" s="92"/>
      <c r="HV45" s="92"/>
      <c r="HW45" s="88"/>
      <c r="HX45" s="92"/>
      <c r="HY45" s="92"/>
      <c r="HZ45" s="92"/>
      <c r="IA45" s="92"/>
      <c r="IB45" s="88"/>
      <c r="IC45" s="92"/>
      <c r="ID45" s="92"/>
      <c r="IE45" s="92"/>
      <c r="IF45" s="92"/>
      <c r="IG45" s="88"/>
      <c r="IH45" s="92"/>
      <c r="II45" s="92"/>
      <c r="IJ45" s="92"/>
      <c r="IK45" s="92"/>
      <c r="IL45" s="88"/>
      <c r="IM45" s="92"/>
      <c r="IN45" s="92"/>
      <c r="IO45" s="92"/>
      <c r="IP45" s="92"/>
      <c r="IQ45" s="88"/>
      <c r="IR45" s="92"/>
      <c r="IS45" s="92"/>
      <c r="IT45" s="92"/>
      <c r="IU45" s="92"/>
      <c r="IV45" s="88"/>
    </row>
    <row r="46" spans="1:256" x14ac:dyDescent="0.3">
      <c r="A46" s="437">
        <v>45</v>
      </c>
      <c r="B46" s="225">
        <v>0</v>
      </c>
      <c r="C46" s="687">
        <v>0</v>
      </c>
      <c r="D46" s="316">
        <v>0</v>
      </c>
      <c r="E46" s="317">
        <v>0</v>
      </c>
    </row>
    <row r="47" spans="1:256" x14ac:dyDescent="0.3">
      <c r="A47" s="436">
        <v>46</v>
      </c>
      <c r="B47" s="229">
        <v>0</v>
      </c>
      <c r="C47" s="688">
        <v>0</v>
      </c>
      <c r="D47" s="314">
        <v>0</v>
      </c>
      <c r="E47" s="315">
        <v>0</v>
      </c>
      <c r="F47" s="88"/>
      <c r="G47" s="92"/>
      <c r="H47" s="92"/>
      <c r="I47" s="92"/>
      <c r="J47" s="92"/>
      <c r="K47" s="88"/>
      <c r="L47" s="92"/>
      <c r="M47" s="92"/>
      <c r="N47" s="92"/>
      <c r="O47" s="92"/>
      <c r="P47" s="88"/>
      <c r="Q47" s="92"/>
      <c r="R47" s="92"/>
      <c r="S47" s="92"/>
      <c r="T47" s="92"/>
      <c r="U47" s="88"/>
      <c r="V47" s="92"/>
      <c r="W47" s="92"/>
      <c r="X47" s="92"/>
      <c r="Y47" s="92"/>
      <c r="Z47" s="88"/>
      <c r="AA47" s="92"/>
      <c r="AB47" s="92"/>
      <c r="AC47" s="92"/>
      <c r="AD47" s="92"/>
      <c r="AE47" s="88"/>
      <c r="AF47" s="92"/>
      <c r="AG47" s="92"/>
      <c r="AH47" s="92"/>
      <c r="AI47" s="92"/>
      <c r="AJ47" s="88"/>
      <c r="AK47" s="92"/>
      <c r="AL47" s="92"/>
      <c r="AM47" s="92"/>
      <c r="AN47" s="92"/>
      <c r="AO47" s="88"/>
      <c r="AP47" s="92"/>
      <c r="AQ47" s="92"/>
      <c r="AR47" s="92"/>
      <c r="AS47" s="92"/>
      <c r="AT47" s="88"/>
      <c r="AU47" s="92"/>
      <c r="AV47" s="92"/>
      <c r="AW47" s="92"/>
      <c r="AX47" s="92"/>
      <c r="AY47" s="88"/>
      <c r="AZ47" s="92"/>
      <c r="BA47" s="92"/>
      <c r="BB47" s="92"/>
      <c r="BC47" s="92"/>
      <c r="BD47" s="88"/>
      <c r="BE47" s="92"/>
      <c r="BF47" s="92"/>
      <c r="BG47" s="92"/>
      <c r="BH47" s="92"/>
      <c r="BI47" s="88"/>
      <c r="BJ47" s="92"/>
      <c r="BK47" s="92"/>
      <c r="BL47" s="92"/>
      <c r="BM47" s="92"/>
      <c r="BN47" s="88"/>
      <c r="BO47" s="92"/>
      <c r="BP47" s="92"/>
      <c r="BQ47" s="92"/>
      <c r="BR47" s="92"/>
      <c r="BS47" s="88"/>
      <c r="BT47" s="92"/>
      <c r="BU47" s="92"/>
      <c r="BV47" s="92"/>
      <c r="BW47" s="92"/>
      <c r="BX47" s="88"/>
      <c r="BY47" s="92"/>
      <c r="BZ47" s="92"/>
      <c r="CA47" s="92"/>
      <c r="CB47" s="92"/>
      <c r="CC47" s="88"/>
      <c r="CD47" s="92"/>
      <c r="CE47" s="92"/>
      <c r="CF47" s="92"/>
      <c r="CG47" s="92"/>
      <c r="CH47" s="88"/>
      <c r="CI47" s="92"/>
      <c r="CJ47" s="92"/>
      <c r="CK47" s="92"/>
      <c r="CL47" s="92"/>
      <c r="CM47" s="88"/>
      <c r="CN47" s="92"/>
      <c r="CO47" s="92"/>
      <c r="CP47" s="92"/>
      <c r="CQ47" s="92"/>
      <c r="CR47" s="88"/>
      <c r="CS47" s="92"/>
      <c r="CT47" s="92"/>
      <c r="CU47" s="92"/>
      <c r="CV47" s="92"/>
      <c r="CW47" s="88"/>
      <c r="CX47" s="92"/>
      <c r="CY47" s="92"/>
      <c r="CZ47" s="92"/>
      <c r="DA47" s="92"/>
      <c r="DB47" s="88"/>
      <c r="DC47" s="92"/>
      <c r="DD47" s="92"/>
      <c r="DE47" s="92"/>
      <c r="DF47" s="92"/>
      <c r="DG47" s="88"/>
      <c r="DH47" s="92"/>
      <c r="DI47" s="92"/>
      <c r="DJ47" s="92"/>
      <c r="DK47" s="92"/>
      <c r="DL47" s="88"/>
      <c r="DM47" s="92"/>
      <c r="DN47" s="92"/>
      <c r="DO47" s="92"/>
      <c r="DP47" s="92"/>
      <c r="DQ47" s="88"/>
      <c r="DR47" s="92"/>
      <c r="DS47" s="92"/>
      <c r="DT47" s="92"/>
      <c r="DU47" s="92"/>
      <c r="DV47" s="88"/>
      <c r="DW47" s="92"/>
      <c r="DX47" s="92"/>
      <c r="DY47" s="92"/>
      <c r="DZ47" s="92"/>
      <c r="EA47" s="88"/>
      <c r="EB47" s="92"/>
      <c r="EC47" s="92"/>
      <c r="ED47" s="92"/>
      <c r="EE47" s="92"/>
      <c r="EF47" s="88"/>
      <c r="EG47" s="92"/>
      <c r="EH47" s="92"/>
      <c r="EI47" s="92"/>
      <c r="EJ47" s="92"/>
      <c r="EK47" s="88"/>
      <c r="EL47" s="92"/>
      <c r="EM47" s="92"/>
      <c r="EN47" s="92"/>
      <c r="EO47" s="92"/>
      <c r="EP47" s="88"/>
      <c r="EQ47" s="92"/>
      <c r="ER47" s="92"/>
      <c r="ES47" s="92"/>
      <c r="ET47" s="92"/>
      <c r="EU47" s="88"/>
      <c r="EV47" s="92"/>
      <c r="EW47" s="92"/>
      <c r="EX47" s="92"/>
      <c r="EY47" s="92"/>
      <c r="EZ47" s="88"/>
      <c r="FA47" s="92"/>
      <c r="FB47" s="92"/>
      <c r="FC47" s="92"/>
      <c r="FD47" s="92"/>
      <c r="FE47" s="88"/>
      <c r="FF47" s="92"/>
      <c r="FG47" s="92"/>
      <c r="FH47" s="92"/>
      <c r="FI47" s="92"/>
      <c r="FJ47" s="88"/>
      <c r="FK47" s="92"/>
      <c r="FL47" s="92"/>
      <c r="FM47" s="92"/>
      <c r="FN47" s="92"/>
      <c r="FO47" s="88"/>
      <c r="FP47" s="92"/>
      <c r="FQ47" s="92"/>
      <c r="FR47" s="92"/>
      <c r="FS47" s="92"/>
      <c r="FT47" s="88"/>
      <c r="FU47" s="92"/>
      <c r="FV47" s="92"/>
      <c r="FW47" s="92"/>
      <c r="FX47" s="92"/>
      <c r="FY47" s="88"/>
      <c r="FZ47" s="92"/>
      <c r="GA47" s="92"/>
      <c r="GB47" s="92"/>
      <c r="GC47" s="92"/>
      <c r="GD47" s="88"/>
      <c r="GE47" s="92"/>
      <c r="GF47" s="92"/>
      <c r="GG47" s="92"/>
      <c r="GH47" s="92"/>
      <c r="GI47" s="88"/>
      <c r="GJ47" s="92"/>
      <c r="GK47" s="92"/>
      <c r="GL47" s="92"/>
      <c r="GM47" s="92"/>
      <c r="GN47" s="88"/>
      <c r="GO47" s="92"/>
      <c r="GP47" s="92"/>
      <c r="GQ47" s="92"/>
      <c r="GR47" s="92"/>
      <c r="GS47" s="88"/>
      <c r="GT47" s="92"/>
      <c r="GU47" s="92"/>
      <c r="GV47" s="92"/>
      <c r="GW47" s="92"/>
      <c r="GX47" s="88"/>
      <c r="GY47" s="92"/>
      <c r="GZ47" s="92"/>
      <c r="HA47" s="92"/>
      <c r="HB47" s="92"/>
      <c r="HC47" s="88"/>
      <c r="HD47" s="92"/>
      <c r="HE47" s="92"/>
      <c r="HF47" s="92"/>
      <c r="HG47" s="92"/>
      <c r="HH47" s="88"/>
      <c r="HI47" s="92"/>
      <c r="HJ47" s="92"/>
      <c r="HK47" s="92"/>
      <c r="HL47" s="92"/>
      <c r="HM47" s="88"/>
      <c r="HN47" s="92"/>
      <c r="HO47" s="92"/>
      <c r="HP47" s="92"/>
      <c r="HQ47" s="92"/>
      <c r="HR47" s="88"/>
      <c r="HS47" s="92"/>
      <c r="HT47" s="92"/>
      <c r="HU47" s="92"/>
      <c r="HV47" s="92"/>
      <c r="HW47" s="88"/>
      <c r="HX47" s="92"/>
      <c r="HY47" s="92"/>
      <c r="HZ47" s="92"/>
      <c r="IA47" s="92"/>
      <c r="IB47" s="88"/>
      <c r="IC47" s="92"/>
      <c r="ID47" s="92"/>
      <c r="IE47" s="92"/>
      <c r="IF47" s="92"/>
      <c r="IG47" s="88"/>
      <c r="IH47" s="92"/>
      <c r="II47" s="92"/>
      <c r="IJ47" s="92"/>
      <c r="IK47" s="92"/>
      <c r="IL47" s="88"/>
      <c r="IM47" s="92"/>
      <c r="IN47" s="92"/>
      <c r="IO47" s="92"/>
      <c r="IP47" s="92"/>
      <c r="IQ47" s="88"/>
      <c r="IR47" s="92"/>
      <c r="IS47" s="92"/>
      <c r="IT47" s="92"/>
      <c r="IU47" s="92"/>
      <c r="IV47" s="88"/>
    </row>
    <row r="48" spans="1:256" x14ac:dyDescent="0.3">
      <c r="A48" s="437">
        <v>47</v>
      </c>
      <c r="B48" s="225">
        <v>0</v>
      </c>
      <c r="C48" s="687">
        <v>0</v>
      </c>
      <c r="D48" s="316">
        <v>0</v>
      </c>
      <c r="E48" s="317">
        <v>0</v>
      </c>
    </row>
    <row r="49" spans="1:5" x14ac:dyDescent="0.3">
      <c r="A49" s="436">
        <v>48</v>
      </c>
      <c r="B49" s="229">
        <v>0</v>
      </c>
      <c r="C49" s="688">
        <v>0</v>
      </c>
      <c r="D49" s="314">
        <v>0</v>
      </c>
      <c r="E49" s="315">
        <v>0</v>
      </c>
    </row>
    <row r="50" spans="1:5" x14ac:dyDescent="0.3">
      <c r="A50" s="437">
        <v>49</v>
      </c>
      <c r="B50" s="225">
        <v>0</v>
      </c>
      <c r="C50" s="687">
        <v>0</v>
      </c>
      <c r="D50" s="316">
        <v>0</v>
      </c>
      <c r="E50" s="317">
        <v>0</v>
      </c>
    </row>
    <row r="51" spans="1:5" x14ac:dyDescent="0.3">
      <c r="A51" s="436">
        <v>50</v>
      </c>
      <c r="B51" s="229">
        <v>0</v>
      </c>
      <c r="C51" s="688">
        <v>0</v>
      </c>
      <c r="D51" s="314">
        <v>0</v>
      </c>
      <c r="E51" s="315">
        <v>0</v>
      </c>
    </row>
    <row r="52" spans="1:5" x14ac:dyDescent="0.3">
      <c r="A52" s="437">
        <v>51</v>
      </c>
      <c r="B52" s="225">
        <v>0</v>
      </c>
      <c r="C52" s="687">
        <v>0</v>
      </c>
      <c r="D52" s="316">
        <v>0</v>
      </c>
      <c r="E52" s="317">
        <v>0</v>
      </c>
    </row>
    <row r="53" spans="1:5" x14ac:dyDescent="0.3">
      <c r="A53" s="436">
        <v>52</v>
      </c>
      <c r="B53" s="229">
        <v>0</v>
      </c>
      <c r="C53" s="688">
        <v>1</v>
      </c>
      <c r="D53" s="314">
        <v>0</v>
      </c>
      <c r="E53" s="315">
        <v>0</v>
      </c>
    </row>
    <row r="54" spans="1:5" x14ac:dyDescent="0.3">
      <c r="A54" s="437">
        <v>53</v>
      </c>
      <c r="B54" s="225">
        <v>0</v>
      </c>
      <c r="C54" s="687">
        <v>0</v>
      </c>
      <c r="D54" s="316">
        <v>0</v>
      </c>
      <c r="E54" s="317">
        <v>0</v>
      </c>
    </row>
    <row r="55" spans="1:5" x14ac:dyDescent="0.3">
      <c r="A55" s="436">
        <v>54</v>
      </c>
      <c r="B55" s="229">
        <v>0</v>
      </c>
      <c r="C55" s="688">
        <v>0</v>
      </c>
      <c r="D55" s="314">
        <v>0</v>
      </c>
      <c r="E55" s="315">
        <v>0</v>
      </c>
    </row>
    <row r="56" spans="1:5" x14ac:dyDescent="0.3">
      <c r="A56" s="437">
        <v>55</v>
      </c>
      <c r="B56" s="225">
        <v>0</v>
      </c>
      <c r="C56" s="687">
        <v>0</v>
      </c>
      <c r="D56" s="316">
        <v>0</v>
      </c>
      <c r="E56" s="317">
        <v>0</v>
      </c>
    </row>
    <row r="57" spans="1:5" x14ac:dyDescent="0.3">
      <c r="A57" s="436">
        <v>56</v>
      </c>
      <c r="B57" s="229">
        <v>0</v>
      </c>
      <c r="C57" s="688">
        <v>0</v>
      </c>
      <c r="D57" s="314">
        <v>0</v>
      </c>
      <c r="E57" s="315">
        <v>0</v>
      </c>
    </row>
    <row r="58" spans="1:5" x14ac:dyDescent="0.3">
      <c r="A58" s="437">
        <v>57</v>
      </c>
      <c r="B58" s="225">
        <v>1</v>
      </c>
      <c r="C58" s="687">
        <v>1</v>
      </c>
      <c r="D58" s="316">
        <v>0</v>
      </c>
      <c r="E58" s="317">
        <v>0</v>
      </c>
    </row>
    <row r="59" spans="1:5" x14ac:dyDescent="0.3">
      <c r="A59" s="436">
        <v>58</v>
      </c>
      <c r="B59" s="229">
        <v>1</v>
      </c>
      <c r="C59" s="688">
        <v>0</v>
      </c>
      <c r="D59" s="314">
        <v>0</v>
      </c>
      <c r="E59" s="315">
        <v>0</v>
      </c>
    </row>
    <row r="60" spans="1:5" x14ac:dyDescent="0.3">
      <c r="A60" s="437">
        <v>59</v>
      </c>
      <c r="B60" s="225">
        <v>0</v>
      </c>
      <c r="C60" s="687">
        <v>0</v>
      </c>
      <c r="D60" s="316">
        <v>0</v>
      </c>
      <c r="E60" s="317">
        <v>0</v>
      </c>
    </row>
    <row r="61" spans="1:5" x14ac:dyDescent="0.3">
      <c r="A61" s="436">
        <v>60</v>
      </c>
      <c r="B61" s="229">
        <v>0</v>
      </c>
      <c r="C61" s="688">
        <v>0</v>
      </c>
      <c r="D61" s="314">
        <v>0</v>
      </c>
      <c r="E61" s="315">
        <v>0</v>
      </c>
    </row>
    <row r="62" spans="1:5" x14ac:dyDescent="0.3">
      <c r="A62" s="437">
        <v>61</v>
      </c>
      <c r="B62" s="225">
        <v>0</v>
      </c>
      <c r="C62" s="687">
        <v>0</v>
      </c>
      <c r="D62" s="316">
        <v>0</v>
      </c>
      <c r="E62" s="317">
        <v>0</v>
      </c>
    </row>
    <row r="63" spans="1:5" x14ac:dyDescent="0.3">
      <c r="A63" s="436">
        <v>62</v>
      </c>
      <c r="B63" s="229">
        <v>0</v>
      </c>
      <c r="C63" s="688">
        <v>0</v>
      </c>
      <c r="D63" s="314">
        <v>0</v>
      </c>
      <c r="E63" s="319">
        <v>0</v>
      </c>
    </row>
    <row r="64" spans="1:5" x14ac:dyDescent="0.3">
      <c r="A64" s="437">
        <v>63</v>
      </c>
      <c r="B64" s="225">
        <v>0</v>
      </c>
      <c r="C64" s="687">
        <v>0</v>
      </c>
      <c r="D64" s="316">
        <v>0</v>
      </c>
      <c r="E64" s="318">
        <v>0</v>
      </c>
    </row>
    <row r="65" spans="1:130" x14ac:dyDescent="0.3">
      <c r="A65" s="436">
        <v>64</v>
      </c>
      <c r="B65" s="229">
        <v>0</v>
      </c>
      <c r="C65" s="440">
        <v>0</v>
      </c>
      <c r="D65" s="314">
        <v>0</v>
      </c>
      <c r="E65" s="319">
        <v>0</v>
      </c>
    </row>
    <row r="66" spans="1:130" x14ac:dyDescent="0.3">
      <c r="A66" s="437">
        <v>65</v>
      </c>
      <c r="B66" s="225">
        <v>0</v>
      </c>
      <c r="C66" s="687">
        <v>0</v>
      </c>
      <c r="D66" s="316">
        <v>0</v>
      </c>
      <c r="E66" s="318">
        <v>0</v>
      </c>
    </row>
    <row r="67" spans="1:130" x14ac:dyDescent="0.3">
      <c r="A67" s="438" t="s">
        <v>270</v>
      </c>
      <c r="B67" s="320">
        <v>0</v>
      </c>
      <c r="C67" s="688">
        <v>0</v>
      </c>
      <c r="D67" s="314">
        <v>0</v>
      </c>
      <c r="E67" s="319">
        <v>0</v>
      </c>
    </row>
    <row r="68" spans="1:130" s="246" customFormat="1" ht="12.9" thickBot="1" x14ac:dyDescent="0.35">
      <c r="A68" s="439" t="s">
        <v>75</v>
      </c>
      <c r="B68" s="432">
        <f>SUM(B16:B67)</f>
        <v>10</v>
      </c>
      <c r="C68" s="450">
        <f t="shared" ref="C68:E68" si="0">SUM(C16:C67)</f>
        <v>8</v>
      </c>
      <c r="D68" s="431">
        <f t="shared" si="0"/>
        <v>0</v>
      </c>
      <c r="E68" s="433">
        <f t="shared" si="0"/>
        <v>0</v>
      </c>
      <c r="F68" s="25"/>
      <c r="G68" s="25"/>
      <c r="H68" s="25"/>
      <c r="I68" s="25"/>
      <c r="J68" s="25"/>
      <c r="K68" s="25"/>
      <c r="L68" s="25"/>
      <c r="M68" s="25"/>
      <c r="N68" s="25"/>
      <c r="O68" s="25"/>
      <c r="P68" s="25"/>
      <c r="Q68" s="25"/>
      <c r="R68" s="25"/>
      <c r="S68" s="25"/>
      <c r="T68" s="25"/>
      <c r="U68" s="25"/>
      <c r="V68" s="25"/>
      <c r="W68" s="25"/>
      <c r="X68" s="25"/>
      <c r="Y68" s="25"/>
      <c r="Z68" s="25"/>
      <c r="AA68" s="25"/>
      <c r="AB68" s="25"/>
      <c r="AC68" s="25"/>
      <c r="AD68" s="25"/>
      <c r="AE68" s="25"/>
      <c r="AF68" s="25"/>
      <c r="AG68" s="25"/>
      <c r="AH68" s="25"/>
      <c r="AI68" s="25"/>
      <c r="AJ68" s="25"/>
      <c r="AK68" s="25"/>
      <c r="AL68" s="25"/>
      <c r="AM68" s="25"/>
      <c r="AN68" s="25"/>
      <c r="AO68" s="25"/>
      <c r="AP68" s="25"/>
      <c r="AQ68" s="25"/>
      <c r="AR68" s="25"/>
      <c r="AS68" s="25"/>
      <c r="AT68" s="25"/>
      <c r="AU68" s="25"/>
      <c r="AV68" s="25"/>
      <c r="AW68" s="25"/>
      <c r="AX68" s="25"/>
      <c r="AY68" s="25"/>
      <c r="AZ68" s="25"/>
      <c r="BA68" s="25"/>
      <c r="BB68" s="25"/>
      <c r="BC68" s="25"/>
      <c r="BD68" s="25"/>
      <c r="BE68" s="25"/>
      <c r="BF68" s="25"/>
      <c r="BG68" s="25"/>
      <c r="BH68" s="25"/>
      <c r="BI68" s="25"/>
      <c r="BJ68" s="25"/>
      <c r="BK68" s="25"/>
      <c r="BL68" s="25"/>
      <c r="BM68" s="25"/>
      <c r="BN68" s="25"/>
      <c r="BO68" s="25"/>
      <c r="BP68" s="25"/>
      <c r="BQ68" s="25"/>
      <c r="BR68" s="25"/>
      <c r="BS68" s="25"/>
      <c r="BT68" s="25"/>
      <c r="BU68" s="25"/>
      <c r="BV68" s="25"/>
      <c r="BW68" s="25"/>
      <c r="BX68" s="25"/>
      <c r="BY68" s="25"/>
      <c r="BZ68" s="25"/>
      <c r="CA68" s="25"/>
      <c r="CB68" s="25"/>
      <c r="CC68" s="25"/>
      <c r="CD68" s="25"/>
      <c r="CE68" s="25"/>
      <c r="CF68" s="25"/>
      <c r="CG68" s="25"/>
      <c r="CH68" s="25"/>
      <c r="CI68" s="25"/>
      <c r="CJ68" s="25"/>
      <c r="CK68" s="25"/>
      <c r="CL68" s="25"/>
      <c r="CM68" s="25"/>
      <c r="CN68" s="25"/>
      <c r="CO68" s="25"/>
      <c r="CP68" s="25"/>
      <c r="CQ68" s="25"/>
      <c r="CR68" s="25"/>
      <c r="CS68" s="25"/>
      <c r="CT68" s="25"/>
      <c r="CU68" s="25"/>
      <c r="CV68" s="25"/>
      <c r="CW68" s="25"/>
      <c r="CX68" s="25"/>
      <c r="CY68" s="25"/>
      <c r="CZ68" s="25"/>
      <c r="DA68" s="25"/>
      <c r="DB68" s="25"/>
      <c r="DC68" s="25"/>
      <c r="DD68" s="25"/>
      <c r="DE68" s="25"/>
      <c r="DF68" s="25"/>
      <c r="DG68" s="25"/>
      <c r="DH68" s="25"/>
      <c r="DI68" s="25"/>
      <c r="DJ68" s="25"/>
      <c r="DK68" s="25"/>
      <c r="DL68" s="25"/>
      <c r="DM68" s="25"/>
      <c r="DN68" s="25"/>
      <c r="DO68" s="25"/>
      <c r="DP68" s="25"/>
      <c r="DQ68" s="25"/>
      <c r="DR68" s="25"/>
      <c r="DS68" s="25"/>
      <c r="DT68" s="25"/>
      <c r="DU68" s="25"/>
      <c r="DV68" s="25"/>
      <c r="DW68" s="25"/>
      <c r="DX68" s="25"/>
      <c r="DY68" s="25"/>
      <c r="DZ68" s="25"/>
    </row>
    <row r="69" spans="1:130" x14ac:dyDescent="0.3">
      <c r="A69" s="25" t="s">
        <v>315</v>
      </c>
    </row>
    <row r="70" spans="1:130" x14ac:dyDescent="0.3">
      <c r="A70" s="81"/>
    </row>
  </sheetData>
  <mergeCells count="10">
    <mergeCell ref="B14:C14"/>
    <mergeCell ref="D14:E14"/>
    <mergeCell ref="G14:H14"/>
    <mergeCell ref="I14:J14"/>
    <mergeCell ref="A3:E3"/>
    <mergeCell ref="A4:E4"/>
    <mergeCell ref="A6:E6"/>
    <mergeCell ref="A7:E7"/>
    <mergeCell ref="A8:E8"/>
    <mergeCell ref="A10:E10"/>
  </mergeCells>
  <printOptions horizontalCentered="1"/>
  <pageMargins left="0.31496062992125984" right="0.19685039370078741" top="0.39370078740157483" bottom="0.23622047244094491" header="0" footer="0.23622047244094491"/>
  <pageSetup scale="93" firstPageNumber="34" orientation="portrait" useFirstPageNumber="1" r:id="rId1"/>
  <headerFooter>
    <oddFooter>&amp;R&amp;P</oddFooter>
  </headerFooter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syncVertical="1" syncRef="A1" transitionEvaluation="1" codeName="Hoja25">
    <pageSetUpPr fitToPage="1"/>
  </sheetPr>
  <dimension ref="A1:U70"/>
  <sheetViews>
    <sheetView showGridLines="0" view="pageBreakPreview" zoomScaleNormal="75" zoomScaleSheetLayoutView="100" workbookViewId="0"/>
  </sheetViews>
  <sheetFormatPr baseColWidth="10" defaultColWidth="9.69140625" defaultRowHeight="12.45" x14ac:dyDescent="0.3"/>
  <cols>
    <col min="1" max="1" width="16.69140625" style="25" customWidth="1"/>
    <col min="2" max="5" width="19.23046875" style="25" customWidth="1"/>
    <col min="6" max="6" width="14.4609375" style="25" customWidth="1"/>
    <col min="7" max="10" width="16" style="25" customWidth="1"/>
    <col min="11" max="16" width="14.4609375" style="25" customWidth="1"/>
    <col min="17" max="18" width="9.53515625" style="25" customWidth="1"/>
    <col min="19" max="16384" width="9.69140625" style="25"/>
  </cols>
  <sheetData>
    <row r="1" spans="1:21" x14ac:dyDescent="0.3"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</row>
    <row r="2" spans="1:21" x14ac:dyDescent="0.3"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</row>
    <row r="3" spans="1:21" ht="12.9" x14ac:dyDescent="0.3">
      <c r="A3" s="764" t="s">
        <v>77</v>
      </c>
      <c r="B3" s="764"/>
      <c r="C3" s="764"/>
      <c r="D3" s="764"/>
      <c r="E3" s="764"/>
      <c r="F3" s="54"/>
      <c r="G3" s="54"/>
      <c r="H3" s="54"/>
      <c r="I3" s="54"/>
      <c r="J3" s="54"/>
      <c r="K3" s="54"/>
      <c r="L3" s="54"/>
      <c r="M3" s="54"/>
      <c r="N3" s="54"/>
      <c r="O3" s="54"/>
      <c r="P3" s="54"/>
      <c r="Q3" s="54"/>
      <c r="R3" s="54"/>
      <c r="S3" s="54"/>
      <c r="T3" s="54"/>
      <c r="U3" s="54"/>
    </row>
    <row r="4" spans="1:21" ht="12.9" x14ac:dyDescent="0.3">
      <c r="A4" s="764" t="s">
        <v>78</v>
      </c>
      <c r="B4" s="764"/>
      <c r="C4" s="764"/>
      <c r="D4" s="764"/>
      <c r="E4" s="764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</row>
    <row r="5" spans="1:21" x14ac:dyDescent="0.3"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</row>
    <row r="6" spans="1:21" x14ac:dyDescent="0.3">
      <c r="A6" s="766" t="str">
        <f>'1 Total'!A4:N4</f>
        <v>DICIEMBRE DE 2018</v>
      </c>
      <c r="B6" s="766"/>
      <c r="C6" s="766"/>
      <c r="D6" s="766"/>
      <c r="E6" s="766"/>
      <c r="F6" s="56"/>
      <c r="G6" s="56"/>
      <c r="H6" s="56"/>
      <c r="I6" s="56"/>
      <c r="J6" s="56"/>
      <c r="K6" s="56"/>
      <c r="L6" s="56"/>
      <c r="M6" s="56"/>
      <c r="N6" s="56"/>
      <c r="O6" s="56"/>
      <c r="P6" s="56"/>
      <c r="Q6" s="56"/>
      <c r="R6" s="56"/>
      <c r="S6" s="56"/>
      <c r="T6" s="56"/>
      <c r="U6" s="56"/>
    </row>
    <row r="7" spans="1:21" x14ac:dyDescent="0.3">
      <c r="A7" s="767"/>
      <c r="B7" s="767"/>
      <c r="C7" s="767"/>
      <c r="D7" s="767"/>
      <c r="E7" s="767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</row>
    <row r="8" spans="1:21" x14ac:dyDescent="0.3">
      <c r="A8" s="784" t="s">
        <v>38</v>
      </c>
      <c r="B8" s="784"/>
      <c r="C8" s="784"/>
      <c r="D8" s="784"/>
      <c r="E8" s="784"/>
      <c r="F8" s="78"/>
      <c r="G8" s="78"/>
      <c r="H8" s="78"/>
      <c r="I8" s="78"/>
      <c r="J8" s="78"/>
      <c r="K8" s="78"/>
      <c r="L8" s="78"/>
      <c r="M8" s="78"/>
      <c r="N8" s="78"/>
      <c r="O8" s="78"/>
      <c r="P8" s="78"/>
      <c r="Q8" s="78"/>
      <c r="R8" s="78"/>
      <c r="S8" s="78"/>
      <c r="T8" s="78"/>
      <c r="U8" s="78"/>
    </row>
    <row r="9" spans="1:21" ht="5.25" customHeight="1" x14ac:dyDescent="0.3">
      <c r="A9" s="78"/>
      <c r="B9" s="78"/>
      <c r="C9" s="78"/>
      <c r="D9" s="78"/>
      <c r="E9" s="78"/>
      <c r="F9" s="78"/>
      <c r="G9" s="78"/>
      <c r="H9" s="78"/>
      <c r="I9" s="78"/>
      <c r="J9" s="78"/>
      <c r="K9" s="78"/>
      <c r="L9" s="78"/>
      <c r="M9" s="78"/>
      <c r="N9" s="78"/>
      <c r="O9" s="78"/>
      <c r="P9" s="78"/>
      <c r="Q9" s="78"/>
      <c r="R9" s="78"/>
      <c r="S9" s="78"/>
      <c r="T9" s="78"/>
      <c r="U9" s="78"/>
    </row>
    <row r="10" spans="1:21" x14ac:dyDescent="0.3">
      <c r="A10" s="784" t="s">
        <v>137</v>
      </c>
      <c r="B10" s="784"/>
      <c r="C10" s="784"/>
      <c r="D10" s="784"/>
      <c r="E10" s="784"/>
      <c r="F10" s="78"/>
      <c r="G10" s="78"/>
      <c r="H10" s="78"/>
      <c r="I10" s="78"/>
      <c r="J10" s="78"/>
      <c r="K10" s="78"/>
      <c r="L10" s="78"/>
      <c r="M10" s="78"/>
      <c r="N10" s="78"/>
      <c r="O10" s="78"/>
      <c r="P10" s="78"/>
      <c r="Q10" s="78"/>
      <c r="R10" s="78"/>
      <c r="S10" s="78"/>
      <c r="T10" s="78"/>
      <c r="U10" s="78"/>
    </row>
    <row r="11" spans="1:21" ht="5.25" customHeight="1" x14ac:dyDescent="0.3">
      <c r="A11" s="79"/>
      <c r="B11" s="79"/>
      <c r="C11" s="79"/>
      <c r="D11" s="79"/>
      <c r="E11" s="79"/>
      <c r="F11" s="78"/>
      <c r="G11" s="78"/>
      <c r="H11" s="78"/>
      <c r="I11" s="78"/>
      <c r="J11" s="78"/>
      <c r="K11" s="78"/>
      <c r="L11" s="78"/>
      <c r="M11" s="78"/>
      <c r="N11" s="78"/>
      <c r="O11" s="78"/>
      <c r="P11" s="78"/>
      <c r="Q11" s="78"/>
      <c r="R11" s="78"/>
      <c r="S11" s="78"/>
      <c r="T11" s="78"/>
      <c r="U11" s="78"/>
    </row>
    <row r="12" spans="1:21" x14ac:dyDescent="0.3">
      <c r="A12" s="79"/>
      <c r="B12" s="79"/>
      <c r="C12" s="79" t="s">
        <v>8</v>
      </c>
      <c r="D12" s="79"/>
      <c r="E12" s="79"/>
      <c r="F12" s="78"/>
      <c r="G12" s="78"/>
      <c r="H12" s="78"/>
      <c r="I12" s="78"/>
      <c r="J12" s="78"/>
      <c r="K12" s="78"/>
      <c r="L12" s="78"/>
      <c r="M12" s="78"/>
      <c r="N12" s="78"/>
      <c r="O12" s="78"/>
      <c r="P12" s="78"/>
      <c r="Q12" s="78"/>
      <c r="R12" s="78"/>
      <c r="S12" s="78"/>
      <c r="T12" s="78"/>
      <c r="U12" s="78"/>
    </row>
    <row r="13" spans="1:21" ht="12.9" thickBot="1" x14ac:dyDescent="0.35">
      <c r="A13" s="80"/>
      <c r="B13" s="80"/>
      <c r="C13" s="80"/>
      <c r="D13" s="81"/>
      <c r="E13" s="82"/>
      <c r="F13" s="82"/>
      <c r="G13" s="82"/>
      <c r="H13" s="83"/>
      <c r="I13" s="84"/>
      <c r="J13" s="84"/>
    </row>
    <row r="14" spans="1:21" ht="12.75" customHeight="1" x14ac:dyDescent="0.3">
      <c r="A14" s="444" t="s">
        <v>80</v>
      </c>
      <c r="B14" s="785" t="s">
        <v>313</v>
      </c>
      <c r="C14" s="785"/>
      <c r="D14" s="786" t="s">
        <v>81</v>
      </c>
      <c r="E14" s="787"/>
      <c r="F14" s="86"/>
      <c r="G14" s="783"/>
      <c r="H14" s="783"/>
      <c r="I14" s="783"/>
      <c r="J14" s="783"/>
    </row>
    <row r="15" spans="1:21" ht="12.9" thickBot="1" x14ac:dyDescent="0.35">
      <c r="A15" s="689" t="s">
        <v>42</v>
      </c>
      <c r="B15" s="392" t="s">
        <v>71</v>
      </c>
      <c r="C15" s="393" t="s">
        <v>72</v>
      </c>
      <c r="D15" s="411" t="s">
        <v>71</v>
      </c>
      <c r="E15" s="454" t="s">
        <v>72</v>
      </c>
      <c r="F15" s="86"/>
      <c r="G15" s="88"/>
      <c r="H15" s="88"/>
      <c r="I15" s="88"/>
      <c r="J15" s="88"/>
    </row>
    <row r="16" spans="1:21" x14ac:dyDescent="0.3">
      <c r="A16" s="565" t="s">
        <v>82</v>
      </c>
      <c r="B16" s="229">
        <f>'4V 4_1 RPI.3'!B16+'4V 4_1 RPI.6'!B16</f>
        <v>0</v>
      </c>
      <c r="C16" s="688">
        <f>'4V 4_1 RPI.3'!C16+'4V 4_1 RPI.6'!C16</f>
        <v>0</v>
      </c>
      <c r="D16" s="231">
        <f>'4V 4_1 RPI.3'!D16+'4V 4_1 RPI.6'!D16</f>
        <v>0</v>
      </c>
      <c r="E16" s="315">
        <f>'4V 4_1 RPI.3'!E16+'4V 4_1 RPI.6'!E16</f>
        <v>0</v>
      </c>
    </row>
    <row r="17" spans="1:5" x14ac:dyDescent="0.3">
      <c r="A17" s="564" t="s">
        <v>83</v>
      </c>
      <c r="B17" s="225">
        <f>'4V 4_1 RPI.3'!B17+'4V 4_1 RPI.6'!B17</f>
        <v>0</v>
      </c>
      <c r="C17" s="687">
        <f>'4V 4_1 RPI.3'!C17+'4V 4_1 RPI.6'!C17</f>
        <v>0</v>
      </c>
      <c r="D17" s="227">
        <f>'4V 4_1 RPI.3'!D17+'4V 4_1 RPI.6'!D17</f>
        <v>0</v>
      </c>
      <c r="E17" s="317">
        <f>'4V 4_1 RPI.3'!E17+'4V 4_1 RPI.6'!E17</f>
        <v>0</v>
      </c>
    </row>
    <row r="18" spans="1:5" x14ac:dyDescent="0.3">
      <c r="A18" s="565" t="s">
        <v>84</v>
      </c>
      <c r="B18" s="229">
        <f>'4V 4_1 RPI.3'!B18+'4V 4_1 RPI.6'!B18</f>
        <v>0</v>
      </c>
      <c r="C18" s="688">
        <f>'4V 4_1 RPI.3'!C18+'4V 4_1 RPI.6'!C18</f>
        <v>0</v>
      </c>
      <c r="D18" s="231">
        <f>'4V 4_1 RPI.3'!D18+'4V 4_1 RPI.6'!D18</f>
        <v>0</v>
      </c>
      <c r="E18" s="315">
        <f>'4V 4_1 RPI.3'!E18+'4V 4_1 RPI.6'!E18</f>
        <v>0</v>
      </c>
    </row>
    <row r="19" spans="1:5" x14ac:dyDescent="0.3">
      <c r="A19" s="564" t="s">
        <v>85</v>
      </c>
      <c r="B19" s="225">
        <f>'4V 4_1 RPI.3'!B19+'4V 4_1 RPI.6'!B19</f>
        <v>2</v>
      </c>
      <c r="C19" s="687">
        <f>'4V 4_1 RPI.3'!C19+'4V 4_1 RPI.6'!C19</f>
        <v>3</v>
      </c>
      <c r="D19" s="227">
        <f>'4V 4_1 RPI.3'!D19+'4V 4_1 RPI.6'!D19</f>
        <v>0</v>
      </c>
      <c r="E19" s="317">
        <f>'4V 4_1 RPI.3'!E19+'4V 4_1 RPI.6'!E19</f>
        <v>0</v>
      </c>
    </row>
    <row r="20" spans="1:5" x14ac:dyDescent="0.3">
      <c r="A20" s="565" t="s">
        <v>86</v>
      </c>
      <c r="B20" s="229">
        <f>'4V 4_1 RPI.3'!B20+'4V 4_1 RPI.6'!B20</f>
        <v>3</v>
      </c>
      <c r="C20" s="688">
        <f>'4V 4_1 RPI.3'!C20+'4V 4_1 RPI.6'!C20</f>
        <v>11</v>
      </c>
      <c r="D20" s="231">
        <f>'4V 4_1 RPI.3'!D20+'4V 4_1 RPI.6'!D20</f>
        <v>0</v>
      </c>
      <c r="E20" s="315">
        <f>'4V 4_1 RPI.3'!E20+'4V 4_1 RPI.6'!E20</f>
        <v>0</v>
      </c>
    </row>
    <row r="21" spans="1:5" x14ac:dyDescent="0.3">
      <c r="A21" s="564" t="s">
        <v>87</v>
      </c>
      <c r="B21" s="225">
        <f>'4V 4_1 RPI.3'!B21+'4V 4_1 RPI.6'!B21</f>
        <v>4</v>
      </c>
      <c r="C21" s="687">
        <f>'4V 4_1 RPI.3'!C21+'4V 4_1 RPI.6'!C21</f>
        <v>6</v>
      </c>
      <c r="D21" s="227">
        <f>'4V 4_1 RPI.3'!D21+'4V 4_1 RPI.6'!D21</f>
        <v>0</v>
      </c>
      <c r="E21" s="317">
        <f>'4V 4_1 RPI.3'!E21+'4V 4_1 RPI.6'!E21</f>
        <v>0</v>
      </c>
    </row>
    <row r="22" spans="1:5" x14ac:dyDescent="0.3">
      <c r="A22" s="565" t="s">
        <v>88</v>
      </c>
      <c r="B22" s="229">
        <f>'4V 4_1 RPI.3'!B22+'4V 4_1 RPI.6'!B22</f>
        <v>2</v>
      </c>
      <c r="C22" s="688">
        <f>'4V 4_1 RPI.3'!C22+'4V 4_1 RPI.6'!C22</f>
        <v>8</v>
      </c>
      <c r="D22" s="231">
        <f>'4V 4_1 RPI.3'!D22+'4V 4_1 RPI.6'!D22</f>
        <v>0</v>
      </c>
      <c r="E22" s="315">
        <f>'4V 4_1 RPI.3'!E22+'4V 4_1 RPI.6'!E22</f>
        <v>0</v>
      </c>
    </row>
    <row r="23" spans="1:5" x14ac:dyDescent="0.3">
      <c r="A23" s="564" t="s">
        <v>89</v>
      </c>
      <c r="B23" s="225">
        <f>'4V 4_1 RPI.3'!B23+'4V 4_1 RPI.6'!B23</f>
        <v>7</v>
      </c>
      <c r="C23" s="687">
        <f>'4V 4_1 RPI.3'!C23+'4V 4_1 RPI.6'!C23</f>
        <v>12</v>
      </c>
      <c r="D23" s="227">
        <f>'4V 4_1 RPI.3'!D23+'4V 4_1 RPI.6'!D23</f>
        <v>0</v>
      </c>
      <c r="E23" s="317">
        <f>'4V 4_1 RPI.3'!E23+'4V 4_1 RPI.6'!E23</f>
        <v>0</v>
      </c>
    </row>
    <row r="24" spans="1:5" x14ac:dyDescent="0.3">
      <c r="A24" s="565" t="s">
        <v>90</v>
      </c>
      <c r="B24" s="229">
        <f>'4V 4_1 RPI.3'!B24+'4V 4_1 RPI.6'!B24</f>
        <v>6</v>
      </c>
      <c r="C24" s="688">
        <f>'4V 4_1 RPI.3'!C24+'4V 4_1 RPI.6'!C24</f>
        <v>12</v>
      </c>
      <c r="D24" s="231">
        <f>'4V 4_1 RPI.3'!D24+'4V 4_1 RPI.6'!D24</f>
        <v>0</v>
      </c>
      <c r="E24" s="315">
        <f>'4V 4_1 RPI.3'!E24+'4V 4_1 RPI.6'!E24</f>
        <v>0</v>
      </c>
    </row>
    <row r="25" spans="1:5" x14ac:dyDescent="0.3">
      <c r="A25" s="564" t="s">
        <v>91</v>
      </c>
      <c r="B25" s="225">
        <f>'4V 4_1 RPI.3'!B25+'4V 4_1 RPI.6'!B25</f>
        <v>13</v>
      </c>
      <c r="C25" s="687">
        <f>'4V 4_1 RPI.3'!C25+'4V 4_1 RPI.6'!C25</f>
        <v>20</v>
      </c>
      <c r="D25" s="227">
        <f>'4V 4_1 RPI.3'!D25+'4V 4_1 RPI.6'!D25</f>
        <v>0</v>
      </c>
      <c r="E25" s="317">
        <f>'4V 4_1 RPI.3'!E25+'4V 4_1 RPI.6'!E25</f>
        <v>0</v>
      </c>
    </row>
    <row r="26" spans="1:5" x14ac:dyDescent="0.3">
      <c r="A26" s="565" t="s">
        <v>92</v>
      </c>
      <c r="B26" s="229">
        <f>'4V 4_1 RPI.3'!B26+'4V 4_1 RPI.6'!B26</f>
        <v>10</v>
      </c>
      <c r="C26" s="688">
        <f>'4V 4_1 RPI.3'!C26+'4V 4_1 RPI.6'!C26</f>
        <v>32</v>
      </c>
      <c r="D26" s="231">
        <f>'4V 4_1 RPI.3'!D26+'4V 4_1 RPI.6'!D26</f>
        <v>0</v>
      </c>
      <c r="E26" s="315">
        <f>'4V 4_1 RPI.3'!E26+'4V 4_1 RPI.6'!E26</f>
        <v>0</v>
      </c>
    </row>
    <row r="27" spans="1:5" x14ac:dyDescent="0.3">
      <c r="A27" s="564" t="s">
        <v>93</v>
      </c>
      <c r="B27" s="225">
        <f>'4V 4_1 RPI.3'!B27+'4V 4_1 RPI.6'!B27</f>
        <v>12</v>
      </c>
      <c r="C27" s="687">
        <f>'4V 4_1 RPI.3'!C27+'4V 4_1 RPI.6'!C27</f>
        <v>33</v>
      </c>
      <c r="D27" s="227">
        <f>'4V 4_1 RPI.3'!D27+'4V 4_1 RPI.6'!D27</f>
        <v>0</v>
      </c>
      <c r="E27" s="317">
        <f>'4V 4_1 RPI.3'!E27+'4V 4_1 RPI.6'!E27</f>
        <v>0</v>
      </c>
    </row>
    <row r="28" spans="1:5" x14ac:dyDescent="0.3">
      <c r="A28" s="565" t="s">
        <v>94</v>
      </c>
      <c r="B28" s="229">
        <f>'4V 4_1 RPI.3'!B28+'4V 4_1 RPI.6'!B28</f>
        <v>25</v>
      </c>
      <c r="C28" s="688">
        <f>'4V 4_1 RPI.3'!C28+'4V 4_1 RPI.6'!C28</f>
        <v>36</v>
      </c>
      <c r="D28" s="231">
        <f>'4V 4_1 RPI.3'!D28+'4V 4_1 RPI.6'!D28</f>
        <v>0</v>
      </c>
      <c r="E28" s="315">
        <f>'4V 4_1 RPI.3'!E28+'4V 4_1 RPI.6'!E28</f>
        <v>0</v>
      </c>
    </row>
    <row r="29" spans="1:5" x14ac:dyDescent="0.3">
      <c r="A29" s="564" t="s">
        <v>95</v>
      </c>
      <c r="B29" s="225">
        <f>'4V 4_1 RPI.3'!B29+'4V 4_1 RPI.6'!B29</f>
        <v>29</v>
      </c>
      <c r="C29" s="687">
        <f>'4V 4_1 RPI.3'!C29+'4V 4_1 RPI.6'!C29</f>
        <v>53</v>
      </c>
      <c r="D29" s="227">
        <f>'4V 4_1 RPI.3'!D29+'4V 4_1 RPI.6'!D29</f>
        <v>0</v>
      </c>
      <c r="E29" s="317">
        <f>'4V 4_1 RPI.3'!E29+'4V 4_1 RPI.6'!E29</f>
        <v>0</v>
      </c>
    </row>
    <row r="30" spans="1:5" x14ac:dyDescent="0.3">
      <c r="A30" s="565" t="s">
        <v>96</v>
      </c>
      <c r="B30" s="229">
        <f>'4V 4_1 RPI.3'!B30+'4V 4_1 RPI.6'!B30</f>
        <v>37</v>
      </c>
      <c r="C30" s="688">
        <f>'4V 4_1 RPI.3'!C30+'4V 4_1 RPI.6'!C30</f>
        <v>66</v>
      </c>
      <c r="D30" s="231">
        <f>'4V 4_1 RPI.3'!D30+'4V 4_1 RPI.6'!D30</f>
        <v>0</v>
      </c>
      <c r="E30" s="315">
        <f>'4V 4_1 RPI.3'!E30+'4V 4_1 RPI.6'!E30</f>
        <v>0</v>
      </c>
    </row>
    <row r="31" spans="1:5" x14ac:dyDescent="0.3">
      <c r="A31" s="564" t="s">
        <v>97</v>
      </c>
      <c r="B31" s="225">
        <f>'4V 4_1 RPI.3'!B31+'4V 4_1 RPI.6'!B31</f>
        <v>46</v>
      </c>
      <c r="C31" s="687">
        <f>'4V 4_1 RPI.3'!C31+'4V 4_1 RPI.6'!C31</f>
        <v>76</v>
      </c>
      <c r="D31" s="227">
        <f>'4V 4_1 RPI.3'!D31+'4V 4_1 RPI.6'!D31</f>
        <v>0</v>
      </c>
      <c r="E31" s="317">
        <f>'4V 4_1 RPI.3'!E31+'4V 4_1 RPI.6'!E31</f>
        <v>0</v>
      </c>
    </row>
    <row r="32" spans="1:5" x14ac:dyDescent="0.3">
      <c r="A32" s="565" t="s">
        <v>98</v>
      </c>
      <c r="B32" s="229">
        <f>'4V 4_1 RPI.3'!B32+'4V 4_1 RPI.6'!B32</f>
        <v>82</v>
      </c>
      <c r="C32" s="688">
        <f>'4V 4_1 RPI.3'!C32+'4V 4_1 RPI.6'!C32</f>
        <v>82</v>
      </c>
      <c r="D32" s="231">
        <f>'4V 4_1 RPI.3'!D32+'4V 4_1 RPI.6'!D32</f>
        <v>1</v>
      </c>
      <c r="E32" s="315">
        <f>'4V 4_1 RPI.3'!E32+'4V 4_1 RPI.6'!E32</f>
        <v>0</v>
      </c>
    </row>
    <row r="33" spans="1:5" x14ac:dyDescent="0.3">
      <c r="A33" s="564" t="s">
        <v>99</v>
      </c>
      <c r="B33" s="225">
        <f>'4V 4_1 RPI.3'!B33+'4V 4_1 RPI.6'!B33</f>
        <v>96</v>
      </c>
      <c r="C33" s="687">
        <f>'4V 4_1 RPI.3'!C33+'4V 4_1 RPI.6'!C33</f>
        <v>92</v>
      </c>
      <c r="D33" s="227">
        <f>'4V 4_1 RPI.3'!D33+'4V 4_1 RPI.6'!D33</f>
        <v>1</v>
      </c>
      <c r="E33" s="317">
        <f>'4V 4_1 RPI.3'!E33+'4V 4_1 RPI.6'!E33</f>
        <v>0</v>
      </c>
    </row>
    <row r="34" spans="1:5" x14ac:dyDescent="0.3">
      <c r="A34" s="565" t="s">
        <v>100</v>
      </c>
      <c r="B34" s="229">
        <f>'4V 4_1 RPI.3'!B34+'4V 4_1 RPI.6'!B34</f>
        <v>88</v>
      </c>
      <c r="C34" s="688">
        <f>'4V 4_1 RPI.3'!C34+'4V 4_1 RPI.6'!C34</f>
        <v>93</v>
      </c>
      <c r="D34" s="231">
        <f>'4V 4_1 RPI.3'!D34+'4V 4_1 RPI.6'!D34</f>
        <v>1</v>
      </c>
      <c r="E34" s="315">
        <f>'4V 4_1 RPI.3'!E34+'4V 4_1 RPI.6'!E34</f>
        <v>0</v>
      </c>
    </row>
    <row r="35" spans="1:5" x14ac:dyDescent="0.3">
      <c r="A35" s="564" t="s">
        <v>101</v>
      </c>
      <c r="B35" s="225">
        <f>'4V 4_1 RPI.3'!B35+'4V 4_1 RPI.6'!B35</f>
        <v>111</v>
      </c>
      <c r="C35" s="687">
        <f>'4V 4_1 RPI.3'!C35+'4V 4_1 RPI.6'!C35</f>
        <v>99</v>
      </c>
      <c r="D35" s="227">
        <f>'4V 4_1 RPI.3'!D35+'4V 4_1 RPI.6'!D35</f>
        <v>2</v>
      </c>
      <c r="E35" s="317">
        <f>'4V 4_1 RPI.3'!E35+'4V 4_1 RPI.6'!E35</f>
        <v>2</v>
      </c>
    </row>
    <row r="36" spans="1:5" x14ac:dyDescent="0.3">
      <c r="A36" s="565" t="s">
        <v>102</v>
      </c>
      <c r="B36" s="229">
        <f>'4V 4_1 RPI.3'!B36+'4V 4_1 RPI.6'!B36</f>
        <v>116</v>
      </c>
      <c r="C36" s="688">
        <f>'4V 4_1 RPI.3'!C36+'4V 4_1 RPI.6'!C36</f>
        <v>142</v>
      </c>
      <c r="D36" s="231">
        <f>'4V 4_1 RPI.3'!D36+'4V 4_1 RPI.6'!D36</f>
        <v>0</v>
      </c>
      <c r="E36" s="315">
        <f>'4V 4_1 RPI.3'!E36+'4V 4_1 RPI.6'!E36</f>
        <v>0</v>
      </c>
    </row>
    <row r="37" spans="1:5" x14ac:dyDescent="0.3">
      <c r="A37" s="564" t="s">
        <v>103</v>
      </c>
      <c r="B37" s="225">
        <f>'4V 4_1 RPI.3'!B37+'4V 4_1 RPI.6'!B37</f>
        <v>170</v>
      </c>
      <c r="C37" s="687">
        <f>'4V 4_1 RPI.3'!C37+'4V 4_1 RPI.6'!C37</f>
        <v>142</v>
      </c>
      <c r="D37" s="227">
        <f>'4V 4_1 RPI.3'!D37+'4V 4_1 RPI.6'!D37</f>
        <v>2</v>
      </c>
      <c r="E37" s="317">
        <f>'4V 4_1 RPI.3'!E37+'4V 4_1 RPI.6'!E37</f>
        <v>0</v>
      </c>
    </row>
    <row r="38" spans="1:5" x14ac:dyDescent="0.3">
      <c r="A38" s="565" t="s">
        <v>104</v>
      </c>
      <c r="B38" s="229">
        <f>'4V 4_1 RPI.3'!B38+'4V 4_1 RPI.6'!B38</f>
        <v>166</v>
      </c>
      <c r="C38" s="688">
        <f>'4V 4_1 RPI.3'!C38+'4V 4_1 RPI.6'!C38</f>
        <v>153</v>
      </c>
      <c r="D38" s="231">
        <f>'4V 4_1 RPI.3'!D38+'4V 4_1 RPI.6'!D38</f>
        <v>1</v>
      </c>
      <c r="E38" s="315">
        <f>'4V 4_1 RPI.3'!E38+'4V 4_1 RPI.6'!E38</f>
        <v>2</v>
      </c>
    </row>
    <row r="39" spans="1:5" x14ac:dyDescent="0.3">
      <c r="A39" s="564" t="s">
        <v>105</v>
      </c>
      <c r="B39" s="225">
        <f>'4V 4_1 RPI.3'!B39+'4V 4_1 RPI.6'!B39</f>
        <v>213</v>
      </c>
      <c r="C39" s="687">
        <f>'4V 4_1 RPI.3'!C39+'4V 4_1 RPI.6'!C39</f>
        <v>142</v>
      </c>
      <c r="D39" s="227">
        <f>'4V 4_1 RPI.3'!D39+'4V 4_1 RPI.6'!D39</f>
        <v>0</v>
      </c>
      <c r="E39" s="317">
        <f>'4V 4_1 RPI.3'!E39+'4V 4_1 RPI.6'!E39</f>
        <v>1</v>
      </c>
    </row>
    <row r="40" spans="1:5" x14ac:dyDescent="0.3">
      <c r="A40" s="565" t="s">
        <v>106</v>
      </c>
      <c r="B40" s="229">
        <f>'4V 4_1 RPI.3'!B40+'4V 4_1 RPI.6'!B40</f>
        <v>217</v>
      </c>
      <c r="C40" s="688">
        <f>'4V 4_1 RPI.3'!C40+'4V 4_1 RPI.6'!C40</f>
        <v>96</v>
      </c>
      <c r="D40" s="231">
        <f>'4V 4_1 RPI.3'!D40+'4V 4_1 RPI.6'!D40</f>
        <v>2</v>
      </c>
      <c r="E40" s="315">
        <f>'4V 4_1 RPI.3'!E40+'4V 4_1 RPI.6'!E40</f>
        <v>0</v>
      </c>
    </row>
    <row r="41" spans="1:5" x14ac:dyDescent="0.3">
      <c r="A41" s="564" t="s">
        <v>107</v>
      </c>
      <c r="B41" s="225">
        <f>'4V 4_1 RPI.3'!B41+'4V 4_1 RPI.6'!B41</f>
        <v>190</v>
      </c>
      <c r="C41" s="687">
        <f>'4V 4_1 RPI.3'!C41+'4V 4_1 RPI.6'!C41</f>
        <v>124</v>
      </c>
      <c r="D41" s="227">
        <f>'4V 4_1 RPI.3'!D41+'4V 4_1 RPI.6'!D41</f>
        <v>6</v>
      </c>
      <c r="E41" s="317">
        <f>'4V 4_1 RPI.3'!E41+'4V 4_1 RPI.6'!E41</f>
        <v>0</v>
      </c>
    </row>
    <row r="42" spans="1:5" x14ac:dyDescent="0.3">
      <c r="A42" s="565">
        <v>41</v>
      </c>
      <c r="B42" s="229">
        <f>'4V 4_1 RPI.3'!B42+'4V 4_1 RPI.6'!B42</f>
        <v>201</v>
      </c>
      <c r="C42" s="688">
        <f>'4V 4_1 RPI.3'!C42+'4V 4_1 RPI.6'!C42</f>
        <v>139</v>
      </c>
      <c r="D42" s="231">
        <f>'4V 4_1 RPI.3'!D42+'4V 4_1 RPI.6'!D42</f>
        <v>5</v>
      </c>
      <c r="E42" s="315">
        <f>'4V 4_1 RPI.3'!E42+'4V 4_1 RPI.6'!E42</f>
        <v>0</v>
      </c>
    </row>
    <row r="43" spans="1:5" x14ac:dyDescent="0.3">
      <c r="A43" s="564" t="s">
        <v>108</v>
      </c>
      <c r="B43" s="225">
        <f>'4V 4_1 RPI.3'!B43+'4V 4_1 RPI.6'!B43</f>
        <v>204</v>
      </c>
      <c r="C43" s="687">
        <f>'4V 4_1 RPI.3'!C43+'4V 4_1 RPI.6'!C43</f>
        <v>141</v>
      </c>
      <c r="D43" s="227">
        <f>'4V 4_1 RPI.3'!D43+'4V 4_1 RPI.6'!D43</f>
        <v>1</v>
      </c>
      <c r="E43" s="317">
        <f>'4V 4_1 RPI.3'!E43+'4V 4_1 RPI.6'!E43</f>
        <v>0</v>
      </c>
    </row>
    <row r="44" spans="1:5" x14ac:dyDescent="0.3">
      <c r="A44" s="565" t="s">
        <v>109</v>
      </c>
      <c r="B44" s="229">
        <f>'4V 4_1 RPI.3'!B44+'4V 4_1 RPI.6'!B44</f>
        <v>195</v>
      </c>
      <c r="C44" s="688">
        <f>'4V 4_1 RPI.3'!C44+'4V 4_1 RPI.6'!C44</f>
        <v>162</v>
      </c>
      <c r="D44" s="231">
        <f>'4V 4_1 RPI.3'!D44+'4V 4_1 RPI.6'!D44</f>
        <v>2</v>
      </c>
      <c r="E44" s="315">
        <f>'4V 4_1 RPI.3'!E44+'4V 4_1 RPI.6'!E44</f>
        <v>2</v>
      </c>
    </row>
    <row r="45" spans="1:5" x14ac:dyDescent="0.3">
      <c r="A45" s="564" t="s">
        <v>110</v>
      </c>
      <c r="B45" s="225">
        <f>'4V 4_1 RPI.3'!B45+'4V 4_1 RPI.6'!B45</f>
        <v>209</v>
      </c>
      <c r="C45" s="687">
        <f>'4V 4_1 RPI.3'!C45+'4V 4_1 RPI.6'!C45</f>
        <v>118</v>
      </c>
      <c r="D45" s="227">
        <f>'4V 4_1 RPI.3'!D45+'4V 4_1 RPI.6'!D45</f>
        <v>3</v>
      </c>
      <c r="E45" s="317">
        <f>'4V 4_1 RPI.3'!E45+'4V 4_1 RPI.6'!E45</f>
        <v>1</v>
      </c>
    </row>
    <row r="46" spans="1:5" x14ac:dyDescent="0.3">
      <c r="A46" s="565" t="s">
        <v>111</v>
      </c>
      <c r="B46" s="229">
        <f>'4V 4_1 RPI.3'!B46+'4V 4_1 RPI.6'!B46</f>
        <v>195</v>
      </c>
      <c r="C46" s="688">
        <f>'4V 4_1 RPI.3'!C46+'4V 4_1 RPI.6'!C46</f>
        <v>127</v>
      </c>
      <c r="D46" s="231">
        <f>'4V 4_1 RPI.3'!D46+'4V 4_1 RPI.6'!D46</f>
        <v>4</v>
      </c>
      <c r="E46" s="315">
        <f>'4V 4_1 RPI.3'!E46+'4V 4_1 RPI.6'!E46</f>
        <v>0</v>
      </c>
    </row>
    <row r="47" spans="1:5" x14ac:dyDescent="0.3">
      <c r="A47" s="564" t="s">
        <v>112</v>
      </c>
      <c r="B47" s="225">
        <f>'4V 4_1 RPI.3'!B47+'4V 4_1 RPI.6'!B47</f>
        <v>176</v>
      </c>
      <c r="C47" s="687">
        <f>'4V 4_1 RPI.3'!C47+'4V 4_1 RPI.6'!C47</f>
        <v>128</v>
      </c>
      <c r="D47" s="227">
        <f>'4V 4_1 RPI.3'!D47+'4V 4_1 RPI.6'!D47</f>
        <v>0</v>
      </c>
      <c r="E47" s="317">
        <f>'4V 4_1 RPI.3'!E47+'4V 4_1 RPI.6'!E47</f>
        <v>0</v>
      </c>
    </row>
    <row r="48" spans="1:5" x14ac:dyDescent="0.3">
      <c r="A48" s="565" t="s">
        <v>113</v>
      </c>
      <c r="B48" s="229">
        <f>'4V 4_1 RPI.3'!B48+'4V 4_1 RPI.6'!B48</f>
        <v>163</v>
      </c>
      <c r="C48" s="688">
        <f>'4V 4_1 RPI.3'!C48+'4V 4_1 RPI.6'!C48</f>
        <v>121</v>
      </c>
      <c r="D48" s="231">
        <f>'4V 4_1 RPI.3'!D48+'4V 4_1 RPI.6'!D48</f>
        <v>6</v>
      </c>
      <c r="E48" s="315">
        <f>'4V 4_1 RPI.3'!E48+'4V 4_1 RPI.6'!E48</f>
        <v>1</v>
      </c>
    </row>
    <row r="49" spans="1:5" x14ac:dyDescent="0.3">
      <c r="A49" s="564" t="s">
        <v>114</v>
      </c>
      <c r="B49" s="225">
        <f>'4V 4_1 RPI.3'!B49+'4V 4_1 RPI.6'!B49</f>
        <v>153</v>
      </c>
      <c r="C49" s="687">
        <f>'4V 4_1 RPI.3'!C49+'4V 4_1 RPI.6'!C49</f>
        <v>103</v>
      </c>
      <c r="D49" s="227">
        <f>'4V 4_1 RPI.3'!D49+'4V 4_1 RPI.6'!D49</f>
        <v>1</v>
      </c>
      <c r="E49" s="317">
        <f>'4V 4_1 RPI.3'!E49+'4V 4_1 RPI.6'!E49</f>
        <v>2</v>
      </c>
    </row>
    <row r="50" spans="1:5" x14ac:dyDescent="0.3">
      <c r="A50" s="565" t="s">
        <v>115</v>
      </c>
      <c r="B50" s="229">
        <f>'4V 4_1 RPI.3'!B50+'4V 4_1 RPI.6'!B50</f>
        <v>166</v>
      </c>
      <c r="C50" s="688">
        <f>'4V 4_1 RPI.3'!C50+'4V 4_1 RPI.6'!C50</f>
        <v>79</v>
      </c>
      <c r="D50" s="231">
        <f>'4V 4_1 RPI.3'!D50+'4V 4_1 RPI.6'!D50</f>
        <v>2</v>
      </c>
      <c r="E50" s="315">
        <f>'4V 4_1 RPI.3'!E50+'4V 4_1 RPI.6'!E50</f>
        <v>0</v>
      </c>
    </row>
    <row r="51" spans="1:5" x14ac:dyDescent="0.3">
      <c r="A51" s="564" t="s">
        <v>116</v>
      </c>
      <c r="B51" s="225">
        <f>'4V 4_1 RPI.3'!B51+'4V 4_1 RPI.6'!B51</f>
        <v>122</v>
      </c>
      <c r="C51" s="687">
        <f>'4V 4_1 RPI.3'!C51+'4V 4_1 RPI.6'!C51</f>
        <v>63</v>
      </c>
      <c r="D51" s="227">
        <f>'4V 4_1 RPI.3'!D51+'4V 4_1 RPI.6'!D51</f>
        <v>1</v>
      </c>
      <c r="E51" s="317">
        <f>'4V 4_1 RPI.3'!E51+'4V 4_1 RPI.6'!E51</f>
        <v>2</v>
      </c>
    </row>
    <row r="52" spans="1:5" x14ac:dyDescent="0.3">
      <c r="A52" s="565" t="s">
        <v>117</v>
      </c>
      <c r="B52" s="229">
        <f>'4V 4_1 RPI.3'!B52+'4V 4_1 RPI.6'!B52</f>
        <v>105</v>
      </c>
      <c r="C52" s="688">
        <f>'4V 4_1 RPI.3'!C52+'4V 4_1 RPI.6'!C52</f>
        <v>44</v>
      </c>
      <c r="D52" s="231">
        <f>'4V 4_1 RPI.3'!D52+'4V 4_1 RPI.6'!D52</f>
        <v>4</v>
      </c>
      <c r="E52" s="315">
        <f>'4V 4_1 RPI.3'!E52+'4V 4_1 RPI.6'!E52</f>
        <v>1</v>
      </c>
    </row>
    <row r="53" spans="1:5" x14ac:dyDescent="0.3">
      <c r="A53" s="564" t="s">
        <v>118</v>
      </c>
      <c r="B53" s="225">
        <f>'4V 4_1 RPI.3'!B53+'4V 4_1 RPI.6'!B53</f>
        <v>107</v>
      </c>
      <c r="C53" s="687">
        <f>'4V 4_1 RPI.3'!C53+'4V 4_1 RPI.6'!C53</f>
        <v>70</v>
      </c>
      <c r="D53" s="227">
        <f>'4V 4_1 RPI.3'!D53+'4V 4_1 RPI.6'!D53</f>
        <v>1</v>
      </c>
      <c r="E53" s="317">
        <f>'4V 4_1 RPI.3'!E53+'4V 4_1 RPI.6'!E53</f>
        <v>3</v>
      </c>
    </row>
    <row r="54" spans="1:5" x14ac:dyDescent="0.3">
      <c r="A54" s="565" t="s">
        <v>119</v>
      </c>
      <c r="B54" s="229">
        <f>'4V 4_1 RPI.3'!B54+'4V 4_1 RPI.6'!B54</f>
        <v>92</v>
      </c>
      <c r="C54" s="688">
        <f>'4V 4_1 RPI.3'!C54+'4V 4_1 RPI.6'!C54</f>
        <v>50</v>
      </c>
      <c r="D54" s="231">
        <f>'4V 4_1 RPI.3'!D54+'4V 4_1 RPI.6'!D54</f>
        <v>2</v>
      </c>
      <c r="E54" s="315">
        <f>'4V 4_1 RPI.3'!E54+'4V 4_1 RPI.6'!E54</f>
        <v>3</v>
      </c>
    </row>
    <row r="55" spans="1:5" x14ac:dyDescent="0.3">
      <c r="A55" s="564" t="s">
        <v>120</v>
      </c>
      <c r="B55" s="225">
        <f>'4V 4_1 RPI.3'!B55+'4V 4_1 RPI.6'!B55</f>
        <v>96</v>
      </c>
      <c r="C55" s="687">
        <f>'4V 4_1 RPI.3'!C55+'4V 4_1 RPI.6'!C55</f>
        <v>52</v>
      </c>
      <c r="D55" s="227">
        <f>'4V 4_1 RPI.3'!D55+'4V 4_1 RPI.6'!D55</f>
        <v>1</v>
      </c>
      <c r="E55" s="317">
        <f>'4V 4_1 RPI.3'!E55+'4V 4_1 RPI.6'!E55</f>
        <v>2</v>
      </c>
    </row>
    <row r="56" spans="1:5" x14ac:dyDescent="0.3">
      <c r="A56" s="565" t="s">
        <v>121</v>
      </c>
      <c r="B56" s="229">
        <f>'4V 4_1 RPI.3'!B56+'4V 4_1 RPI.6'!B56</f>
        <v>67</v>
      </c>
      <c r="C56" s="688">
        <f>'4V 4_1 RPI.3'!C56+'4V 4_1 RPI.6'!C56</f>
        <v>39</v>
      </c>
      <c r="D56" s="231">
        <f>'4V 4_1 RPI.3'!D56+'4V 4_1 RPI.6'!D56</f>
        <v>2</v>
      </c>
      <c r="E56" s="315">
        <f>'4V 4_1 RPI.3'!E56+'4V 4_1 RPI.6'!E56</f>
        <v>1</v>
      </c>
    </row>
    <row r="57" spans="1:5" x14ac:dyDescent="0.3">
      <c r="A57" s="564" t="s">
        <v>122</v>
      </c>
      <c r="B57" s="225">
        <f>'4V 4_1 RPI.3'!B57+'4V 4_1 RPI.6'!B57</f>
        <v>65</v>
      </c>
      <c r="C57" s="687">
        <f>'4V 4_1 RPI.3'!C57+'4V 4_1 RPI.6'!C57</f>
        <v>32</v>
      </c>
      <c r="D57" s="227">
        <f>'4V 4_1 RPI.3'!D57+'4V 4_1 RPI.6'!D57</f>
        <v>5</v>
      </c>
      <c r="E57" s="317">
        <f>'4V 4_1 RPI.3'!E57+'4V 4_1 RPI.6'!E57</f>
        <v>1</v>
      </c>
    </row>
    <row r="58" spans="1:5" x14ac:dyDescent="0.3">
      <c r="A58" s="565" t="s">
        <v>123</v>
      </c>
      <c r="B58" s="229">
        <f>'4V 4_1 RPI.3'!B58+'4V 4_1 RPI.6'!B58</f>
        <v>37</v>
      </c>
      <c r="C58" s="688">
        <f>'4V 4_1 RPI.3'!C58+'4V 4_1 RPI.6'!C58</f>
        <v>38</v>
      </c>
      <c r="D58" s="231">
        <f>'4V 4_1 RPI.3'!D58+'4V 4_1 RPI.6'!D58</f>
        <v>2</v>
      </c>
      <c r="E58" s="315">
        <f>'4V 4_1 RPI.3'!E58+'4V 4_1 RPI.6'!E58</f>
        <v>0</v>
      </c>
    </row>
    <row r="59" spans="1:5" x14ac:dyDescent="0.3">
      <c r="A59" s="564" t="s">
        <v>124</v>
      </c>
      <c r="B59" s="225">
        <f>'4V 4_1 RPI.3'!B59+'4V 4_1 RPI.6'!B59</f>
        <v>53</v>
      </c>
      <c r="C59" s="687">
        <f>'4V 4_1 RPI.3'!C59+'4V 4_1 RPI.6'!C59</f>
        <v>25</v>
      </c>
      <c r="D59" s="227">
        <f>'4V 4_1 RPI.3'!D59+'4V 4_1 RPI.6'!D59</f>
        <v>1</v>
      </c>
      <c r="E59" s="317">
        <f>'4V 4_1 RPI.3'!E59+'4V 4_1 RPI.6'!E59</f>
        <v>0</v>
      </c>
    </row>
    <row r="60" spans="1:5" x14ac:dyDescent="0.3">
      <c r="A60" s="565" t="s">
        <v>125</v>
      </c>
      <c r="B60" s="229">
        <f>'4V 4_1 RPI.3'!B60+'4V 4_1 RPI.6'!B60</f>
        <v>47</v>
      </c>
      <c r="C60" s="688">
        <f>'4V 4_1 RPI.3'!C60+'4V 4_1 RPI.6'!C60</f>
        <v>32</v>
      </c>
      <c r="D60" s="231">
        <f>'4V 4_1 RPI.3'!D60+'4V 4_1 RPI.6'!D60</f>
        <v>3</v>
      </c>
      <c r="E60" s="315">
        <f>'4V 4_1 RPI.3'!E60+'4V 4_1 RPI.6'!E60</f>
        <v>1</v>
      </c>
    </row>
    <row r="61" spans="1:5" x14ac:dyDescent="0.3">
      <c r="A61" s="564" t="s">
        <v>126</v>
      </c>
      <c r="B61" s="225">
        <f>'4V 4_1 RPI.3'!B61+'4V 4_1 RPI.6'!B61</f>
        <v>25</v>
      </c>
      <c r="C61" s="687">
        <f>'4V 4_1 RPI.3'!C61+'4V 4_1 RPI.6'!C61</f>
        <v>16</v>
      </c>
      <c r="D61" s="227">
        <f>'4V 4_1 RPI.3'!D61+'4V 4_1 RPI.6'!D61</f>
        <v>2</v>
      </c>
      <c r="E61" s="317">
        <f>'4V 4_1 RPI.3'!E61+'4V 4_1 RPI.6'!E61</f>
        <v>0</v>
      </c>
    </row>
    <row r="62" spans="1:5" x14ac:dyDescent="0.3">
      <c r="A62" s="565" t="s">
        <v>127</v>
      </c>
      <c r="B62" s="229">
        <f>'4V 4_1 RPI.3'!B62+'4V 4_1 RPI.6'!B62</f>
        <v>26</v>
      </c>
      <c r="C62" s="688">
        <f>'4V 4_1 RPI.3'!C62+'4V 4_1 RPI.6'!C62</f>
        <v>14</v>
      </c>
      <c r="D62" s="231">
        <f>'4V 4_1 RPI.3'!D62+'4V 4_1 RPI.6'!D62</f>
        <v>2</v>
      </c>
      <c r="E62" s="315">
        <f>'4V 4_1 RPI.3'!E62+'4V 4_1 RPI.6'!E62</f>
        <v>0</v>
      </c>
    </row>
    <row r="63" spans="1:5" x14ac:dyDescent="0.3">
      <c r="A63" s="564" t="s">
        <v>128</v>
      </c>
      <c r="B63" s="225">
        <f>'4V 4_1 RPI.3'!B63+'4V 4_1 RPI.6'!B63</f>
        <v>23</v>
      </c>
      <c r="C63" s="687">
        <f>'4V 4_1 RPI.3'!C63+'4V 4_1 RPI.6'!C63</f>
        <v>11</v>
      </c>
      <c r="D63" s="227">
        <f>'4V 4_1 RPI.3'!D63+'4V 4_1 RPI.6'!D63</f>
        <v>1</v>
      </c>
      <c r="E63" s="317">
        <f>'4V 4_1 RPI.3'!E63+'4V 4_1 RPI.6'!E63</f>
        <v>2</v>
      </c>
    </row>
    <row r="64" spans="1:5" x14ac:dyDescent="0.3">
      <c r="A64" s="565" t="s">
        <v>129</v>
      </c>
      <c r="B64" s="229">
        <f>'4V 4_1 RPI.3'!B64+'4V 4_1 RPI.6'!B64</f>
        <v>13</v>
      </c>
      <c r="C64" s="688">
        <f>'4V 4_1 RPI.3'!C64+'4V 4_1 RPI.6'!C64</f>
        <v>20</v>
      </c>
      <c r="D64" s="231">
        <f>'4V 4_1 RPI.3'!D64+'4V 4_1 RPI.6'!D64</f>
        <v>2</v>
      </c>
      <c r="E64" s="315">
        <f>'4V 4_1 RPI.3'!E64+'4V 4_1 RPI.6'!E64</f>
        <v>0</v>
      </c>
    </row>
    <row r="65" spans="1:5" x14ac:dyDescent="0.3">
      <c r="A65" s="564" t="s">
        <v>130</v>
      </c>
      <c r="B65" s="225">
        <f>'4V 4_1 RPI.3'!B65+'4V 4_1 RPI.6'!B65</f>
        <v>18</v>
      </c>
      <c r="C65" s="687">
        <f>'4V 4_1 RPI.3'!C65+'4V 4_1 RPI.6'!C65</f>
        <v>12</v>
      </c>
      <c r="D65" s="227">
        <f>'4V 4_1 RPI.3'!D65+'4V 4_1 RPI.6'!D65</f>
        <v>2</v>
      </c>
      <c r="E65" s="317">
        <f>'4V 4_1 RPI.3'!E65+'4V 4_1 RPI.6'!E65</f>
        <v>2</v>
      </c>
    </row>
    <row r="66" spans="1:5" x14ac:dyDescent="0.3">
      <c r="A66" s="565">
        <v>65</v>
      </c>
      <c r="B66" s="229">
        <f>'4V 4_1 RPI.3'!B66+'4V 4_1 RPI.6'!B66</f>
        <v>14</v>
      </c>
      <c r="C66" s="688">
        <f>'4V 4_1 RPI.3'!C66+'4V 4_1 RPI.6'!C66</f>
        <v>9</v>
      </c>
      <c r="D66" s="231">
        <f>'4V 4_1 RPI.3'!D66+'4V 4_1 RPI.6'!D66</f>
        <v>0</v>
      </c>
      <c r="E66" s="315">
        <f>'4V 4_1 RPI.3'!E66+'4V 4_1 RPI.6'!E66</f>
        <v>0</v>
      </c>
    </row>
    <row r="67" spans="1:5" x14ac:dyDescent="0.3">
      <c r="A67" s="564" t="s">
        <v>272</v>
      </c>
      <c r="B67" s="225">
        <f>'4V 4_1 RPI.3'!B67+'4V 4_1 RPI.6'!B67</f>
        <v>5</v>
      </c>
      <c r="C67" s="234">
        <f>'4V 4_1 RPI.3'!C67+'4V 4_1 RPI.6'!C67</f>
        <v>0</v>
      </c>
      <c r="D67" s="225">
        <f>'4V 4_1 RPI.3'!D67+'4V 4_1 RPI.6'!D67</f>
        <v>0</v>
      </c>
      <c r="E67" s="318">
        <f>'4V 4_1 RPI.3'!E67+'4V 4_1 RPI.6'!E67</f>
        <v>0</v>
      </c>
    </row>
    <row r="68" spans="1:5" ht="12.9" thickBot="1" x14ac:dyDescent="0.35">
      <c r="A68" s="631" t="s">
        <v>75</v>
      </c>
      <c r="B68" s="567">
        <f>SUM(B16:B67)</f>
        <v>4222</v>
      </c>
      <c r="C68" s="690">
        <f t="shared" ref="C68:E68" si="0">SUM(C16:C67)</f>
        <v>3178</v>
      </c>
      <c r="D68" s="567">
        <f t="shared" si="0"/>
        <v>71</v>
      </c>
      <c r="E68" s="691">
        <f t="shared" si="0"/>
        <v>29</v>
      </c>
    </row>
    <row r="69" spans="1:5" ht="6.75" customHeight="1" x14ac:dyDescent="0.3"/>
    <row r="70" spans="1:5" x14ac:dyDescent="0.3">
      <c r="A70" s="24" t="s">
        <v>315</v>
      </c>
    </row>
  </sheetData>
  <mergeCells count="10">
    <mergeCell ref="B14:C14"/>
    <mergeCell ref="D14:E14"/>
    <mergeCell ref="G14:H14"/>
    <mergeCell ref="I14:J14"/>
    <mergeCell ref="A3:E3"/>
    <mergeCell ref="A4:E4"/>
    <mergeCell ref="A6:E6"/>
    <mergeCell ref="A7:E7"/>
    <mergeCell ref="A8:E8"/>
    <mergeCell ref="A10:E10"/>
  </mergeCells>
  <printOptions horizontalCentered="1"/>
  <pageMargins left="0.31496062992125984" right="0.19685039370078741" top="0.39370078740157483" bottom="0.23622047244094491" header="0" footer="0.23622047244094491"/>
  <pageSetup scale="94" firstPageNumber="35" orientation="portrait" useFirstPageNumber="1" r:id="rId1"/>
  <headerFooter>
    <oddFooter>&amp;R&amp;P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7">
    <pageSetUpPr fitToPage="1"/>
  </sheetPr>
  <dimension ref="A70"/>
  <sheetViews>
    <sheetView view="pageBreakPreview" zoomScale="85" zoomScaleNormal="100" zoomScaleSheetLayoutView="85" workbookViewId="0"/>
  </sheetViews>
  <sheetFormatPr baseColWidth="10" defaultRowHeight="12.9" x14ac:dyDescent="0.35"/>
  <sheetData>
    <row r="70" ht="8.5" customHeight="1" x14ac:dyDescent="0.35"/>
  </sheetData>
  <pageMargins left="0" right="0" top="0" bottom="0" header="0.31496062992125984" footer="0.31496062992125984"/>
  <pageSetup scale="95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syncVertical="1" syncRef="A1" transitionEvaluation="1" codeName="Hoja26">
    <tabColor rgb="FF0070C0"/>
    <pageSetUpPr fitToPage="1"/>
  </sheetPr>
  <dimension ref="A1:IV70"/>
  <sheetViews>
    <sheetView showGridLines="0" view="pageBreakPreview" zoomScaleNormal="93" zoomScaleSheetLayoutView="100" workbookViewId="0"/>
  </sheetViews>
  <sheetFormatPr baseColWidth="10" defaultColWidth="9.69140625" defaultRowHeight="12.45" x14ac:dyDescent="0.3"/>
  <cols>
    <col min="1" max="1" width="16.69140625" style="25" customWidth="1"/>
    <col min="2" max="5" width="19.23046875" style="25" customWidth="1"/>
    <col min="6" max="6" width="14.4609375" style="25" customWidth="1"/>
    <col min="7" max="10" width="16" style="25" customWidth="1"/>
    <col min="11" max="16" width="14.4609375" style="25" customWidth="1"/>
    <col min="17" max="18" width="9.53515625" style="25" customWidth="1"/>
    <col min="19" max="16384" width="9.69140625" style="25"/>
  </cols>
  <sheetData>
    <row r="1" spans="1:21" x14ac:dyDescent="0.3"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</row>
    <row r="2" spans="1:21" x14ac:dyDescent="0.3"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</row>
    <row r="3" spans="1:21" ht="12.9" x14ac:dyDescent="0.3">
      <c r="A3" s="764" t="s">
        <v>77</v>
      </c>
      <c r="B3" s="764"/>
      <c r="C3" s="764"/>
      <c r="D3" s="764"/>
      <c r="E3" s="764"/>
      <c r="F3" s="54"/>
      <c r="G3" s="54"/>
      <c r="H3" s="54"/>
      <c r="I3" s="54"/>
      <c r="J3" s="54"/>
      <c r="K3" s="54"/>
      <c r="L3" s="54"/>
      <c r="M3" s="54"/>
      <c r="N3" s="54"/>
      <c r="O3" s="54"/>
      <c r="P3" s="54"/>
      <c r="Q3" s="54"/>
      <c r="R3" s="54"/>
      <c r="S3" s="54"/>
      <c r="T3" s="54"/>
      <c r="U3" s="54"/>
    </row>
    <row r="4" spans="1:21" ht="12.9" x14ac:dyDescent="0.3">
      <c r="A4" s="764" t="s">
        <v>78</v>
      </c>
      <c r="B4" s="764"/>
      <c r="C4" s="764"/>
      <c r="D4" s="764"/>
      <c r="E4" s="764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</row>
    <row r="5" spans="1:21" x14ac:dyDescent="0.3"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</row>
    <row r="6" spans="1:21" x14ac:dyDescent="0.3">
      <c r="A6" s="766" t="str">
        <f>'1 Total'!A4:N4</f>
        <v>DICIEMBRE DE 2018</v>
      </c>
      <c r="B6" s="766"/>
      <c r="C6" s="766"/>
      <c r="D6" s="766"/>
      <c r="E6" s="766"/>
      <c r="F6" s="56"/>
      <c r="G6" s="56"/>
      <c r="H6" s="56"/>
      <c r="I6" s="56"/>
      <c r="J6" s="56"/>
      <c r="K6" s="56"/>
      <c r="L6" s="56"/>
      <c r="M6" s="56"/>
      <c r="N6" s="56"/>
      <c r="O6" s="56"/>
      <c r="P6" s="56"/>
      <c r="Q6" s="56"/>
      <c r="R6" s="56"/>
      <c r="S6" s="56"/>
      <c r="T6" s="56"/>
      <c r="U6" s="56"/>
    </row>
    <row r="7" spans="1:21" x14ac:dyDescent="0.3">
      <c r="A7" s="767"/>
      <c r="B7" s="767"/>
      <c r="C7" s="767"/>
      <c r="D7" s="767"/>
      <c r="E7" s="767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</row>
    <row r="8" spans="1:21" x14ac:dyDescent="0.3">
      <c r="A8" s="784" t="s">
        <v>38</v>
      </c>
      <c r="B8" s="784"/>
      <c r="C8" s="784"/>
      <c r="D8" s="784"/>
      <c r="E8" s="784"/>
      <c r="F8" s="78"/>
      <c r="G8" s="78"/>
      <c r="H8" s="78"/>
      <c r="I8" s="78"/>
      <c r="J8" s="78"/>
      <c r="K8" s="78"/>
      <c r="L8" s="78"/>
      <c r="M8" s="78"/>
      <c r="N8" s="78"/>
      <c r="O8" s="78"/>
      <c r="P8" s="78"/>
      <c r="Q8" s="78"/>
      <c r="R8" s="78"/>
      <c r="S8" s="78"/>
      <c r="T8" s="78"/>
      <c r="U8" s="78"/>
    </row>
    <row r="9" spans="1:21" x14ac:dyDescent="0.3">
      <c r="A9" s="78"/>
      <c r="B9" s="78"/>
      <c r="C9" s="78"/>
      <c r="D9" s="78"/>
      <c r="E9" s="78"/>
      <c r="F9" s="78"/>
      <c r="G9" s="78"/>
      <c r="H9" s="78"/>
      <c r="I9" s="78"/>
      <c r="J9" s="78"/>
      <c r="K9" s="78"/>
      <c r="L9" s="78"/>
      <c r="M9" s="78"/>
      <c r="N9" s="78"/>
      <c r="O9" s="78"/>
      <c r="P9" s="78"/>
      <c r="Q9" s="78"/>
      <c r="R9" s="78"/>
      <c r="S9" s="78"/>
      <c r="T9" s="78"/>
      <c r="U9" s="78"/>
    </row>
    <row r="10" spans="1:21" x14ac:dyDescent="0.3">
      <c r="A10" s="784" t="s">
        <v>137</v>
      </c>
      <c r="B10" s="784"/>
      <c r="C10" s="784"/>
      <c r="D10" s="784"/>
      <c r="E10" s="784"/>
      <c r="F10" s="78"/>
      <c r="G10" s="78"/>
      <c r="H10" s="78"/>
      <c r="I10" s="78"/>
      <c r="J10" s="78"/>
      <c r="K10" s="78"/>
      <c r="L10" s="78"/>
      <c r="M10" s="78"/>
      <c r="N10" s="78"/>
      <c r="O10" s="78"/>
      <c r="P10" s="78"/>
      <c r="Q10" s="78"/>
      <c r="R10" s="78"/>
      <c r="S10" s="78"/>
      <c r="T10" s="78"/>
      <c r="U10" s="78"/>
    </row>
    <row r="11" spans="1:21" x14ac:dyDescent="0.3">
      <c r="A11" s="79"/>
      <c r="B11" s="79"/>
      <c r="C11" s="79"/>
      <c r="D11" s="79"/>
      <c r="E11" s="79"/>
      <c r="F11" s="78"/>
      <c r="G11" s="78"/>
      <c r="H11" s="78"/>
      <c r="I11" s="78"/>
      <c r="J11" s="78"/>
      <c r="K11" s="78"/>
      <c r="L11" s="78"/>
      <c r="M11" s="78"/>
      <c r="N11" s="78"/>
      <c r="O11" s="78"/>
      <c r="P11" s="78"/>
      <c r="Q11" s="78"/>
      <c r="R11" s="78"/>
      <c r="S11" s="78"/>
      <c r="T11" s="78"/>
      <c r="U11" s="78"/>
    </row>
    <row r="12" spans="1:21" x14ac:dyDescent="0.3">
      <c r="A12" s="79"/>
      <c r="B12" s="79"/>
      <c r="C12" s="79" t="s">
        <v>133</v>
      </c>
      <c r="D12" s="79"/>
      <c r="E12" s="78"/>
      <c r="F12" s="78"/>
      <c r="G12" s="78"/>
      <c r="H12" s="78"/>
      <c r="I12" s="78"/>
      <c r="J12" s="78"/>
      <c r="K12" s="78"/>
      <c r="L12" s="78"/>
      <c r="M12" s="78"/>
      <c r="N12" s="78"/>
      <c r="O12" s="78"/>
      <c r="P12" s="78"/>
      <c r="Q12" s="78"/>
      <c r="R12" s="78"/>
      <c r="S12" s="78"/>
      <c r="T12" s="78"/>
      <c r="U12" s="78"/>
    </row>
    <row r="13" spans="1:21" ht="12.9" thickBot="1" x14ac:dyDescent="0.35">
      <c r="A13" s="80"/>
      <c r="B13" s="243">
        <v>2</v>
      </c>
      <c r="C13" s="243">
        <v>3</v>
      </c>
      <c r="D13" s="244">
        <v>4</v>
      </c>
      <c r="E13" s="441">
        <v>5</v>
      </c>
      <c r="F13" s="82"/>
      <c r="G13" s="82"/>
      <c r="H13" s="83"/>
      <c r="I13" s="84"/>
      <c r="J13" s="84"/>
    </row>
    <row r="14" spans="1:21" ht="12.75" customHeight="1" x14ac:dyDescent="0.3">
      <c r="A14" s="85" t="s">
        <v>80</v>
      </c>
      <c r="B14" s="790" t="s">
        <v>313</v>
      </c>
      <c r="C14" s="790"/>
      <c r="D14" s="791" t="s">
        <v>81</v>
      </c>
      <c r="E14" s="792"/>
      <c r="F14" s="86"/>
      <c r="G14" s="783"/>
      <c r="H14" s="783"/>
      <c r="I14" s="783"/>
      <c r="J14" s="783"/>
    </row>
    <row r="15" spans="1:21" ht="12.9" thickBot="1" x14ac:dyDescent="0.35">
      <c r="A15" s="87" t="s">
        <v>42</v>
      </c>
      <c r="B15" s="30" t="s">
        <v>71</v>
      </c>
      <c r="C15" s="31" t="s">
        <v>72</v>
      </c>
      <c r="D15" s="50" t="s">
        <v>71</v>
      </c>
      <c r="E15" s="51" t="s">
        <v>72</v>
      </c>
      <c r="F15" s="86"/>
      <c r="G15" s="88"/>
      <c r="H15" s="88"/>
      <c r="I15" s="88"/>
      <c r="J15" s="88"/>
    </row>
    <row r="16" spans="1:21" x14ac:dyDescent="0.3">
      <c r="A16" s="90" t="s">
        <v>82</v>
      </c>
      <c r="B16" s="229">
        <v>0</v>
      </c>
      <c r="C16" s="230">
        <v>0</v>
      </c>
      <c r="D16" s="231">
        <v>0</v>
      </c>
      <c r="E16" s="232">
        <v>0</v>
      </c>
      <c r="F16" s="24"/>
      <c r="G16" s="88"/>
      <c r="H16" s="88"/>
      <c r="I16" s="88"/>
      <c r="J16" s="88"/>
    </row>
    <row r="17" spans="1:5" x14ac:dyDescent="0.3">
      <c r="A17" s="89">
        <v>16</v>
      </c>
      <c r="B17" s="225">
        <v>0</v>
      </c>
      <c r="C17" s="226">
        <v>0</v>
      </c>
      <c r="D17" s="227">
        <v>0</v>
      </c>
      <c r="E17" s="228">
        <v>0</v>
      </c>
    </row>
    <row r="18" spans="1:5" x14ac:dyDescent="0.3">
      <c r="A18" s="90">
        <v>17</v>
      </c>
      <c r="B18" s="229">
        <v>0</v>
      </c>
      <c r="C18" s="230">
        <v>0</v>
      </c>
      <c r="D18" s="231">
        <v>0</v>
      </c>
      <c r="E18" s="232">
        <v>0</v>
      </c>
    </row>
    <row r="19" spans="1:5" x14ac:dyDescent="0.3">
      <c r="A19" s="89">
        <v>18</v>
      </c>
      <c r="B19" s="225">
        <v>2</v>
      </c>
      <c r="C19" s="226">
        <v>2</v>
      </c>
      <c r="D19" s="227">
        <v>0</v>
      </c>
      <c r="E19" s="228">
        <v>0</v>
      </c>
    </row>
    <row r="20" spans="1:5" x14ac:dyDescent="0.3">
      <c r="A20" s="90">
        <v>19</v>
      </c>
      <c r="B20" s="229">
        <v>3</v>
      </c>
      <c r="C20" s="230">
        <v>2</v>
      </c>
      <c r="D20" s="231">
        <v>0</v>
      </c>
      <c r="E20" s="232">
        <v>0</v>
      </c>
    </row>
    <row r="21" spans="1:5" x14ac:dyDescent="0.3">
      <c r="A21" s="89">
        <v>20</v>
      </c>
      <c r="B21" s="225">
        <v>3</v>
      </c>
      <c r="C21" s="226">
        <v>2</v>
      </c>
      <c r="D21" s="227">
        <v>0</v>
      </c>
      <c r="E21" s="228">
        <v>0</v>
      </c>
    </row>
    <row r="22" spans="1:5" x14ac:dyDescent="0.3">
      <c r="A22" s="90">
        <v>21</v>
      </c>
      <c r="B22" s="229">
        <v>1</v>
      </c>
      <c r="C22" s="230">
        <v>3</v>
      </c>
      <c r="D22" s="231">
        <v>0</v>
      </c>
      <c r="E22" s="232">
        <v>0</v>
      </c>
    </row>
    <row r="23" spans="1:5" x14ac:dyDescent="0.3">
      <c r="A23" s="89">
        <v>22</v>
      </c>
      <c r="B23" s="225">
        <v>2</v>
      </c>
      <c r="C23" s="226">
        <v>2</v>
      </c>
      <c r="D23" s="227">
        <v>0</v>
      </c>
      <c r="E23" s="228">
        <v>0</v>
      </c>
    </row>
    <row r="24" spans="1:5" x14ac:dyDescent="0.3">
      <c r="A24" s="90">
        <v>23</v>
      </c>
      <c r="B24" s="229">
        <v>3</v>
      </c>
      <c r="C24" s="230">
        <v>3</v>
      </c>
      <c r="D24" s="231">
        <v>0</v>
      </c>
      <c r="E24" s="232">
        <v>0</v>
      </c>
    </row>
    <row r="25" spans="1:5" x14ac:dyDescent="0.3">
      <c r="A25" s="89">
        <v>24</v>
      </c>
      <c r="B25" s="225">
        <v>2</v>
      </c>
      <c r="C25" s="226">
        <v>3</v>
      </c>
      <c r="D25" s="227">
        <v>0</v>
      </c>
      <c r="E25" s="228">
        <v>0</v>
      </c>
    </row>
    <row r="26" spans="1:5" x14ac:dyDescent="0.3">
      <c r="A26" s="90">
        <v>25</v>
      </c>
      <c r="B26" s="229">
        <v>1</v>
      </c>
      <c r="C26" s="230">
        <v>3</v>
      </c>
      <c r="D26" s="231">
        <v>0</v>
      </c>
      <c r="E26" s="232">
        <v>0</v>
      </c>
    </row>
    <row r="27" spans="1:5" x14ac:dyDescent="0.3">
      <c r="A27" s="89">
        <v>26</v>
      </c>
      <c r="B27" s="225">
        <v>2</v>
      </c>
      <c r="C27" s="226">
        <v>7</v>
      </c>
      <c r="D27" s="227">
        <v>0</v>
      </c>
      <c r="E27" s="228">
        <v>0</v>
      </c>
    </row>
    <row r="28" spans="1:5" x14ac:dyDescent="0.3">
      <c r="A28" s="90">
        <v>27</v>
      </c>
      <c r="B28" s="229">
        <v>4</v>
      </c>
      <c r="C28" s="230">
        <v>5</v>
      </c>
      <c r="D28" s="231">
        <v>0</v>
      </c>
      <c r="E28" s="232">
        <v>0</v>
      </c>
    </row>
    <row r="29" spans="1:5" x14ac:dyDescent="0.3">
      <c r="A29" s="89">
        <v>28</v>
      </c>
      <c r="B29" s="225">
        <v>2</v>
      </c>
      <c r="C29" s="226">
        <v>4</v>
      </c>
      <c r="D29" s="227">
        <v>0</v>
      </c>
      <c r="E29" s="228">
        <v>0</v>
      </c>
    </row>
    <row r="30" spans="1:5" x14ac:dyDescent="0.3">
      <c r="A30" s="90">
        <v>29</v>
      </c>
      <c r="B30" s="229">
        <v>3</v>
      </c>
      <c r="C30" s="230">
        <v>0</v>
      </c>
      <c r="D30" s="231">
        <v>0</v>
      </c>
      <c r="E30" s="232">
        <v>0</v>
      </c>
    </row>
    <row r="31" spans="1:5" x14ac:dyDescent="0.3">
      <c r="A31" s="89">
        <v>30</v>
      </c>
      <c r="B31" s="225">
        <v>2</v>
      </c>
      <c r="C31" s="226">
        <v>1</v>
      </c>
      <c r="D31" s="227">
        <v>0</v>
      </c>
      <c r="E31" s="228">
        <v>0</v>
      </c>
    </row>
    <row r="32" spans="1:5" x14ac:dyDescent="0.3">
      <c r="A32" s="90">
        <v>31</v>
      </c>
      <c r="B32" s="229">
        <v>8</v>
      </c>
      <c r="C32" s="230">
        <v>5</v>
      </c>
      <c r="D32" s="231">
        <v>1</v>
      </c>
      <c r="E32" s="232">
        <v>0</v>
      </c>
    </row>
    <row r="33" spans="1:256" x14ac:dyDescent="0.3">
      <c r="A33" s="89">
        <v>32</v>
      </c>
      <c r="B33" s="225">
        <v>4</v>
      </c>
      <c r="C33" s="226">
        <v>3</v>
      </c>
      <c r="D33" s="227">
        <v>1</v>
      </c>
      <c r="E33" s="228">
        <v>0</v>
      </c>
    </row>
    <row r="34" spans="1:256" x14ac:dyDescent="0.3">
      <c r="A34" s="90">
        <v>33</v>
      </c>
      <c r="B34" s="229">
        <v>2</v>
      </c>
      <c r="C34" s="230">
        <v>3</v>
      </c>
      <c r="D34" s="231">
        <v>0</v>
      </c>
      <c r="E34" s="232">
        <v>0</v>
      </c>
    </row>
    <row r="35" spans="1:256" x14ac:dyDescent="0.3">
      <c r="A35" s="89">
        <v>34</v>
      </c>
      <c r="B35" s="225">
        <v>5</v>
      </c>
      <c r="C35" s="226">
        <v>1</v>
      </c>
      <c r="D35" s="227">
        <v>1</v>
      </c>
      <c r="E35" s="228">
        <v>0</v>
      </c>
    </row>
    <row r="36" spans="1:256" x14ac:dyDescent="0.3">
      <c r="A36" s="90">
        <v>35</v>
      </c>
      <c r="B36" s="229">
        <v>3</v>
      </c>
      <c r="C36" s="230">
        <v>2</v>
      </c>
      <c r="D36" s="231">
        <v>0</v>
      </c>
      <c r="E36" s="232">
        <v>0</v>
      </c>
    </row>
    <row r="37" spans="1:256" x14ac:dyDescent="0.3">
      <c r="A37" s="89">
        <v>36</v>
      </c>
      <c r="B37" s="225">
        <v>2</v>
      </c>
      <c r="C37" s="226">
        <v>3</v>
      </c>
      <c r="D37" s="227">
        <v>0</v>
      </c>
      <c r="E37" s="228">
        <v>0</v>
      </c>
    </row>
    <row r="38" spans="1:256" x14ac:dyDescent="0.3">
      <c r="A38" s="90">
        <v>37</v>
      </c>
      <c r="B38" s="229">
        <v>5</v>
      </c>
      <c r="C38" s="230">
        <v>2</v>
      </c>
      <c r="D38" s="231">
        <v>0</v>
      </c>
      <c r="E38" s="232">
        <v>0</v>
      </c>
    </row>
    <row r="39" spans="1:256" x14ac:dyDescent="0.3">
      <c r="A39" s="89">
        <v>38</v>
      </c>
      <c r="B39" s="225">
        <v>3</v>
      </c>
      <c r="C39" s="226">
        <v>3</v>
      </c>
      <c r="D39" s="227">
        <v>0</v>
      </c>
      <c r="E39" s="228">
        <v>1</v>
      </c>
    </row>
    <row r="40" spans="1:256" x14ac:dyDescent="0.3">
      <c r="A40" s="90">
        <v>39</v>
      </c>
      <c r="B40" s="229">
        <v>3</v>
      </c>
      <c r="C40" s="230">
        <v>2</v>
      </c>
      <c r="D40" s="231">
        <v>0</v>
      </c>
      <c r="E40" s="232">
        <v>0</v>
      </c>
    </row>
    <row r="41" spans="1:256" x14ac:dyDescent="0.3">
      <c r="A41" s="89">
        <v>40</v>
      </c>
      <c r="B41" s="225">
        <v>3</v>
      </c>
      <c r="C41" s="226">
        <v>3</v>
      </c>
      <c r="D41" s="227">
        <v>2</v>
      </c>
      <c r="E41" s="228">
        <v>0</v>
      </c>
    </row>
    <row r="42" spans="1:256" x14ac:dyDescent="0.3">
      <c r="A42" s="90">
        <v>41</v>
      </c>
      <c r="B42" s="229">
        <v>6</v>
      </c>
      <c r="C42" s="230">
        <v>2</v>
      </c>
      <c r="D42" s="231">
        <v>1</v>
      </c>
      <c r="E42" s="232">
        <v>0</v>
      </c>
    </row>
    <row r="43" spans="1:256" ht="11.15" customHeight="1" x14ac:dyDescent="0.3">
      <c r="A43" s="89">
        <v>42</v>
      </c>
      <c r="B43" s="225">
        <v>5</v>
      </c>
      <c r="C43" s="226">
        <v>5</v>
      </c>
      <c r="D43" s="227">
        <v>0</v>
      </c>
      <c r="E43" s="228">
        <v>0</v>
      </c>
    </row>
    <row r="44" spans="1:256" x14ac:dyDescent="0.3">
      <c r="A44" s="90">
        <v>43</v>
      </c>
      <c r="B44" s="229">
        <v>2</v>
      </c>
      <c r="C44" s="230">
        <v>6</v>
      </c>
      <c r="D44" s="231">
        <v>0</v>
      </c>
      <c r="E44" s="232">
        <v>2</v>
      </c>
      <c r="F44" s="26"/>
      <c r="G44" s="26"/>
    </row>
    <row r="45" spans="1:256" x14ac:dyDescent="0.3">
      <c r="A45" s="89">
        <v>44</v>
      </c>
      <c r="B45" s="225">
        <v>4</v>
      </c>
      <c r="C45" s="226">
        <v>5</v>
      </c>
      <c r="D45" s="227">
        <v>1</v>
      </c>
      <c r="E45" s="228">
        <v>1</v>
      </c>
      <c r="F45" s="91"/>
      <c r="G45" s="92"/>
      <c r="H45" s="92"/>
      <c r="I45" s="92"/>
      <c r="J45" s="92"/>
      <c r="K45" s="88"/>
      <c r="L45" s="92"/>
      <c r="M45" s="92"/>
      <c r="N45" s="92"/>
      <c r="O45" s="92"/>
      <c r="P45" s="88"/>
      <c r="Q45" s="92"/>
      <c r="R45" s="92"/>
      <c r="S45" s="92"/>
      <c r="T45" s="92"/>
      <c r="U45" s="88"/>
      <c r="V45" s="92"/>
      <c r="W45" s="92"/>
      <c r="X45" s="92"/>
      <c r="Y45" s="92"/>
      <c r="Z45" s="88"/>
      <c r="AA45" s="92"/>
      <c r="AB45" s="92"/>
      <c r="AC45" s="92"/>
      <c r="AD45" s="92"/>
      <c r="AE45" s="88"/>
      <c r="AF45" s="92"/>
      <c r="AG45" s="92"/>
      <c r="AH45" s="92"/>
      <c r="AI45" s="92"/>
      <c r="AJ45" s="88"/>
      <c r="AK45" s="92"/>
      <c r="AL45" s="92"/>
      <c r="AM45" s="92"/>
      <c r="AN45" s="92"/>
      <c r="AO45" s="88"/>
      <c r="AP45" s="92"/>
      <c r="AQ45" s="92"/>
      <c r="AR45" s="92"/>
      <c r="AS45" s="92"/>
      <c r="AT45" s="88"/>
      <c r="AU45" s="92"/>
      <c r="AV45" s="92"/>
      <c r="AW45" s="92"/>
      <c r="AX45" s="92"/>
      <c r="AY45" s="88"/>
      <c r="AZ45" s="92"/>
      <c r="BA45" s="92"/>
      <c r="BB45" s="92"/>
      <c r="BC45" s="92"/>
      <c r="BD45" s="88"/>
      <c r="BE45" s="92"/>
      <c r="BF45" s="92"/>
      <c r="BG45" s="92"/>
      <c r="BH45" s="92"/>
      <c r="BI45" s="88"/>
      <c r="BJ45" s="92"/>
      <c r="BK45" s="92"/>
      <c r="BL45" s="92"/>
      <c r="BM45" s="92"/>
      <c r="BN45" s="88"/>
      <c r="BO45" s="92"/>
      <c r="BP45" s="92"/>
      <c r="BQ45" s="92"/>
      <c r="BR45" s="92"/>
      <c r="BS45" s="88"/>
      <c r="BT45" s="92"/>
      <c r="BU45" s="92"/>
      <c r="BV45" s="92"/>
      <c r="BW45" s="92"/>
      <c r="BX45" s="88"/>
      <c r="BY45" s="92"/>
      <c r="BZ45" s="92"/>
      <c r="CA45" s="92"/>
      <c r="CB45" s="92"/>
      <c r="CC45" s="88"/>
      <c r="CD45" s="92"/>
      <c r="CE45" s="92"/>
      <c r="CF45" s="92"/>
      <c r="CG45" s="92"/>
      <c r="CH45" s="88"/>
      <c r="CI45" s="92"/>
      <c r="CJ45" s="92"/>
      <c r="CK45" s="92"/>
      <c r="CL45" s="92"/>
      <c r="CM45" s="88"/>
      <c r="CN45" s="92"/>
      <c r="CO45" s="92"/>
      <c r="CP45" s="92"/>
      <c r="CQ45" s="92"/>
      <c r="CR45" s="88"/>
      <c r="CS45" s="92"/>
      <c r="CT45" s="92"/>
      <c r="CU45" s="92"/>
      <c r="CV45" s="92"/>
      <c r="CW45" s="88"/>
      <c r="CX45" s="92"/>
      <c r="CY45" s="92"/>
      <c r="CZ45" s="92"/>
      <c r="DA45" s="92"/>
      <c r="DB45" s="88"/>
      <c r="DC45" s="92"/>
      <c r="DD45" s="92"/>
      <c r="DE45" s="92"/>
      <c r="DF45" s="92"/>
      <c r="DG45" s="88"/>
      <c r="DH45" s="92"/>
      <c r="DI45" s="92"/>
      <c r="DJ45" s="92"/>
      <c r="DK45" s="92"/>
      <c r="DL45" s="88"/>
      <c r="DM45" s="92"/>
      <c r="DN45" s="92"/>
      <c r="DO45" s="92"/>
      <c r="DP45" s="92"/>
      <c r="DQ45" s="88"/>
      <c r="DR45" s="92"/>
      <c r="DS45" s="92"/>
      <c r="DT45" s="92"/>
      <c r="DU45" s="92"/>
      <c r="DV45" s="88"/>
      <c r="DW45" s="92"/>
      <c r="DX45" s="92"/>
      <c r="DY45" s="92"/>
      <c r="DZ45" s="92"/>
      <c r="EA45" s="88"/>
      <c r="EB45" s="92"/>
      <c r="EC45" s="92"/>
      <c r="ED45" s="92"/>
      <c r="EE45" s="92"/>
      <c r="EF45" s="88"/>
      <c r="EG45" s="92"/>
      <c r="EH45" s="92"/>
      <c r="EI45" s="92"/>
      <c r="EJ45" s="92"/>
      <c r="EK45" s="88"/>
      <c r="EL45" s="92"/>
      <c r="EM45" s="92"/>
      <c r="EN45" s="92"/>
      <c r="EO45" s="92"/>
      <c r="EP45" s="88"/>
      <c r="EQ45" s="92"/>
      <c r="ER45" s="92"/>
      <c r="ES45" s="92"/>
      <c r="ET45" s="92"/>
      <c r="EU45" s="88"/>
      <c r="EV45" s="92"/>
      <c r="EW45" s="92"/>
      <c r="EX45" s="92"/>
      <c r="EY45" s="92"/>
      <c r="EZ45" s="88"/>
      <c r="FA45" s="92"/>
      <c r="FB45" s="92"/>
      <c r="FC45" s="92"/>
      <c r="FD45" s="92"/>
      <c r="FE45" s="88"/>
      <c r="FF45" s="92"/>
      <c r="FG45" s="92"/>
      <c r="FH45" s="92"/>
      <c r="FI45" s="92"/>
      <c r="FJ45" s="88"/>
      <c r="FK45" s="92"/>
      <c r="FL45" s="92"/>
      <c r="FM45" s="92"/>
      <c r="FN45" s="92"/>
      <c r="FO45" s="88"/>
      <c r="FP45" s="92"/>
      <c r="FQ45" s="92"/>
      <c r="FR45" s="92"/>
      <c r="FS45" s="92"/>
      <c r="FT45" s="88"/>
      <c r="FU45" s="92"/>
      <c r="FV45" s="92"/>
      <c r="FW45" s="92"/>
      <c r="FX45" s="92"/>
      <c r="FY45" s="88"/>
      <c r="FZ45" s="92"/>
      <c r="GA45" s="92"/>
      <c r="GB45" s="92"/>
      <c r="GC45" s="92"/>
      <c r="GD45" s="88"/>
      <c r="GE45" s="92"/>
      <c r="GF45" s="92"/>
      <c r="GG45" s="92"/>
      <c r="GH45" s="92"/>
      <c r="GI45" s="88"/>
      <c r="GJ45" s="92"/>
      <c r="GK45" s="92"/>
      <c r="GL45" s="92"/>
      <c r="GM45" s="92"/>
      <c r="GN45" s="88"/>
      <c r="GO45" s="92"/>
      <c r="GP45" s="92"/>
      <c r="GQ45" s="92"/>
      <c r="GR45" s="92"/>
      <c r="GS45" s="88"/>
      <c r="GT45" s="92"/>
      <c r="GU45" s="92"/>
      <c r="GV45" s="92"/>
      <c r="GW45" s="92"/>
      <c r="GX45" s="88"/>
      <c r="GY45" s="92"/>
      <c r="GZ45" s="92"/>
      <c r="HA45" s="92"/>
      <c r="HB45" s="92"/>
      <c r="HC45" s="88"/>
      <c r="HD45" s="92"/>
      <c r="HE45" s="92"/>
      <c r="HF45" s="92"/>
      <c r="HG45" s="92"/>
      <c r="HH45" s="88"/>
      <c r="HI45" s="92"/>
      <c r="HJ45" s="92"/>
      <c r="HK45" s="92"/>
      <c r="HL45" s="92"/>
      <c r="HM45" s="88"/>
      <c r="HN45" s="92"/>
      <c r="HO45" s="92"/>
      <c r="HP45" s="92"/>
      <c r="HQ45" s="92"/>
      <c r="HR45" s="88"/>
      <c r="HS45" s="92"/>
      <c r="HT45" s="92"/>
      <c r="HU45" s="92"/>
      <c r="HV45" s="92"/>
      <c r="HW45" s="88"/>
      <c r="HX45" s="92"/>
      <c r="HY45" s="92"/>
      <c r="HZ45" s="92"/>
      <c r="IA45" s="92"/>
      <c r="IB45" s="88"/>
      <c r="IC45" s="92"/>
      <c r="ID45" s="92"/>
      <c r="IE45" s="92"/>
      <c r="IF45" s="92"/>
      <c r="IG45" s="88"/>
      <c r="IH45" s="92"/>
      <c r="II45" s="92"/>
      <c r="IJ45" s="92"/>
      <c r="IK45" s="92"/>
      <c r="IL45" s="88"/>
      <c r="IM45" s="92"/>
      <c r="IN45" s="92"/>
      <c r="IO45" s="92"/>
      <c r="IP45" s="92"/>
      <c r="IQ45" s="88"/>
      <c r="IR45" s="92"/>
      <c r="IS45" s="92"/>
      <c r="IT45" s="92"/>
      <c r="IU45" s="92"/>
      <c r="IV45" s="88"/>
    </row>
    <row r="46" spans="1:256" x14ac:dyDescent="0.3">
      <c r="A46" s="90">
        <v>45</v>
      </c>
      <c r="B46" s="229">
        <v>9</v>
      </c>
      <c r="C46" s="230">
        <v>4</v>
      </c>
      <c r="D46" s="231">
        <v>3</v>
      </c>
      <c r="E46" s="232">
        <v>0</v>
      </c>
      <c r="F46" s="93"/>
    </row>
    <row r="47" spans="1:256" x14ac:dyDescent="0.3">
      <c r="A47" s="89">
        <v>46</v>
      </c>
      <c r="B47" s="225">
        <v>8</v>
      </c>
      <c r="C47" s="226">
        <v>4</v>
      </c>
      <c r="D47" s="227">
        <v>0</v>
      </c>
      <c r="E47" s="228">
        <v>0</v>
      </c>
      <c r="F47" s="91"/>
      <c r="G47" s="92"/>
      <c r="H47" s="92"/>
      <c r="I47" s="92"/>
      <c r="J47" s="92"/>
      <c r="K47" s="88"/>
      <c r="L47" s="92"/>
      <c r="M47" s="92"/>
      <c r="N47" s="92"/>
      <c r="O47" s="92"/>
      <c r="P47" s="88"/>
      <c r="Q47" s="92"/>
      <c r="R47" s="92"/>
      <c r="S47" s="92"/>
      <c r="T47" s="92"/>
      <c r="U47" s="88"/>
      <c r="V47" s="92"/>
      <c r="W47" s="92"/>
      <c r="X47" s="92"/>
      <c r="Y47" s="92"/>
      <c r="Z47" s="88"/>
      <c r="AA47" s="92"/>
      <c r="AB47" s="92"/>
      <c r="AC47" s="92"/>
      <c r="AD47" s="92"/>
      <c r="AE47" s="88"/>
      <c r="AF47" s="92"/>
      <c r="AG47" s="92"/>
      <c r="AH47" s="92"/>
      <c r="AI47" s="92"/>
      <c r="AJ47" s="88"/>
      <c r="AK47" s="92"/>
      <c r="AL47" s="92"/>
      <c r="AM47" s="92"/>
      <c r="AN47" s="92"/>
      <c r="AO47" s="88"/>
      <c r="AP47" s="92"/>
      <c r="AQ47" s="92"/>
      <c r="AR47" s="92"/>
      <c r="AS47" s="92"/>
      <c r="AT47" s="88"/>
      <c r="AU47" s="92"/>
      <c r="AV47" s="92"/>
      <c r="AW47" s="92"/>
      <c r="AX47" s="92"/>
      <c r="AY47" s="88"/>
      <c r="AZ47" s="92"/>
      <c r="BA47" s="92"/>
      <c r="BB47" s="92"/>
      <c r="BC47" s="92"/>
      <c r="BD47" s="88"/>
      <c r="BE47" s="92"/>
      <c r="BF47" s="92"/>
      <c r="BG47" s="92"/>
      <c r="BH47" s="92"/>
      <c r="BI47" s="88"/>
      <c r="BJ47" s="92"/>
      <c r="BK47" s="92"/>
      <c r="BL47" s="92"/>
      <c r="BM47" s="92"/>
      <c r="BN47" s="88"/>
      <c r="BO47" s="92"/>
      <c r="BP47" s="92"/>
      <c r="BQ47" s="92"/>
      <c r="BR47" s="92"/>
      <c r="BS47" s="88"/>
      <c r="BT47" s="92"/>
      <c r="BU47" s="92"/>
      <c r="BV47" s="92"/>
      <c r="BW47" s="92"/>
      <c r="BX47" s="88"/>
      <c r="BY47" s="92"/>
      <c r="BZ47" s="92"/>
      <c r="CA47" s="92"/>
      <c r="CB47" s="92"/>
      <c r="CC47" s="88"/>
      <c r="CD47" s="92"/>
      <c r="CE47" s="92"/>
      <c r="CF47" s="92"/>
      <c r="CG47" s="92"/>
      <c r="CH47" s="88"/>
      <c r="CI47" s="92"/>
      <c r="CJ47" s="92"/>
      <c r="CK47" s="92"/>
      <c r="CL47" s="92"/>
      <c r="CM47" s="88"/>
      <c r="CN47" s="92"/>
      <c r="CO47" s="92"/>
      <c r="CP47" s="92"/>
      <c r="CQ47" s="92"/>
      <c r="CR47" s="88"/>
      <c r="CS47" s="92"/>
      <c r="CT47" s="92"/>
      <c r="CU47" s="92"/>
      <c r="CV47" s="92"/>
      <c r="CW47" s="88"/>
      <c r="CX47" s="92"/>
      <c r="CY47" s="92"/>
      <c r="CZ47" s="92"/>
      <c r="DA47" s="92"/>
      <c r="DB47" s="88"/>
      <c r="DC47" s="92"/>
      <c r="DD47" s="92"/>
      <c r="DE47" s="92"/>
      <c r="DF47" s="92"/>
      <c r="DG47" s="88"/>
      <c r="DH47" s="92"/>
      <c r="DI47" s="92"/>
      <c r="DJ47" s="92"/>
      <c r="DK47" s="92"/>
      <c r="DL47" s="88"/>
      <c r="DM47" s="92"/>
      <c r="DN47" s="92"/>
      <c r="DO47" s="92"/>
      <c r="DP47" s="92"/>
      <c r="DQ47" s="88"/>
      <c r="DR47" s="92"/>
      <c r="DS47" s="92"/>
      <c r="DT47" s="92"/>
      <c r="DU47" s="92"/>
      <c r="DV47" s="88"/>
      <c r="DW47" s="92"/>
      <c r="DX47" s="92"/>
      <c r="DY47" s="92"/>
      <c r="DZ47" s="92"/>
      <c r="EA47" s="88"/>
      <c r="EB47" s="92"/>
      <c r="EC47" s="92"/>
      <c r="ED47" s="92"/>
      <c r="EE47" s="92"/>
      <c r="EF47" s="88"/>
      <c r="EG47" s="92"/>
      <c r="EH47" s="92"/>
      <c r="EI47" s="92"/>
      <c r="EJ47" s="92"/>
      <c r="EK47" s="88"/>
      <c r="EL47" s="92"/>
      <c r="EM47" s="92"/>
      <c r="EN47" s="92"/>
      <c r="EO47" s="92"/>
      <c r="EP47" s="88"/>
      <c r="EQ47" s="92"/>
      <c r="ER47" s="92"/>
      <c r="ES47" s="92"/>
      <c r="ET47" s="92"/>
      <c r="EU47" s="88"/>
      <c r="EV47" s="92"/>
      <c r="EW47" s="92"/>
      <c r="EX47" s="92"/>
      <c r="EY47" s="92"/>
      <c r="EZ47" s="88"/>
      <c r="FA47" s="92"/>
      <c r="FB47" s="92"/>
      <c r="FC47" s="92"/>
      <c r="FD47" s="92"/>
      <c r="FE47" s="88"/>
      <c r="FF47" s="92"/>
      <c r="FG47" s="92"/>
      <c r="FH47" s="92"/>
      <c r="FI47" s="92"/>
      <c r="FJ47" s="88"/>
      <c r="FK47" s="92"/>
      <c r="FL47" s="92"/>
      <c r="FM47" s="92"/>
      <c r="FN47" s="92"/>
      <c r="FO47" s="88"/>
      <c r="FP47" s="92"/>
      <c r="FQ47" s="92"/>
      <c r="FR47" s="92"/>
      <c r="FS47" s="92"/>
      <c r="FT47" s="88"/>
      <c r="FU47" s="92"/>
      <c r="FV47" s="92"/>
      <c r="FW47" s="92"/>
      <c r="FX47" s="92"/>
      <c r="FY47" s="88"/>
      <c r="FZ47" s="92"/>
      <c r="GA47" s="92"/>
      <c r="GB47" s="92"/>
      <c r="GC47" s="92"/>
      <c r="GD47" s="88"/>
      <c r="GE47" s="92"/>
      <c r="GF47" s="92"/>
      <c r="GG47" s="92"/>
      <c r="GH47" s="92"/>
      <c r="GI47" s="88"/>
      <c r="GJ47" s="92"/>
      <c r="GK47" s="92"/>
      <c r="GL47" s="92"/>
      <c r="GM47" s="92"/>
      <c r="GN47" s="88"/>
      <c r="GO47" s="92"/>
      <c r="GP47" s="92"/>
      <c r="GQ47" s="92"/>
      <c r="GR47" s="92"/>
      <c r="GS47" s="88"/>
      <c r="GT47" s="92"/>
      <c r="GU47" s="92"/>
      <c r="GV47" s="92"/>
      <c r="GW47" s="92"/>
      <c r="GX47" s="88"/>
      <c r="GY47" s="92"/>
      <c r="GZ47" s="92"/>
      <c r="HA47" s="92"/>
      <c r="HB47" s="92"/>
      <c r="HC47" s="88"/>
      <c r="HD47" s="92"/>
      <c r="HE47" s="92"/>
      <c r="HF47" s="92"/>
      <c r="HG47" s="92"/>
      <c r="HH47" s="88"/>
      <c r="HI47" s="92"/>
      <c r="HJ47" s="92"/>
      <c r="HK47" s="92"/>
      <c r="HL47" s="92"/>
      <c r="HM47" s="88"/>
      <c r="HN47" s="92"/>
      <c r="HO47" s="92"/>
      <c r="HP47" s="92"/>
      <c r="HQ47" s="92"/>
      <c r="HR47" s="88"/>
      <c r="HS47" s="92"/>
      <c r="HT47" s="92"/>
      <c r="HU47" s="92"/>
      <c r="HV47" s="92"/>
      <c r="HW47" s="88"/>
      <c r="HX47" s="92"/>
      <c r="HY47" s="92"/>
      <c r="HZ47" s="92"/>
      <c r="IA47" s="92"/>
      <c r="IB47" s="88"/>
      <c r="IC47" s="92"/>
      <c r="ID47" s="92"/>
      <c r="IE47" s="92"/>
      <c r="IF47" s="92"/>
      <c r="IG47" s="88"/>
      <c r="IH47" s="92"/>
      <c r="II47" s="92"/>
      <c r="IJ47" s="92"/>
      <c r="IK47" s="92"/>
      <c r="IL47" s="88"/>
      <c r="IM47" s="92"/>
      <c r="IN47" s="92"/>
      <c r="IO47" s="92"/>
      <c r="IP47" s="92"/>
      <c r="IQ47" s="88"/>
      <c r="IR47" s="92"/>
      <c r="IS47" s="92"/>
      <c r="IT47" s="92"/>
      <c r="IU47" s="92"/>
      <c r="IV47" s="88"/>
    </row>
    <row r="48" spans="1:256" x14ac:dyDescent="0.3">
      <c r="A48" s="90">
        <v>47</v>
      </c>
      <c r="B48" s="229">
        <v>3</v>
      </c>
      <c r="C48" s="230">
        <v>2</v>
      </c>
      <c r="D48" s="231">
        <v>6</v>
      </c>
      <c r="E48" s="232">
        <v>0</v>
      </c>
      <c r="F48" s="93"/>
    </row>
    <row r="49" spans="1:5" x14ac:dyDescent="0.3">
      <c r="A49" s="89">
        <v>48</v>
      </c>
      <c r="B49" s="225">
        <v>2</v>
      </c>
      <c r="C49" s="226">
        <v>4</v>
      </c>
      <c r="D49" s="227">
        <v>0</v>
      </c>
      <c r="E49" s="228">
        <v>2</v>
      </c>
    </row>
    <row r="50" spans="1:5" x14ac:dyDescent="0.3">
      <c r="A50" s="90">
        <v>49</v>
      </c>
      <c r="B50" s="229">
        <v>2</v>
      </c>
      <c r="C50" s="230">
        <v>3</v>
      </c>
      <c r="D50" s="231">
        <v>0</v>
      </c>
      <c r="E50" s="232">
        <v>0</v>
      </c>
    </row>
    <row r="51" spans="1:5" x14ac:dyDescent="0.3">
      <c r="A51" s="89">
        <v>50</v>
      </c>
      <c r="B51" s="225">
        <v>3</v>
      </c>
      <c r="C51" s="226">
        <v>6</v>
      </c>
      <c r="D51" s="227">
        <v>1</v>
      </c>
      <c r="E51" s="228">
        <v>1</v>
      </c>
    </row>
    <row r="52" spans="1:5" x14ac:dyDescent="0.3">
      <c r="A52" s="90">
        <v>51</v>
      </c>
      <c r="B52" s="229">
        <v>3</v>
      </c>
      <c r="C52" s="230">
        <v>1</v>
      </c>
      <c r="D52" s="231">
        <v>3</v>
      </c>
      <c r="E52" s="232">
        <v>1</v>
      </c>
    </row>
    <row r="53" spans="1:5" x14ac:dyDescent="0.3">
      <c r="A53" s="89">
        <v>52</v>
      </c>
      <c r="B53" s="225">
        <v>3</v>
      </c>
      <c r="C53" s="226">
        <v>4</v>
      </c>
      <c r="D53" s="227">
        <v>0</v>
      </c>
      <c r="E53" s="228">
        <v>2</v>
      </c>
    </row>
    <row r="54" spans="1:5" x14ac:dyDescent="0.3">
      <c r="A54" s="90">
        <v>53</v>
      </c>
      <c r="B54" s="229">
        <v>5</v>
      </c>
      <c r="C54" s="230">
        <v>2</v>
      </c>
      <c r="D54" s="231">
        <v>1</v>
      </c>
      <c r="E54" s="232">
        <v>3</v>
      </c>
    </row>
    <row r="55" spans="1:5" x14ac:dyDescent="0.3">
      <c r="A55" s="89">
        <v>54</v>
      </c>
      <c r="B55" s="225">
        <v>6</v>
      </c>
      <c r="C55" s="226">
        <v>0</v>
      </c>
      <c r="D55" s="227">
        <v>1</v>
      </c>
      <c r="E55" s="228">
        <v>2</v>
      </c>
    </row>
    <row r="56" spans="1:5" x14ac:dyDescent="0.3">
      <c r="A56" s="90">
        <v>55</v>
      </c>
      <c r="B56" s="229">
        <v>8</v>
      </c>
      <c r="C56" s="230">
        <v>4</v>
      </c>
      <c r="D56" s="231">
        <v>2</v>
      </c>
      <c r="E56" s="232">
        <v>1</v>
      </c>
    </row>
    <row r="57" spans="1:5" x14ac:dyDescent="0.3">
      <c r="A57" s="89">
        <v>56</v>
      </c>
      <c r="B57" s="225">
        <v>2</v>
      </c>
      <c r="C57" s="226">
        <v>1</v>
      </c>
      <c r="D57" s="227">
        <v>4</v>
      </c>
      <c r="E57" s="228">
        <v>0</v>
      </c>
    </row>
    <row r="58" spans="1:5" x14ac:dyDescent="0.3">
      <c r="A58" s="90">
        <v>57</v>
      </c>
      <c r="B58" s="229">
        <v>1</v>
      </c>
      <c r="C58" s="230">
        <v>4</v>
      </c>
      <c r="D58" s="231">
        <v>2</v>
      </c>
      <c r="E58" s="232">
        <v>0</v>
      </c>
    </row>
    <row r="59" spans="1:5" x14ac:dyDescent="0.3">
      <c r="A59" s="89">
        <v>58</v>
      </c>
      <c r="B59" s="225">
        <v>2</v>
      </c>
      <c r="C59" s="226">
        <v>3</v>
      </c>
      <c r="D59" s="227">
        <v>1</v>
      </c>
      <c r="E59" s="228">
        <v>0</v>
      </c>
    </row>
    <row r="60" spans="1:5" x14ac:dyDescent="0.3">
      <c r="A60" s="90">
        <v>59</v>
      </c>
      <c r="B60" s="229">
        <v>2</v>
      </c>
      <c r="C60" s="230">
        <v>3</v>
      </c>
      <c r="D60" s="231">
        <v>3</v>
      </c>
      <c r="E60" s="232">
        <v>1</v>
      </c>
    </row>
    <row r="61" spans="1:5" x14ac:dyDescent="0.3">
      <c r="A61" s="89">
        <v>60</v>
      </c>
      <c r="B61" s="225">
        <v>5</v>
      </c>
      <c r="C61" s="226">
        <v>2</v>
      </c>
      <c r="D61" s="227">
        <v>2</v>
      </c>
      <c r="E61" s="228">
        <v>0</v>
      </c>
    </row>
    <row r="62" spans="1:5" x14ac:dyDescent="0.3">
      <c r="A62" s="90">
        <v>61</v>
      </c>
      <c r="B62" s="229">
        <v>2</v>
      </c>
      <c r="C62" s="230">
        <v>2</v>
      </c>
      <c r="D62" s="231">
        <v>2</v>
      </c>
      <c r="E62" s="232">
        <v>0</v>
      </c>
    </row>
    <row r="63" spans="1:5" x14ac:dyDescent="0.3">
      <c r="A63" s="89">
        <v>62</v>
      </c>
      <c r="B63" s="225">
        <v>1</v>
      </c>
      <c r="C63" s="226">
        <v>2</v>
      </c>
      <c r="D63" s="227">
        <v>0</v>
      </c>
      <c r="E63" s="228">
        <v>2</v>
      </c>
    </row>
    <row r="64" spans="1:5" x14ac:dyDescent="0.3">
      <c r="A64" s="90">
        <v>63</v>
      </c>
      <c r="B64" s="229">
        <v>0</v>
      </c>
      <c r="C64" s="230">
        <v>3</v>
      </c>
      <c r="D64" s="231">
        <v>1</v>
      </c>
      <c r="E64" s="232">
        <v>0</v>
      </c>
    </row>
    <row r="65" spans="1:5" x14ac:dyDescent="0.3">
      <c r="A65" s="89">
        <v>64</v>
      </c>
      <c r="B65" s="225">
        <v>3</v>
      </c>
      <c r="C65" s="226">
        <v>2</v>
      </c>
      <c r="D65" s="227">
        <v>2</v>
      </c>
      <c r="E65" s="228">
        <v>1</v>
      </c>
    </row>
    <row r="66" spans="1:5" x14ac:dyDescent="0.3">
      <c r="A66" s="90">
        <v>65</v>
      </c>
      <c r="B66" s="229">
        <v>0</v>
      </c>
      <c r="C66" s="230">
        <v>2</v>
      </c>
      <c r="D66" s="231">
        <v>0</v>
      </c>
      <c r="E66" s="232">
        <v>0</v>
      </c>
    </row>
    <row r="67" spans="1:5" x14ac:dyDescent="0.3">
      <c r="A67" s="89" t="s">
        <v>271</v>
      </c>
      <c r="B67" s="225">
        <v>0</v>
      </c>
      <c r="C67" s="234">
        <v>0</v>
      </c>
      <c r="D67" s="225">
        <v>0</v>
      </c>
      <c r="E67" s="234">
        <v>0</v>
      </c>
    </row>
    <row r="68" spans="1:5" ht="12.9" thickBot="1" x14ac:dyDescent="0.35">
      <c r="A68" s="94" t="s">
        <v>75</v>
      </c>
      <c r="B68" s="425">
        <f>SUM(B16:B67)</f>
        <v>155</v>
      </c>
      <c r="C68" s="456">
        <f t="shared" ref="C68:E68" si="0">SUM(C16:C67)</f>
        <v>140</v>
      </c>
      <c r="D68" s="425">
        <f t="shared" si="0"/>
        <v>41</v>
      </c>
      <c r="E68" s="456">
        <f t="shared" si="0"/>
        <v>20</v>
      </c>
    </row>
    <row r="69" spans="1:5" x14ac:dyDescent="0.3">
      <c r="A69" s="25" t="s">
        <v>315</v>
      </c>
    </row>
    <row r="70" spans="1:5" x14ac:dyDescent="0.3">
      <c r="A70" s="81"/>
    </row>
  </sheetData>
  <mergeCells count="10">
    <mergeCell ref="B14:C14"/>
    <mergeCell ref="D14:E14"/>
    <mergeCell ref="G14:H14"/>
    <mergeCell ref="I14:J14"/>
    <mergeCell ref="A3:E3"/>
    <mergeCell ref="A4:E4"/>
    <mergeCell ref="A6:E6"/>
    <mergeCell ref="A7:E7"/>
    <mergeCell ref="A8:E8"/>
    <mergeCell ref="A10:E10"/>
  </mergeCells>
  <printOptions horizontalCentered="1"/>
  <pageMargins left="0.31496062992125984" right="0.19685039370078741" top="0.39370078740157483" bottom="0.23622047244094491" header="0" footer="0.23622047244094491"/>
  <pageSetup scale="93" firstPageNumber="36" orientation="portrait" useFirstPageNumber="1" r:id="rId1"/>
  <headerFooter>
    <oddFooter>&amp;R&amp;P</oddFooter>
  </headerFooter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syncVertical="1" syncRef="A1" transitionEvaluation="1" codeName="Hoja27">
    <tabColor rgb="FF0070C0"/>
    <pageSetUpPr fitToPage="1"/>
  </sheetPr>
  <dimension ref="A1:IV70"/>
  <sheetViews>
    <sheetView showGridLines="0" view="pageBreakPreview" zoomScaleNormal="84" zoomScaleSheetLayoutView="100" workbookViewId="0"/>
  </sheetViews>
  <sheetFormatPr baseColWidth="10" defaultColWidth="9.69140625" defaultRowHeight="12.45" x14ac:dyDescent="0.3"/>
  <cols>
    <col min="1" max="1" width="16.69140625" style="25" customWidth="1"/>
    <col min="2" max="5" width="19.23046875" style="25" customWidth="1"/>
    <col min="6" max="6" width="14.4609375" style="25" customWidth="1"/>
    <col min="7" max="10" width="16" style="25" customWidth="1"/>
    <col min="11" max="16" width="14.4609375" style="25" customWidth="1"/>
    <col min="17" max="18" width="9.53515625" style="25" customWidth="1"/>
    <col min="19" max="16384" width="9.69140625" style="25"/>
  </cols>
  <sheetData>
    <row r="1" spans="1:21" x14ac:dyDescent="0.3"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</row>
    <row r="2" spans="1:21" x14ac:dyDescent="0.3"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</row>
    <row r="3" spans="1:21" ht="12.9" x14ac:dyDescent="0.3">
      <c r="A3" s="764" t="s">
        <v>77</v>
      </c>
      <c r="B3" s="764"/>
      <c r="C3" s="764"/>
      <c r="D3" s="764"/>
      <c r="E3" s="764"/>
      <c r="F3" s="54"/>
      <c r="G3" s="54"/>
      <c r="H3" s="54"/>
      <c r="I3" s="54"/>
      <c r="J3" s="54"/>
      <c r="K3" s="54"/>
      <c r="L3" s="54"/>
      <c r="M3" s="54"/>
      <c r="N3" s="54"/>
      <c r="O3" s="54"/>
      <c r="P3" s="54"/>
      <c r="Q3" s="54"/>
      <c r="R3" s="54"/>
      <c r="S3" s="54"/>
      <c r="T3" s="54"/>
      <c r="U3" s="54"/>
    </row>
    <row r="4" spans="1:21" ht="12.9" x14ac:dyDescent="0.3">
      <c r="A4" s="764" t="s">
        <v>78</v>
      </c>
      <c r="B4" s="764"/>
      <c r="C4" s="764"/>
      <c r="D4" s="764"/>
      <c r="E4" s="764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</row>
    <row r="5" spans="1:21" x14ac:dyDescent="0.3"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</row>
    <row r="6" spans="1:21" x14ac:dyDescent="0.3">
      <c r="A6" s="766" t="str">
        <f>'1 Total'!A4:N4</f>
        <v>DICIEMBRE DE 2018</v>
      </c>
      <c r="B6" s="766"/>
      <c r="C6" s="766"/>
      <c r="D6" s="766"/>
      <c r="E6" s="766"/>
      <c r="F6" s="56"/>
      <c r="G6" s="56"/>
      <c r="H6" s="56"/>
      <c r="I6" s="56"/>
      <c r="J6" s="56"/>
      <c r="K6" s="56"/>
      <c r="L6" s="56"/>
      <c r="M6" s="56"/>
      <c r="N6" s="56"/>
      <c r="O6" s="56"/>
      <c r="P6" s="56"/>
      <c r="Q6" s="56"/>
      <c r="R6" s="56"/>
      <c r="S6" s="56"/>
      <c r="T6" s="56"/>
      <c r="U6" s="56"/>
    </row>
    <row r="7" spans="1:21" x14ac:dyDescent="0.3">
      <c r="A7" s="767"/>
      <c r="B7" s="767"/>
      <c r="C7" s="767"/>
      <c r="D7" s="767"/>
      <c r="E7" s="767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</row>
    <row r="8" spans="1:21" x14ac:dyDescent="0.3">
      <c r="A8" s="784" t="s">
        <v>38</v>
      </c>
      <c r="B8" s="784"/>
      <c r="C8" s="784"/>
      <c r="D8" s="784"/>
      <c r="E8" s="784"/>
      <c r="F8" s="78"/>
      <c r="G8" s="78"/>
      <c r="H8" s="78"/>
      <c r="I8" s="78"/>
      <c r="J8" s="78"/>
      <c r="K8" s="78"/>
      <c r="L8" s="78"/>
      <c r="M8" s="78"/>
      <c r="N8" s="78"/>
      <c r="O8" s="78"/>
      <c r="P8" s="78"/>
      <c r="Q8" s="78"/>
      <c r="R8" s="78"/>
      <c r="S8" s="78"/>
      <c r="T8" s="78"/>
      <c r="U8" s="78"/>
    </row>
    <row r="9" spans="1:21" x14ac:dyDescent="0.3">
      <c r="A9" s="78"/>
      <c r="B9" s="78"/>
      <c r="C9" s="78"/>
      <c r="D9" s="78"/>
      <c r="E9" s="78"/>
      <c r="F9" s="78"/>
      <c r="G9" s="78"/>
      <c r="H9" s="78"/>
      <c r="I9" s="78"/>
      <c r="J9" s="78"/>
      <c r="K9" s="78"/>
      <c r="L9" s="78"/>
      <c r="M9" s="78"/>
      <c r="N9" s="78"/>
      <c r="O9" s="78"/>
      <c r="P9" s="78"/>
      <c r="Q9" s="78"/>
      <c r="R9" s="78"/>
      <c r="S9" s="78"/>
      <c r="T9" s="78"/>
      <c r="U9" s="78"/>
    </row>
    <row r="10" spans="1:21" x14ac:dyDescent="0.3">
      <c r="A10" s="784" t="s">
        <v>137</v>
      </c>
      <c r="B10" s="784"/>
      <c r="C10" s="784"/>
      <c r="D10" s="784"/>
      <c r="E10" s="784"/>
      <c r="F10" s="78"/>
      <c r="G10" s="78"/>
      <c r="H10" s="78"/>
      <c r="I10" s="78"/>
      <c r="J10" s="78"/>
      <c r="K10" s="78"/>
      <c r="L10" s="78"/>
      <c r="M10" s="78"/>
      <c r="N10" s="78"/>
      <c r="O10" s="78"/>
      <c r="P10" s="78"/>
      <c r="Q10" s="78"/>
      <c r="R10" s="78"/>
      <c r="S10" s="78"/>
      <c r="T10" s="78"/>
      <c r="U10" s="78"/>
    </row>
    <row r="11" spans="1:21" x14ac:dyDescent="0.3">
      <c r="A11" s="79"/>
      <c r="B11" s="79"/>
      <c r="C11" s="79"/>
      <c r="D11" s="79"/>
      <c r="E11" s="79"/>
      <c r="F11" s="78"/>
      <c r="G11" s="78"/>
      <c r="H11" s="78"/>
      <c r="I11" s="78"/>
      <c r="J11" s="78"/>
      <c r="K11" s="78"/>
      <c r="L11" s="78"/>
      <c r="M11" s="78"/>
      <c r="N11" s="78"/>
      <c r="O11" s="78"/>
      <c r="P11" s="78"/>
      <c r="Q11" s="78"/>
      <c r="R11" s="78"/>
      <c r="S11" s="78"/>
      <c r="T11" s="78"/>
      <c r="U11" s="78"/>
    </row>
    <row r="12" spans="1:21" x14ac:dyDescent="0.3">
      <c r="A12" s="79"/>
      <c r="B12" s="79"/>
      <c r="C12" s="79" t="s">
        <v>134</v>
      </c>
      <c r="D12" s="79"/>
      <c r="E12" s="78"/>
      <c r="F12" s="78"/>
      <c r="G12" s="78"/>
      <c r="H12" s="78"/>
      <c r="I12" s="78"/>
      <c r="J12" s="78"/>
      <c r="K12" s="78"/>
      <c r="L12" s="78"/>
      <c r="M12" s="78"/>
      <c r="N12" s="78"/>
      <c r="O12" s="78"/>
      <c r="P12" s="78"/>
      <c r="Q12" s="78"/>
      <c r="R12" s="78"/>
      <c r="S12" s="78"/>
      <c r="T12" s="78"/>
      <c r="U12" s="78"/>
    </row>
    <row r="13" spans="1:21" ht="12.9" thickBot="1" x14ac:dyDescent="0.35">
      <c r="A13" s="80"/>
      <c r="B13" s="243">
        <v>2</v>
      </c>
      <c r="C13" s="243">
        <v>3</v>
      </c>
      <c r="D13" s="244">
        <v>4</v>
      </c>
      <c r="E13" s="430">
        <v>5</v>
      </c>
      <c r="F13" s="82"/>
      <c r="G13" s="82"/>
      <c r="H13" s="83"/>
      <c r="I13" s="84"/>
      <c r="J13" s="84"/>
    </row>
    <row r="14" spans="1:21" ht="12.75" customHeight="1" x14ac:dyDescent="0.3">
      <c r="A14" s="85" t="s">
        <v>80</v>
      </c>
      <c r="B14" s="790" t="s">
        <v>313</v>
      </c>
      <c r="C14" s="790"/>
      <c r="D14" s="791" t="s">
        <v>81</v>
      </c>
      <c r="E14" s="792"/>
      <c r="F14" s="86"/>
      <c r="G14" s="783"/>
      <c r="H14" s="783"/>
      <c r="I14" s="783"/>
      <c r="J14" s="783"/>
    </row>
    <row r="15" spans="1:21" ht="12.9" thickBot="1" x14ac:dyDescent="0.35">
      <c r="A15" s="556" t="s">
        <v>42</v>
      </c>
      <c r="B15" s="107" t="s">
        <v>71</v>
      </c>
      <c r="C15" s="557" t="s">
        <v>72</v>
      </c>
      <c r="D15" s="558" t="s">
        <v>71</v>
      </c>
      <c r="E15" s="108" t="s">
        <v>72</v>
      </c>
      <c r="F15" s="86"/>
      <c r="G15" s="88"/>
      <c r="H15" s="88"/>
      <c r="I15" s="88"/>
      <c r="J15" s="88"/>
    </row>
    <row r="16" spans="1:21" x14ac:dyDescent="0.3">
      <c r="A16" s="559" t="s">
        <v>82</v>
      </c>
      <c r="B16" s="560">
        <v>0</v>
      </c>
      <c r="C16" s="561">
        <v>0</v>
      </c>
      <c r="D16" s="562">
        <v>0</v>
      </c>
      <c r="E16" s="563">
        <v>0</v>
      </c>
      <c r="F16" s="24"/>
      <c r="G16" s="88"/>
      <c r="H16" s="88"/>
      <c r="I16" s="88"/>
      <c r="J16" s="88"/>
    </row>
    <row r="17" spans="1:5" x14ac:dyDescent="0.3">
      <c r="A17" s="564">
        <v>16</v>
      </c>
      <c r="B17" s="225">
        <v>0</v>
      </c>
      <c r="C17" s="226">
        <v>0</v>
      </c>
      <c r="D17" s="227">
        <v>0</v>
      </c>
      <c r="E17" s="317">
        <v>0</v>
      </c>
    </row>
    <row r="18" spans="1:5" x14ac:dyDescent="0.3">
      <c r="A18" s="565">
        <v>17</v>
      </c>
      <c r="B18" s="229">
        <v>0</v>
      </c>
      <c r="C18" s="230">
        <v>0</v>
      </c>
      <c r="D18" s="231">
        <v>0</v>
      </c>
      <c r="E18" s="315">
        <v>0</v>
      </c>
    </row>
    <row r="19" spans="1:5" x14ac:dyDescent="0.3">
      <c r="A19" s="564">
        <v>18</v>
      </c>
      <c r="B19" s="225">
        <v>0</v>
      </c>
      <c r="C19" s="226">
        <v>1</v>
      </c>
      <c r="D19" s="227">
        <v>0</v>
      </c>
      <c r="E19" s="317">
        <v>0</v>
      </c>
    </row>
    <row r="20" spans="1:5" x14ac:dyDescent="0.3">
      <c r="A20" s="565">
        <v>19</v>
      </c>
      <c r="B20" s="229">
        <v>0</v>
      </c>
      <c r="C20" s="230">
        <v>9</v>
      </c>
      <c r="D20" s="231">
        <v>0</v>
      </c>
      <c r="E20" s="315">
        <v>0</v>
      </c>
    </row>
    <row r="21" spans="1:5" x14ac:dyDescent="0.3">
      <c r="A21" s="564">
        <v>20</v>
      </c>
      <c r="B21" s="225">
        <v>1</v>
      </c>
      <c r="C21" s="226">
        <v>4</v>
      </c>
      <c r="D21" s="227">
        <v>0</v>
      </c>
      <c r="E21" s="317">
        <v>0</v>
      </c>
    </row>
    <row r="22" spans="1:5" x14ac:dyDescent="0.3">
      <c r="A22" s="565">
        <v>21</v>
      </c>
      <c r="B22" s="229">
        <v>1</v>
      </c>
      <c r="C22" s="230">
        <v>5</v>
      </c>
      <c r="D22" s="231">
        <v>0</v>
      </c>
      <c r="E22" s="315">
        <v>0</v>
      </c>
    </row>
    <row r="23" spans="1:5" x14ac:dyDescent="0.3">
      <c r="A23" s="564">
        <v>22</v>
      </c>
      <c r="B23" s="225">
        <v>5</v>
      </c>
      <c r="C23" s="226">
        <v>10</v>
      </c>
      <c r="D23" s="227">
        <v>0</v>
      </c>
      <c r="E23" s="317">
        <v>0</v>
      </c>
    </row>
    <row r="24" spans="1:5" x14ac:dyDescent="0.3">
      <c r="A24" s="565">
        <v>23</v>
      </c>
      <c r="B24" s="229">
        <v>3</v>
      </c>
      <c r="C24" s="230">
        <v>9</v>
      </c>
      <c r="D24" s="231">
        <v>0</v>
      </c>
      <c r="E24" s="315">
        <v>0</v>
      </c>
    </row>
    <row r="25" spans="1:5" x14ac:dyDescent="0.3">
      <c r="A25" s="564">
        <v>24</v>
      </c>
      <c r="B25" s="225">
        <v>11</v>
      </c>
      <c r="C25" s="226">
        <v>17</v>
      </c>
      <c r="D25" s="227">
        <v>0</v>
      </c>
      <c r="E25" s="317">
        <v>0</v>
      </c>
    </row>
    <row r="26" spans="1:5" x14ac:dyDescent="0.3">
      <c r="A26" s="565">
        <v>25</v>
      </c>
      <c r="B26" s="229">
        <v>9</v>
      </c>
      <c r="C26" s="230">
        <v>29</v>
      </c>
      <c r="D26" s="231">
        <v>0</v>
      </c>
      <c r="E26" s="315">
        <v>0</v>
      </c>
    </row>
    <row r="27" spans="1:5" x14ac:dyDescent="0.3">
      <c r="A27" s="564">
        <v>26</v>
      </c>
      <c r="B27" s="225">
        <v>10</v>
      </c>
      <c r="C27" s="226">
        <v>26</v>
      </c>
      <c r="D27" s="227">
        <v>0</v>
      </c>
      <c r="E27" s="317">
        <v>0</v>
      </c>
    </row>
    <row r="28" spans="1:5" x14ac:dyDescent="0.3">
      <c r="A28" s="565">
        <v>27</v>
      </c>
      <c r="B28" s="229">
        <v>21</v>
      </c>
      <c r="C28" s="230">
        <v>31</v>
      </c>
      <c r="D28" s="231">
        <v>0</v>
      </c>
      <c r="E28" s="315">
        <v>0</v>
      </c>
    </row>
    <row r="29" spans="1:5" x14ac:dyDescent="0.3">
      <c r="A29" s="564">
        <v>28</v>
      </c>
      <c r="B29" s="225">
        <v>27</v>
      </c>
      <c r="C29" s="226">
        <v>49</v>
      </c>
      <c r="D29" s="227">
        <v>0</v>
      </c>
      <c r="E29" s="317">
        <v>0</v>
      </c>
    </row>
    <row r="30" spans="1:5" x14ac:dyDescent="0.3">
      <c r="A30" s="565">
        <v>29</v>
      </c>
      <c r="B30" s="229">
        <v>34</v>
      </c>
      <c r="C30" s="230">
        <v>66</v>
      </c>
      <c r="D30" s="231">
        <v>0</v>
      </c>
      <c r="E30" s="315">
        <v>0</v>
      </c>
    </row>
    <row r="31" spans="1:5" x14ac:dyDescent="0.3">
      <c r="A31" s="564">
        <v>30</v>
      </c>
      <c r="B31" s="225">
        <v>44</v>
      </c>
      <c r="C31" s="226">
        <v>75</v>
      </c>
      <c r="D31" s="227">
        <v>0</v>
      </c>
      <c r="E31" s="317">
        <v>0</v>
      </c>
    </row>
    <row r="32" spans="1:5" x14ac:dyDescent="0.3">
      <c r="A32" s="565">
        <v>31</v>
      </c>
      <c r="B32" s="229">
        <v>74</v>
      </c>
      <c r="C32" s="230">
        <v>77</v>
      </c>
      <c r="D32" s="231">
        <v>0</v>
      </c>
      <c r="E32" s="315">
        <v>0</v>
      </c>
    </row>
    <row r="33" spans="1:256" x14ac:dyDescent="0.3">
      <c r="A33" s="564">
        <v>32</v>
      </c>
      <c r="B33" s="225">
        <v>92</v>
      </c>
      <c r="C33" s="226">
        <v>89</v>
      </c>
      <c r="D33" s="227">
        <v>0</v>
      </c>
      <c r="E33" s="317">
        <v>0</v>
      </c>
    </row>
    <row r="34" spans="1:256" x14ac:dyDescent="0.3">
      <c r="A34" s="565">
        <v>33</v>
      </c>
      <c r="B34" s="229">
        <v>86</v>
      </c>
      <c r="C34" s="230">
        <v>90</v>
      </c>
      <c r="D34" s="231">
        <v>1</v>
      </c>
      <c r="E34" s="315">
        <v>0</v>
      </c>
    </row>
    <row r="35" spans="1:256" x14ac:dyDescent="0.3">
      <c r="A35" s="564">
        <v>34</v>
      </c>
      <c r="B35" s="225">
        <v>106</v>
      </c>
      <c r="C35" s="226">
        <v>98</v>
      </c>
      <c r="D35" s="227">
        <v>1</v>
      </c>
      <c r="E35" s="317">
        <v>2</v>
      </c>
    </row>
    <row r="36" spans="1:256" x14ac:dyDescent="0.3">
      <c r="A36" s="565">
        <v>35</v>
      </c>
      <c r="B36" s="229">
        <v>113</v>
      </c>
      <c r="C36" s="230">
        <v>140</v>
      </c>
      <c r="D36" s="231">
        <v>0</v>
      </c>
      <c r="E36" s="315">
        <v>0</v>
      </c>
    </row>
    <row r="37" spans="1:256" x14ac:dyDescent="0.3">
      <c r="A37" s="564">
        <v>36</v>
      </c>
      <c r="B37" s="225">
        <v>168</v>
      </c>
      <c r="C37" s="226">
        <v>139</v>
      </c>
      <c r="D37" s="227">
        <v>2</v>
      </c>
      <c r="E37" s="317">
        <v>0</v>
      </c>
    </row>
    <row r="38" spans="1:256" x14ac:dyDescent="0.3">
      <c r="A38" s="565">
        <v>37</v>
      </c>
      <c r="B38" s="229">
        <v>161</v>
      </c>
      <c r="C38" s="230">
        <v>151</v>
      </c>
      <c r="D38" s="231">
        <v>1</v>
      </c>
      <c r="E38" s="315">
        <v>2</v>
      </c>
    </row>
    <row r="39" spans="1:256" x14ac:dyDescent="0.3">
      <c r="A39" s="564">
        <v>38</v>
      </c>
      <c r="B39" s="225">
        <v>210</v>
      </c>
      <c r="C39" s="226">
        <v>139</v>
      </c>
      <c r="D39" s="227">
        <v>0</v>
      </c>
      <c r="E39" s="317">
        <v>0</v>
      </c>
    </row>
    <row r="40" spans="1:256" x14ac:dyDescent="0.3">
      <c r="A40" s="565">
        <v>39</v>
      </c>
      <c r="B40" s="229">
        <v>214</v>
      </c>
      <c r="C40" s="230">
        <v>94</v>
      </c>
      <c r="D40" s="231">
        <v>2</v>
      </c>
      <c r="E40" s="315">
        <v>0</v>
      </c>
    </row>
    <row r="41" spans="1:256" x14ac:dyDescent="0.3">
      <c r="A41" s="564">
        <v>40</v>
      </c>
      <c r="B41" s="225">
        <v>187</v>
      </c>
      <c r="C41" s="226">
        <v>121</v>
      </c>
      <c r="D41" s="227">
        <v>4</v>
      </c>
      <c r="E41" s="317">
        <v>0</v>
      </c>
    </row>
    <row r="42" spans="1:256" x14ac:dyDescent="0.3">
      <c r="A42" s="565">
        <v>41</v>
      </c>
      <c r="B42" s="229">
        <v>195</v>
      </c>
      <c r="C42" s="230">
        <v>137</v>
      </c>
      <c r="D42" s="231">
        <v>4</v>
      </c>
      <c r="E42" s="315">
        <v>0</v>
      </c>
    </row>
    <row r="43" spans="1:256" ht="11.15" customHeight="1" x14ac:dyDescent="0.3">
      <c r="A43" s="564">
        <v>42</v>
      </c>
      <c r="B43" s="225">
        <v>199</v>
      </c>
      <c r="C43" s="226">
        <v>136</v>
      </c>
      <c r="D43" s="227">
        <v>1</v>
      </c>
      <c r="E43" s="317">
        <v>0</v>
      </c>
    </row>
    <row r="44" spans="1:256" x14ac:dyDescent="0.3">
      <c r="A44" s="565">
        <v>43</v>
      </c>
      <c r="B44" s="229">
        <v>193</v>
      </c>
      <c r="C44" s="230">
        <v>156</v>
      </c>
      <c r="D44" s="231">
        <v>2</v>
      </c>
      <c r="E44" s="315">
        <v>0</v>
      </c>
      <c r="F44" s="26"/>
      <c r="G44" s="26"/>
    </row>
    <row r="45" spans="1:256" x14ac:dyDescent="0.3">
      <c r="A45" s="564">
        <v>44</v>
      </c>
      <c r="B45" s="225">
        <v>205</v>
      </c>
      <c r="C45" s="226">
        <v>113</v>
      </c>
      <c r="D45" s="227">
        <v>2</v>
      </c>
      <c r="E45" s="317">
        <v>0</v>
      </c>
      <c r="F45" s="88"/>
      <c r="G45" s="92"/>
      <c r="H45" s="92"/>
      <c r="I45" s="92"/>
      <c r="J45" s="92"/>
      <c r="K45" s="88"/>
      <c r="L45" s="92"/>
      <c r="M45" s="92"/>
      <c r="N45" s="92"/>
      <c r="O45" s="92"/>
      <c r="P45" s="88"/>
      <c r="Q45" s="92"/>
      <c r="R45" s="92"/>
      <c r="S45" s="92"/>
      <c r="T45" s="92"/>
      <c r="U45" s="88"/>
      <c r="V45" s="92"/>
      <c r="W45" s="92"/>
      <c r="X45" s="92"/>
      <c r="Y45" s="92"/>
      <c r="Z45" s="88"/>
      <c r="AA45" s="92"/>
      <c r="AB45" s="92"/>
      <c r="AC45" s="92"/>
      <c r="AD45" s="92"/>
      <c r="AE45" s="88"/>
      <c r="AF45" s="92"/>
      <c r="AG45" s="92"/>
      <c r="AH45" s="92"/>
      <c r="AI45" s="92"/>
      <c r="AJ45" s="88"/>
      <c r="AK45" s="92"/>
      <c r="AL45" s="92"/>
      <c r="AM45" s="92"/>
      <c r="AN45" s="92"/>
      <c r="AO45" s="88"/>
      <c r="AP45" s="92"/>
      <c r="AQ45" s="92"/>
      <c r="AR45" s="92"/>
      <c r="AS45" s="92"/>
      <c r="AT45" s="88"/>
      <c r="AU45" s="92"/>
      <c r="AV45" s="92"/>
      <c r="AW45" s="92"/>
      <c r="AX45" s="92"/>
      <c r="AY45" s="88"/>
      <c r="AZ45" s="92"/>
      <c r="BA45" s="92"/>
      <c r="BB45" s="92"/>
      <c r="BC45" s="92"/>
      <c r="BD45" s="88"/>
      <c r="BE45" s="92"/>
      <c r="BF45" s="92"/>
      <c r="BG45" s="92"/>
      <c r="BH45" s="92"/>
      <c r="BI45" s="88"/>
      <c r="BJ45" s="92"/>
      <c r="BK45" s="92"/>
      <c r="BL45" s="92"/>
      <c r="BM45" s="92"/>
      <c r="BN45" s="88"/>
      <c r="BO45" s="92"/>
      <c r="BP45" s="92"/>
      <c r="BQ45" s="92"/>
      <c r="BR45" s="92"/>
      <c r="BS45" s="88"/>
      <c r="BT45" s="92"/>
      <c r="BU45" s="92"/>
      <c r="BV45" s="92"/>
      <c r="BW45" s="92"/>
      <c r="BX45" s="88"/>
      <c r="BY45" s="92"/>
      <c r="BZ45" s="92"/>
      <c r="CA45" s="92"/>
      <c r="CB45" s="92"/>
      <c r="CC45" s="88"/>
      <c r="CD45" s="92"/>
      <c r="CE45" s="92"/>
      <c r="CF45" s="92"/>
      <c r="CG45" s="92"/>
      <c r="CH45" s="88"/>
      <c r="CI45" s="92"/>
      <c r="CJ45" s="92"/>
      <c r="CK45" s="92"/>
      <c r="CL45" s="92"/>
      <c r="CM45" s="88"/>
      <c r="CN45" s="92"/>
      <c r="CO45" s="92"/>
      <c r="CP45" s="92"/>
      <c r="CQ45" s="92"/>
      <c r="CR45" s="88"/>
      <c r="CS45" s="92"/>
      <c r="CT45" s="92"/>
      <c r="CU45" s="92"/>
      <c r="CV45" s="92"/>
      <c r="CW45" s="88"/>
      <c r="CX45" s="92"/>
      <c r="CY45" s="92"/>
      <c r="CZ45" s="92"/>
      <c r="DA45" s="92"/>
      <c r="DB45" s="88"/>
      <c r="DC45" s="92"/>
      <c r="DD45" s="92"/>
      <c r="DE45" s="92"/>
      <c r="DF45" s="92"/>
      <c r="DG45" s="88"/>
      <c r="DH45" s="92"/>
      <c r="DI45" s="92"/>
      <c r="DJ45" s="92"/>
      <c r="DK45" s="92"/>
      <c r="DL45" s="88"/>
      <c r="DM45" s="92"/>
      <c r="DN45" s="92"/>
      <c r="DO45" s="92"/>
      <c r="DP45" s="92"/>
      <c r="DQ45" s="88"/>
      <c r="DR45" s="92"/>
      <c r="DS45" s="92"/>
      <c r="DT45" s="92"/>
      <c r="DU45" s="92"/>
      <c r="DV45" s="88"/>
      <c r="DW45" s="92"/>
      <c r="DX45" s="92"/>
      <c r="DY45" s="92"/>
      <c r="DZ45" s="92"/>
      <c r="EA45" s="88"/>
      <c r="EB45" s="92"/>
      <c r="EC45" s="92"/>
      <c r="ED45" s="92"/>
      <c r="EE45" s="92"/>
      <c r="EF45" s="88"/>
      <c r="EG45" s="92"/>
      <c r="EH45" s="92"/>
      <c r="EI45" s="92"/>
      <c r="EJ45" s="92"/>
      <c r="EK45" s="88"/>
      <c r="EL45" s="92"/>
      <c r="EM45" s="92"/>
      <c r="EN45" s="92"/>
      <c r="EO45" s="92"/>
      <c r="EP45" s="88"/>
      <c r="EQ45" s="92"/>
      <c r="ER45" s="92"/>
      <c r="ES45" s="92"/>
      <c r="ET45" s="92"/>
      <c r="EU45" s="88"/>
      <c r="EV45" s="92"/>
      <c r="EW45" s="92"/>
      <c r="EX45" s="92"/>
      <c r="EY45" s="92"/>
      <c r="EZ45" s="88"/>
      <c r="FA45" s="92"/>
      <c r="FB45" s="92"/>
      <c r="FC45" s="92"/>
      <c r="FD45" s="92"/>
      <c r="FE45" s="88"/>
      <c r="FF45" s="92"/>
      <c r="FG45" s="92"/>
      <c r="FH45" s="92"/>
      <c r="FI45" s="92"/>
      <c r="FJ45" s="88"/>
      <c r="FK45" s="92"/>
      <c r="FL45" s="92"/>
      <c r="FM45" s="92"/>
      <c r="FN45" s="92"/>
      <c r="FO45" s="88"/>
      <c r="FP45" s="92"/>
      <c r="FQ45" s="92"/>
      <c r="FR45" s="92"/>
      <c r="FS45" s="92"/>
      <c r="FT45" s="88"/>
      <c r="FU45" s="92"/>
      <c r="FV45" s="92"/>
      <c r="FW45" s="92"/>
      <c r="FX45" s="92"/>
      <c r="FY45" s="88"/>
      <c r="FZ45" s="92"/>
      <c r="GA45" s="92"/>
      <c r="GB45" s="92"/>
      <c r="GC45" s="92"/>
      <c r="GD45" s="88"/>
      <c r="GE45" s="92"/>
      <c r="GF45" s="92"/>
      <c r="GG45" s="92"/>
      <c r="GH45" s="92"/>
      <c r="GI45" s="88"/>
      <c r="GJ45" s="92"/>
      <c r="GK45" s="92"/>
      <c r="GL45" s="92"/>
      <c r="GM45" s="92"/>
      <c r="GN45" s="88"/>
      <c r="GO45" s="92"/>
      <c r="GP45" s="92"/>
      <c r="GQ45" s="92"/>
      <c r="GR45" s="92"/>
      <c r="GS45" s="88"/>
      <c r="GT45" s="92"/>
      <c r="GU45" s="92"/>
      <c r="GV45" s="92"/>
      <c r="GW45" s="92"/>
      <c r="GX45" s="88"/>
      <c r="GY45" s="92"/>
      <c r="GZ45" s="92"/>
      <c r="HA45" s="92"/>
      <c r="HB45" s="92"/>
      <c r="HC45" s="88"/>
      <c r="HD45" s="92"/>
      <c r="HE45" s="92"/>
      <c r="HF45" s="92"/>
      <c r="HG45" s="92"/>
      <c r="HH45" s="88"/>
      <c r="HI45" s="92"/>
      <c r="HJ45" s="92"/>
      <c r="HK45" s="92"/>
      <c r="HL45" s="92"/>
      <c r="HM45" s="88"/>
      <c r="HN45" s="92"/>
      <c r="HO45" s="92"/>
      <c r="HP45" s="92"/>
      <c r="HQ45" s="92"/>
      <c r="HR45" s="88"/>
      <c r="HS45" s="92"/>
      <c r="HT45" s="92"/>
      <c r="HU45" s="92"/>
      <c r="HV45" s="92"/>
      <c r="HW45" s="88"/>
      <c r="HX45" s="92"/>
      <c r="HY45" s="92"/>
      <c r="HZ45" s="92"/>
      <c r="IA45" s="92"/>
      <c r="IB45" s="88"/>
      <c r="IC45" s="92"/>
      <c r="ID45" s="92"/>
      <c r="IE45" s="92"/>
      <c r="IF45" s="92"/>
      <c r="IG45" s="88"/>
      <c r="IH45" s="92"/>
      <c r="II45" s="92"/>
      <c r="IJ45" s="92"/>
      <c r="IK45" s="92"/>
      <c r="IL45" s="88"/>
      <c r="IM45" s="92"/>
      <c r="IN45" s="92"/>
      <c r="IO45" s="92"/>
      <c r="IP45" s="92"/>
      <c r="IQ45" s="88"/>
      <c r="IR45" s="92"/>
      <c r="IS45" s="92"/>
      <c r="IT45" s="92"/>
      <c r="IU45" s="92"/>
      <c r="IV45" s="88"/>
    </row>
    <row r="46" spans="1:256" x14ac:dyDescent="0.3">
      <c r="A46" s="565">
        <v>45</v>
      </c>
      <c r="B46" s="229">
        <v>186</v>
      </c>
      <c r="C46" s="230">
        <v>123</v>
      </c>
      <c r="D46" s="231">
        <v>1</v>
      </c>
      <c r="E46" s="315">
        <v>0</v>
      </c>
    </row>
    <row r="47" spans="1:256" x14ac:dyDescent="0.3">
      <c r="A47" s="564">
        <v>46</v>
      </c>
      <c r="B47" s="225">
        <v>168</v>
      </c>
      <c r="C47" s="226">
        <v>124</v>
      </c>
      <c r="D47" s="227">
        <v>0</v>
      </c>
      <c r="E47" s="317">
        <v>0</v>
      </c>
      <c r="F47" s="88"/>
      <c r="G47" s="92"/>
      <c r="H47" s="92"/>
      <c r="I47" s="92"/>
      <c r="J47" s="92"/>
      <c r="K47" s="88"/>
      <c r="L47" s="92"/>
      <c r="M47" s="92"/>
      <c r="N47" s="92"/>
      <c r="O47" s="92"/>
      <c r="P47" s="88"/>
      <c r="Q47" s="92"/>
      <c r="R47" s="92"/>
      <c r="S47" s="92"/>
      <c r="T47" s="92"/>
      <c r="U47" s="88"/>
      <c r="V47" s="92"/>
      <c r="W47" s="92"/>
      <c r="X47" s="92"/>
      <c r="Y47" s="92"/>
      <c r="Z47" s="88"/>
      <c r="AA47" s="92"/>
      <c r="AB47" s="92"/>
      <c r="AC47" s="92"/>
      <c r="AD47" s="92"/>
      <c r="AE47" s="88"/>
      <c r="AF47" s="92"/>
      <c r="AG47" s="92"/>
      <c r="AH47" s="92"/>
      <c r="AI47" s="92"/>
      <c r="AJ47" s="88"/>
      <c r="AK47" s="92"/>
      <c r="AL47" s="92"/>
      <c r="AM47" s="92"/>
      <c r="AN47" s="92"/>
      <c r="AO47" s="88"/>
      <c r="AP47" s="92"/>
      <c r="AQ47" s="92"/>
      <c r="AR47" s="92"/>
      <c r="AS47" s="92"/>
      <c r="AT47" s="88"/>
      <c r="AU47" s="92"/>
      <c r="AV47" s="92"/>
      <c r="AW47" s="92"/>
      <c r="AX47" s="92"/>
      <c r="AY47" s="88"/>
      <c r="AZ47" s="92"/>
      <c r="BA47" s="92"/>
      <c r="BB47" s="92"/>
      <c r="BC47" s="92"/>
      <c r="BD47" s="88"/>
      <c r="BE47" s="92"/>
      <c r="BF47" s="92"/>
      <c r="BG47" s="92"/>
      <c r="BH47" s="92"/>
      <c r="BI47" s="88"/>
      <c r="BJ47" s="92"/>
      <c r="BK47" s="92"/>
      <c r="BL47" s="92"/>
      <c r="BM47" s="92"/>
      <c r="BN47" s="88"/>
      <c r="BO47" s="92"/>
      <c r="BP47" s="92"/>
      <c r="BQ47" s="92"/>
      <c r="BR47" s="92"/>
      <c r="BS47" s="88"/>
      <c r="BT47" s="92"/>
      <c r="BU47" s="92"/>
      <c r="BV47" s="92"/>
      <c r="BW47" s="92"/>
      <c r="BX47" s="88"/>
      <c r="BY47" s="92"/>
      <c r="BZ47" s="92"/>
      <c r="CA47" s="92"/>
      <c r="CB47" s="92"/>
      <c r="CC47" s="88"/>
      <c r="CD47" s="92"/>
      <c r="CE47" s="92"/>
      <c r="CF47" s="92"/>
      <c r="CG47" s="92"/>
      <c r="CH47" s="88"/>
      <c r="CI47" s="92"/>
      <c r="CJ47" s="92"/>
      <c r="CK47" s="92"/>
      <c r="CL47" s="92"/>
      <c r="CM47" s="88"/>
      <c r="CN47" s="92"/>
      <c r="CO47" s="92"/>
      <c r="CP47" s="92"/>
      <c r="CQ47" s="92"/>
      <c r="CR47" s="88"/>
      <c r="CS47" s="92"/>
      <c r="CT47" s="92"/>
      <c r="CU47" s="92"/>
      <c r="CV47" s="92"/>
      <c r="CW47" s="88"/>
      <c r="CX47" s="92"/>
      <c r="CY47" s="92"/>
      <c r="CZ47" s="92"/>
      <c r="DA47" s="92"/>
      <c r="DB47" s="88"/>
      <c r="DC47" s="92"/>
      <c r="DD47" s="92"/>
      <c r="DE47" s="92"/>
      <c r="DF47" s="92"/>
      <c r="DG47" s="88"/>
      <c r="DH47" s="92"/>
      <c r="DI47" s="92"/>
      <c r="DJ47" s="92"/>
      <c r="DK47" s="92"/>
      <c r="DL47" s="88"/>
      <c r="DM47" s="92"/>
      <c r="DN47" s="92"/>
      <c r="DO47" s="92"/>
      <c r="DP47" s="92"/>
      <c r="DQ47" s="88"/>
      <c r="DR47" s="92"/>
      <c r="DS47" s="92"/>
      <c r="DT47" s="92"/>
      <c r="DU47" s="92"/>
      <c r="DV47" s="88"/>
      <c r="DW47" s="92"/>
      <c r="DX47" s="92"/>
      <c r="DY47" s="92"/>
      <c r="DZ47" s="92"/>
      <c r="EA47" s="88"/>
      <c r="EB47" s="92"/>
      <c r="EC47" s="92"/>
      <c r="ED47" s="92"/>
      <c r="EE47" s="92"/>
      <c r="EF47" s="88"/>
      <c r="EG47" s="92"/>
      <c r="EH47" s="92"/>
      <c r="EI47" s="92"/>
      <c r="EJ47" s="92"/>
      <c r="EK47" s="88"/>
      <c r="EL47" s="92"/>
      <c r="EM47" s="92"/>
      <c r="EN47" s="92"/>
      <c r="EO47" s="92"/>
      <c r="EP47" s="88"/>
      <c r="EQ47" s="92"/>
      <c r="ER47" s="92"/>
      <c r="ES47" s="92"/>
      <c r="ET47" s="92"/>
      <c r="EU47" s="88"/>
      <c r="EV47" s="92"/>
      <c r="EW47" s="92"/>
      <c r="EX47" s="92"/>
      <c r="EY47" s="92"/>
      <c r="EZ47" s="88"/>
      <c r="FA47" s="92"/>
      <c r="FB47" s="92"/>
      <c r="FC47" s="92"/>
      <c r="FD47" s="92"/>
      <c r="FE47" s="88"/>
      <c r="FF47" s="92"/>
      <c r="FG47" s="92"/>
      <c r="FH47" s="92"/>
      <c r="FI47" s="92"/>
      <c r="FJ47" s="88"/>
      <c r="FK47" s="92"/>
      <c r="FL47" s="92"/>
      <c r="FM47" s="92"/>
      <c r="FN47" s="92"/>
      <c r="FO47" s="88"/>
      <c r="FP47" s="92"/>
      <c r="FQ47" s="92"/>
      <c r="FR47" s="92"/>
      <c r="FS47" s="92"/>
      <c r="FT47" s="88"/>
      <c r="FU47" s="92"/>
      <c r="FV47" s="92"/>
      <c r="FW47" s="92"/>
      <c r="FX47" s="92"/>
      <c r="FY47" s="88"/>
      <c r="FZ47" s="92"/>
      <c r="GA47" s="92"/>
      <c r="GB47" s="92"/>
      <c r="GC47" s="92"/>
      <c r="GD47" s="88"/>
      <c r="GE47" s="92"/>
      <c r="GF47" s="92"/>
      <c r="GG47" s="92"/>
      <c r="GH47" s="92"/>
      <c r="GI47" s="88"/>
      <c r="GJ47" s="92"/>
      <c r="GK47" s="92"/>
      <c r="GL47" s="92"/>
      <c r="GM47" s="92"/>
      <c r="GN47" s="88"/>
      <c r="GO47" s="92"/>
      <c r="GP47" s="92"/>
      <c r="GQ47" s="92"/>
      <c r="GR47" s="92"/>
      <c r="GS47" s="88"/>
      <c r="GT47" s="92"/>
      <c r="GU47" s="92"/>
      <c r="GV47" s="92"/>
      <c r="GW47" s="92"/>
      <c r="GX47" s="88"/>
      <c r="GY47" s="92"/>
      <c r="GZ47" s="92"/>
      <c r="HA47" s="92"/>
      <c r="HB47" s="92"/>
      <c r="HC47" s="88"/>
      <c r="HD47" s="92"/>
      <c r="HE47" s="92"/>
      <c r="HF47" s="92"/>
      <c r="HG47" s="92"/>
      <c r="HH47" s="88"/>
      <c r="HI47" s="92"/>
      <c r="HJ47" s="92"/>
      <c r="HK47" s="92"/>
      <c r="HL47" s="92"/>
      <c r="HM47" s="88"/>
      <c r="HN47" s="92"/>
      <c r="HO47" s="92"/>
      <c r="HP47" s="92"/>
      <c r="HQ47" s="92"/>
      <c r="HR47" s="88"/>
      <c r="HS47" s="92"/>
      <c r="HT47" s="92"/>
      <c r="HU47" s="92"/>
      <c r="HV47" s="92"/>
      <c r="HW47" s="88"/>
      <c r="HX47" s="92"/>
      <c r="HY47" s="92"/>
      <c r="HZ47" s="92"/>
      <c r="IA47" s="92"/>
      <c r="IB47" s="88"/>
      <c r="IC47" s="92"/>
      <c r="ID47" s="92"/>
      <c r="IE47" s="92"/>
      <c r="IF47" s="92"/>
      <c r="IG47" s="88"/>
      <c r="IH47" s="92"/>
      <c r="II47" s="92"/>
      <c r="IJ47" s="92"/>
      <c r="IK47" s="92"/>
      <c r="IL47" s="88"/>
      <c r="IM47" s="92"/>
      <c r="IN47" s="92"/>
      <c r="IO47" s="92"/>
      <c r="IP47" s="92"/>
      <c r="IQ47" s="88"/>
      <c r="IR47" s="92"/>
      <c r="IS47" s="92"/>
      <c r="IT47" s="92"/>
      <c r="IU47" s="92"/>
      <c r="IV47" s="88"/>
    </row>
    <row r="48" spans="1:256" x14ac:dyDescent="0.3">
      <c r="A48" s="565">
        <v>47</v>
      </c>
      <c r="B48" s="229">
        <v>160</v>
      </c>
      <c r="C48" s="230">
        <v>119</v>
      </c>
      <c r="D48" s="231">
        <v>0</v>
      </c>
      <c r="E48" s="315">
        <v>1</v>
      </c>
    </row>
    <row r="49" spans="1:5" x14ac:dyDescent="0.3">
      <c r="A49" s="564">
        <v>48</v>
      </c>
      <c r="B49" s="225">
        <v>151</v>
      </c>
      <c r="C49" s="226">
        <v>99</v>
      </c>
      <c r="D49" s="227">
        <v>1</v>
      </c>
      <c r="E49" s="317">
        <v>0</v>
      </c>
    </row>
    <row r="50" spans="1:5" x14ac:dyDescent="0.3">
      <c r="A50" s="565">
        <v>49</v>
      </c>
      <c r="B50" s="229">
        <v>164</v>
      </c>
      <c r="C50" s="230">
        <v>76</v>
      </c>
      <c r="D50" s="231">
        <v>2</v>
      </c>
      <c r="E50" s="315">
        <v>0</v>
      </c>
    </row>
    <row r="51" spans="1:5" x14ac:dyDescent="0.3">
      <c r="A51" s="564">
        <v>50</v>
      </c>
      <c r="B51" s="225">
        <v>119</v>
      </c>
      <c r="C51" s="226">
        <v>57</v>
      </c>
      <c r="D51" s="227">
        <v>0</v>
      </c>
      <c r="E51" s="317">
        <v>1</v>
      </c>
    </row>
    <row r="52" spans="1:5" x14ac:dyDescent="0.3">
      <c r="A52" s="565">
        <v>51</v>
      </c>
      <c r="B52" s="229">
        <v>102</v>
      </c>
      <c r="C52" s="230">
        <v>43</v>
      </c>
      <c r="D52" s="231">
        <v>1</v>
      </c>
      <c r="E52" s="315">
        <v>0</v>
      </c>
    </row>
    <row r="53" spans="1:5" x14ac:dyDescent="0.3">
      <c r="A53" s="564">
        <v>52</v>
      </c>
      <c r="B53" s="225">
        <v>104</v>
      </c>
      <c r="C53" s="226">
        <v>66</v>
      </c>
      <c r="D53" s="227">
        <v>1</v>
      </c>
      <c r="E53" s="317">
        <v>1</v>
      </c>
    </row>
    <row r="54" spans="1:5" x14ac:dyDescent="0.3">
      <c r="A54" s="565">
        <v>53</v>
      </c>
      <c r="B54" s="229">
        <v>87</v>
      </c>
      <c r="C54" s="230">
        <v>48</v>
      </c>
      <c r="D54" s="231">
        <v>1</v>
      </c>
      <c r="E54" s="315">
        <v>0</v>
      </c>
    </row>
    <row r="55" spans="1:5" x14ac:dyDescent="0.3">
      <c r="A55" s="564">
        <v>54</v>
      </c>
      <c r="B55" s="225">
        <v>90</v>
      </c>
      <c r="C55" s="226">
        <v>52</v>
      </c>
      <c r="D55" s="227">
        <v>0</v>
      </c>
      <c r="E55" s="317">
        <v>0</v>
      </c>
    </row>
    <row r="56" spans="1:5" x14ac:dyDescent="0.3">
      <c r="A56" s="565">
        <v>55</v>
      </c>
      <c r="B56" s="229">
        <v>59</v>
      </c>
      <c r="C56" s="230">
        <v>35</v>
      </c>
      <c r="D56" s="231">
        <v>0</v>
      </c>
      <c r="E56" s="315">
        <v>0</v>
      </c>
    </row>
    <row r="57" spans="1:5" x14ac:dyDescent="0.3">
      <c r="A57" s="564">
        <v>56</v>
      </c>
      <c r="B57" s="225">
        <v>63</v>
      </c>
      <c r="C57" s="226">
        <v>31</v>
      </c>
      <c r="D57" s="227">
        <v>1</v>
      </c>
      <c r="E57" s="317">
        <v>1</v>
      </c>
    </row>
    <row r="58" spans="1:5" x14ac:dyDescent="0.3">
      <c r="A58" s="565">
        <v>57</v>
      </c>
      <c r="B58" s="229">
        <v>36</v>
      </c>
      <c r="C58" s="230">
        <v>34</v>
      </c>
      <c r="D58" s="231">
        <v>0</v>
      </c>
      <c r="E58" s="315">
        <v>0</v>
      </c>
    </row>
    <row r="59" spans="1:5" x14ac:dyDescent="0.3">
      <c r="A59" s="564">
        <v>58</v>
      </c>
      <c r="B59" s="225">
        <v>51</v>
      </c>
      <c r="C59" s="226">
        <v>22</v>
      </c>
      <c r="D59" s="227">
        <v>0</v>
      </c>
      <c r="E59" s="317">
        <v>0</v>
      </c>
    </row>
    <row r="60" spans="1:5" x14ac:dyDescent="0.3">
      <c r="A60" s="565">
        <v>59</v>
      </c>
      <c r="B60" s="229">
        <v>45</v>
      </c>
      <c r="C60" s="230">
        <v>29</v>
      </c>
      <c r="D60" s="231">
        <v>0</v>
      </c>
      <c r="E60" s="315">
        <v>0</v>
      </c>
    </row>
    <row r="61" spans="1:5" x14ac:dyDescent="0.3">
      <c r="A61" s="564">
        <v>60</v>
      </c>
      <c r="B61" s="225">
        <v>20</v>
      </c>
      <c r="C61" s="226">
        <v>14</v>
      </c>
      <c r="D61" s="227">
        <v>0</v>
      </c>
      <c r="E61" s="317">
        <v>0</v>
      </c>
    </row>
    <row r="62" spans="1:5" x14ac:dyDescent="0.3">
      <c r="A62" s="565">
        <v>61</v>
      </c>
      <c r="B62" s="229">
        <v>24</v>
      </c>
      <c r="C62" s="230">
        <v>12</v>
      </c>
      <c r="D62" s="231">
        <v>0</v>
      </c>
      <c r="E62" s="315">
        <v>0</v>
      </c>
    </row>
    <row r="63" spans="1:5" x14ac:dyDescent="0.3">
      <c r="A63" s="564">
        <v>62</v>
      </c>
      <c r="B63" s="225">
        <v>22</v>
      </c>
      <c r="C63" s="226">
        <v>9</v>
      </c>
      <c r="D63" s="227">
        <v>1</v>
      </c>
      <c r="E63" s="317">
        <v>0</v>
      </c>
    </row>
    <row r="64" spans="1:5" x14ac:dyDescent="0.3">
      <c r="A64" s="565">
        <v>63</v>
      </c>
      <c r="B64" s="229">
        <v>13</v>
      </c>
      <c r="C64" s="230">
        <v>17</v>
      </c>
      <c r="D64" s="231">
        <v>1</v>
      </c>
      <c r="E64" s="315">
        <v>0</v>
      </c>
    </row>
    <row r="65" spans="1:5" x14ac:dyDescent="0.3">
      <c r="A65" s="564">
        <v>64</v>
      </c>
      <c r="B65" s="225">
        <v>15</v>
      </c>
      <c r="C65" s="226">
        <v>10</v>
      </c>
      <c r="D65" s="227">
        <v>0</v>
      </c>
      <c r="E65" s="317">
        <v>1</v>
      </c>
    </row>
    <row r="66" spans="1:5" x14ac:dyDescent="0.3">
      <c r="A66" s="565">
        <v>65</v>
      </c>
      <c r="B66" s="229">
        <v>14</v>
      </c>
      <c r="C66" s="230">
        <v>7</v>
      </c>
      <c r="D66" s="231">
        <v>0</v>
      </c>
      <c r="E66" s="315">
        <v>0</v>
      </c>
    </row>
    <row r="67" spans="1:5" x14ac:dyDescent="0.3">
      <c r="A67" s="564" t="s">
        <v>270</v>
      </c>
      <c r="B67" s="225">
        <v>5</v>
      </c>
      <c r="C67" s="234">
        <v>0</v>
      </c>
      <c r="D67" s="225">
        <v>0</v>
      </c>
      <c r="E67" s="318">
        <v>0</v>
      </c>
    </row>
    <row r="68" spans="1:5" ht="12.9" thickBot="1" x14ac:dyDescent="0.35">
      <c r="A68" s="566" t="s">
        <v>75</v>
      </c>
      <c r="B68" s="567">
        <f>SUM(B16:B67)</f>
        <v>4067</v>
      </c>
      <c r="C68" s="568">
        <f t="shared" ref="C68:E68" si="0">SUM(C16:C67)</f>
        <v>3038</v>
      </c>
      <c r="D68" s="569">
        <f t="shared" si="0"/>
        <v>30</v>
      </c>
      <c r="E68" s="570">
        <f t="shared" si="0"/>
        <v>9</v>
      </c>
    </row>
    <row r="69" spans="1:5" x14ac:dyDescent="0.3">
      <c r="A69" s="25" t="s">
        <v>315</v>
      </c>
    </row>
    <row r="70" spans="1:5" x14ac:dyDescent="0.3">
      <c r="A70" s="81"/>
    </row>
  </sheetData>
  <mergeCells count="10">
    <mergeCell ref="B14:C14"/>
    <mergeCell ref="D14:E14"/>
    <mergeCell ref="G14:H14"/>
    <mergeCell ref="I14:J14"/>
    <mergeCell ref="A3:E3"/>
    <mergeCell ref="A4:E4"/>
    <mergeCell ref="A6:E6"/>
    <mergeCell ref="A7:E7"/>
    <mergeCell ref="A8:E8"/>
    <mergeCell ref="A10:E10"/>
  </mergeCells>
  <printOptions horizontalCentered="1"/>
  <pageMargins left="0.31496062992125984" right="0.19685039370078741" top="0.39370078740157483" bottom="0.23622047244094491" header="0" footer="0.23622047244094491"/>
  <pageSetup scale="93" firstPageNumber="37" orientation="portrait" useFirstPageNumber="1" r:id="rId1"/>
  <headerFooter>
    <oddFooter>&amp;R&amp;P</oddFooter>
  </headerFooter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syncVertical="1" syncRef="A1" transitionEvaluation="1" codeName="Hoja28">
    <pageSetUpPr fitToPage="1"/>
  </sheetPr>
  <dimension ref="A1:IV80"/>
  <sheetViews>
    <sheetView showGridLines="0" view="pageBreakPreview" zoomScaleNormal="100" zoomScaleSheetLayoutView="100" workbookViewId="0"/>
  </sheetViews>
  <sheetFormatPr baseColWidth="10" defaultColWidth="9.69140625" defaultRowHeight="12.45" x14ac:dyDescent="0.3"/>
  <cols>
    <col min="1" max="1" width="18" style="25" customWidth="1"/>
    <col min="2" max="5" width="19.23046875" style="25" customWidth="1"/>
    <col min="6" max="6" width="14.4609375" style="25" customWidth="1"/>
    <col min="7" max="10" width="16" style="25" customWidth="1"/>
    <col min="11" max="16" width="14.4609375" style="25" customWidth="1"/>
    <col min="17" max="18" width="9.53515625" style="25" customWidth="1"/>
    <col min="19" max="16384" width="9.69140625" style="25"/>
  </cols>
  <sheetData>
    <row r="1" spans="1:21" x14ac:dyDescent="0.3"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</row>
    <row r="2" spans="1:21" x14ac:dyDescent="0.3"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</row>
    <row r="3" spans="1:21" ht="12.9" x14ac:dyDescent="0.3">
      <c r="A3" s="764" t="s">
        <v>77</v>
      </c>
      <c r="B3" s="764"/>
      <c r="C3" s="764"/>
      <c r="D3" s="764"/>
      <c r="E3" s="764"/>
      <c r="F3" s="54"/>
      <c r="G3" s="54"/>
      <c r="H3" s="54"/>
      <c r="I3" s="54"/>
      <c r="J3" s="54"/>
      <c r="K3" s="54"/>
      <c r="L3" s="54"/>
      <c r="M3" s="54"/>
      <c r="N3" s="54"/>
      <c r="O3" s="54"/>
      <c r="P3" s="54"/>
      <c r="Q3" s="54"/>
      <c r="R3" s="54"/>
      <c r="S3" s="54"/>
      <c r="T3" s="54"/>
      <c r="U3" s="54"/>
    </row>
    <row r="4" spans="1:21" ht="12.9" x14ac:dyDescent="0.3">
      <c r="A4" s="764" t="s">
        <v>78</v>
      </c>
      <c r="B4" s="764"/>
      <c r="C4" s="764"/>
      <c r="D4" s="764"/>
      <c r="E4" s="764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</row>
    <row r="5" spans="1:21" x14ac:dyDescent="0.3"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</row>
    <row r="6" spans="1:21" x14ac:dyDescent="0.3">
      <c r="A6" s="766" t="str">
        <f>'1 Total'!A4:N4</f>
        <v>DICIEMBRE DE 2018</v>
      </c>
      <c r="B6" s="766"/>
      <c r="C6" s="766"/>
      <c r="D6" s="766"/>
      <c r="E6" s="766"/>
      <c r="F6" s="56"/>
      <c r="G6" s="56"/>
      <c r="H6" s="56"/>
      <c r="I6" s="56"/>
      <c r="J6" s="56"/>
      <c r="K6" s="56"/>
      <c r="L6" s="56"/>
      <c r="M6" s="56"/>
      <c r="N6" s="56"/>
      <c r="O6" s="56"/>
      <c r="P6" s="56"/>
      <c r="Q6" s="56"/>
      <c r="R6" s="56"/>
      <c r="S6" s="56"/>
      <c r="T6" s="56"/>
      <c r="U6" s="56"/>
    </row>
    <row r="7" spans="1:21" x14ac:dyDescent="0.3">
      <c r="A7" s="767"/>
      <c r="B7" s="767"/>
      <c r="C7" s="767"/>
      <c r="D7" s="767"/>
      <c r="E7" s="767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</row>
    <row r="8" spans="1:21" x14ac:dyDescent="0.3">
      <c r="A8" s="784" t="s">
        <v>58</v>
      </c>
      <c r="B8" s="784"/>
      <c r="C8" s="784"/>
      <c r="D8" s="784"/>
      <c r="E8" s="784"/>
      <c r="F8" s="78"/>
      <c r="G8" s="78"/>
      <c r="H8" s="78"/>
      <c r="I8" s="78"/>
      <c r="J8" s="78"/>
      <c r="K8" s="78"/>
      <c r="L8" s="78"/>
      <c r="M8" s="78"/>
      <c r="N8" s="78"/>
      <c r="O8" s="78"/>
      <c r="P8" s="78"/>
      <c r="Q8" s="78"/>
      <c r="R8" s="78"/>
      <c r="S8" s="78"/>
      <c r="T8" s="78"/>
      <c r="U8" s="78"/>
    </row>
    <row r="9" spans="1:21" ht="6" customHeight="1" x14ac:dyDescent="0.3">
      <c r="A9" s="78"/>
      <c r="B9" s="78"/>
      <c r="C9" s="78"/>
      <c r="D9" s="78"/>
      <c r="E9" s="78"/>
      <c r="F9" s="78"/>
      <c r="G9" s="78"/>
      <c r="H9" s="78"/>
      <c r="I9" s="78"/>
      <c r="J9" s="78"/>
      <c r="K9" s="78"/>
      <c r="L9" s="78"/>
      <c r="M9" s="78"/>
      <c r="N9" s="78"/>
      <c r="O9" s="78"/>
      <c r="P9" s="78"/>
      <c r="Q9" s="78"/>
      <c r="R9" s="78"/>
      <c r="S9" s="78"/>
      <c r="T9" s="78"/>
      <c r="U9" s="78"/>
    </row>
    <row r="10" spans="1:21" x14ac:dyDescent="0.3">
      <c r="A10" s="784" t="s">
        <v>79</v>
      </c>
      <c r="B10" s="784"/>
      <c r="C10" s="784"/>
      <c r="D10" s="784"/>
      <c r="E10" s="784"/>
      <c r="F10" s="78"/>
      <c r="G10" s="78"/>
      <c r="H10" s="78"/>
      <c r="I10" s="78"/>
      <c r="J10" s="78"/>
      <c r="K10" s="78"/>
      <c r="L10" s="78"/>
      <c r="M10" s="78"/>
      <c r="N10" s="78"/>
      <c r="O10" s="78"/>
      <c r="P10" s="78"/>
      <c r="Q10" s="78"/>
      <c r="R10" s="78"/>
      <c r="S10" s="78"/>
      <c r="T10" s="78"/>
      <c r="U10" s="78"/>
    </row>
    <row r="11" spans="1:21" ht="4.5" customHeight="1" x14ac:dyDescent="0.3">
      <c r="A11" s="79"/>
      <c r="B11" s="79"/>
      <c r="C11" s="79"/>
      <c r="D11" s="79"/>
      <c r="E11" s="79"/>
      <c r="F11" s="78"/>
      <c r="G11" s="78"/>
      <c r="H11" s="78"/>
      <c r="I11" s="78"/>
      <c r="J11" s="78"/>
      <c r="K11" s="78"/>
      <c r="L11" s="78"/>
      <c r="M11" s="78"/>
      <c r="N11" s="78"/>
      <c r="O11" s="78"/>
      <c r="P11" s="78"/>
      <c r="Q11" s="78"/>
      <c r="R11" s="78"/>
      <c r="S11" s="78"/>
      <c r="T11" s="78"/>
      <c r="U11" s="78"/>
    </row>
    <row r="12" spans="1:21" x14ac:dyDescent="0.3">
      <c r="A12" s="79"/>
      <c r="B12" s="79"/>
      <c r="C12" s="79" t="s">
        <v>8</v>
      </c>
      <c r="D12" s="79"/>
      <c r="E12" s="79"/>
      <c r="F12" s="78"/>
      <c r="G12" s="78"/>
      <c r="H12" s="78"/>
      <c r="I12" s="78"/>
      <c r="J12" s="78"/>
      <c r="K12" s="78"/>
      <c r="L12" s="78"/>
      <c r="M12" s="78"/>
      <c r="N12" s="78"/>
      <c r="O12" s="78"/>
      <c r="P12" s="78"/>
      <c r="Q12" s="78"/>
      <c r="R12" s="78"/>
      <c r="S12" s="78"/>
      <c r="T12" s="78"/>
      <c r="U12" s="78"/>
    </row>
    <row r="13" spans="1:21" ht="12.9" thickBot="1" x14ac:dyDescent="0.35">
      <c r="A13" s="80"/>
      <c r="B13" s="80"/>
      <c r="C13" s="80"/>
      <c r="D13" s="81"/>
      <c r="E13" s="82"/>
      <c r="F13" s="82"/>
      <c r="G13" s="82"/>
      <c r="H13" s="83"/>
      <c r="I13" s="84"/>
      <c r="J13" s="84"/>
    </row>
    <row r="14" spans="1:21" ht="12.75" customHeight="1" x14ac:dyDescent="0.3">
      <c r="A14" s="442" t="s">
        <v>80</v>
      </c>
      <c r="B14" s="780" t="s">
        <v>313</v>
      </c>
      <c r="C14" s="780"/>
      <c r="D14" s="781" t="s">
        <v>81</v>
      </c>
      <c r="E14" s="782"/>
      <c r="F14" s="86"/>
      <c r="G14" s="783"/>
      <c r="H14" s="783"/>
      <c r="I14" s="783"/>
      <c r="J14" s="783"/>
    </row>
    <row r="15" spans="1:21" ht="12.9" thickBot="1" x14ac:dyDescent="0.35">
      <c r="A15" s="443" t="s">
        <v>42</v>
      </c>
      <c r="B15" s="392" t="s">
        <v>71</v>
      </c>
      <c r="C15" s="393" t="s">
        <v>72</v>
      </c>
      <c r="D15" s="411" t="s">
        <v>71</v>
      </c>
      <c r="E15" s="412" t="s">
        <v>72</v>
      </c>
      <c r="F15" s="86"/>
      <c r="G15" s="88"/>
      <c r="H15" s="88"/>
      <c r="I15" s="88"/>
      <c r="J15" s="88"/>
    </row>
    <row r="16" spans="1:21" x14ac:dyDescent="0.3">
      <c r="A16" s="129" t="s">
        <v>82</v>
      </c>
      <c r="B16" s="130">
        <f>'4VG EPP.3'!B16+'4VG EPP.6'!B16</f>
        <v>13</v>
      </c>
      <c r="C16" s="131">
        <f>'4VG EPP.3'!C16+'4VG EPP.6'!C16</f>
        <v>5</v>
      </c>
      <c r="D16" s="132">
        <f>'4VG EPP.3'!D16+'4VG EPP.6'!D16</f>
        <v>0</v>
      </c>
      <c r="E16" s="133">
        <f>'4VG EPP.3'!E16+'4VG EPP.6'!E16</f>
        <v>0</v>
      </c>
      <c r="F16" s="24"/>
      <c r="G16" s="88"/>
      <c r="H16" s="88"/>
      <c r="I16" s="88"/>
      <c r="J16" s="88"/>
    </row>
    <row r="17" spans="1:5" x14ac:dyDescent="0.3">
      <c r="A17" s="134" t="s">
        <v>83</v>
      </c>
      <c r="B17" s="135">
        <f>'4VG EPP.3'!B17+'4VG EPP.6'!B17</f>
        <v>56</v>
      </c>
      <c r="C17" s="136">
        <f>'4VG EPP.3'!C17+'4VG EPP.6'!C17</f>
        <v>20</v>
      </c>
      <c r="D17" s="137">
        <f>'4VG EPP.3'!D17+'4VG EPP.6'!D17</f>
        <v>0</v>
      </c>
      <c r="E17" s="138">
        <f>'4VG EPP.3'!E17+'4VG EPP.6'!E17</f>
        <v>0</v>
      </c>
    </row>
    <row r="18" spans="1:5" x14ac:dyDescent="0.3">
      <c r="A18" s="129" t="s">
        <v>84</v>
      </c>
      <c r="B18" s="130">
        <f>'4VG EPP.3'!B18+'4VG EPP.6'!B18</f>
        <v>445</v>
      </c>
      <c r="C18" s="131">
        <f>'4VG EPP.3'!C18+'4VG EPP.6'!C18</f>
        <v>208</v>
      </c>
      <c r="D18" s="132">
        <f>'4VG EPP.3'!D18+'4VG EPP.6'!D18</f>
        <v>0</v>
      </c>
      <c r="E18" s="133">
        <f>'4VG EPP.3'!E18+'4VG EPP.6'!E18</f>
        <v>0</v>
      </c>
    </row>
    <row r="19" spans="1:5" x14ac:dyDescent="0.3">
      <c r="A19" s="134" t="s">
        <v>85</v>
      </c>
      <c r="B19" s="135">
        <f>'4VG EPP.3'!B19+'4VG EPP.6'!B19</f>
        <v>2958</v>
      </c>
      <c r="C19" s="136">
        <f>'4VG EPP.3'!C19+'4VG EPP.6'!C19</f>
        <v>1461</v>
      </c>
      <c r="D19" s="137">
        <f>'4VG EPP.3'!D19+'4VG EPP.6'!D19</f>
        <v>0</v>
      </c>
      <c r="E19" s="138">
        <f>'4VG EPP.3'!E19+'4VG EPP.6'!E19</f>
        <v>0</v>
      </c>
    </row>
    <row r="20" spans="1:5" x14ac:dyDescent="0.3">
      <c r="A20" s="129" t="s">
        <v>86</v>
      </c>
      <c r="B20" s="130">
        <f>'4VG EPP.3'!B20+'4VG EPP.6'!B20</f>
        <v>10823</v>
      </c>
      <c r="C20" s="131">
        <f>'4VG EPP.3'!C20+'4VG EPP.6'!C20</f>
        <v>5792</v>
      </c>
      <c r="D20" s="132">
        <f>'4VG EPP.3'!D20+'4VG EPP.6'!D20</f>
        <v>0</v>
      </c>
      <c r="E20" s="133">
        <f>'4VG EPP.3'!E20+'4VG EPP.6'!E20</f>
        <v>0</v>
      </c>
    </row>
    <row r="21" spans="1:5" x14ac:dyDescent="0.3">
      <c r="A21" s="134" t="s">
        <v>87</v>
      </c>
      <c r="B21" s="135">
        <f>'4VG EPP.3'!B21+'4VG EPP.6'!B21</f>
        <v>16223</v>
      </c>
      <c r="C21" s="136">
        <f>'4VG EPP.3'!C21+'4VG EPP.6'!C21</f>
        <v>9026</v>
      </c>
      <c r="D21" s="137">
        <f>'4VG EPP.3'!D21+'4VG EPP.6'!D21</f>
        <v>0</v>
      </c>
      <c r="E21" s="138">
        <f>'4VG EPP.3'!E21+'4VG EPP.6'!E21</f>
        <v>0</v>
      </c>
    </row>
    <row r="22" spans="1:5" x14ac:dyDescent="0.3">
      <c r="A22" s="129" t="s">
        <v>88</v>
      </c>
      <c r="B22" s="130">
        <f>'4VG EPP.3'!B22+'4VG EPP.6'!B22</f>
        <v>19635</v>
      </c>
      <c r="C22" s="131">
        <f>'4VG EPP.3'!C22+'4VG EPP.6'!C22</f>
        <v>10933</v>
      </c>
      <c r="D22" s="132">
        <f>'4VG EPP.3'!D22+'4VG EPP.6'!D22</f>
        <v>0</v>
      </c>
      <c r="E22" s="133">
        <f>'4VG EPP.3'!E22+'4VG EPP.6'!E22</f>
        <v>0</v>
      </c>
    </row>
    <row r="23" spans="1:5" x14ac:dyDescent="0.3">
      <c r="A23" s="134" t="s">
        <v>89</v>
      </c>
      <c r="B23" s="135">
        <f>'4VG EPP.3'!B23+'4VG EPP.6'!B23</f>
        <v>23018</v>
      </c>
      <c r="C23" s="136">
        <f>'4VG EPP.3'!C23+'4VG EPP.6'!C23</f>
        <v>12922</v>
      </c>
      <c r="D23" s="137">
        <f>'4VG EPP.3'!D23+'4VG EPP.6'!D23</f>
        <v>1</v>
      </c>
      <c r="E23" s="138">
        <f>'4VG EPP.3'!E23+'4VG EPP.6'!E23</f>
        <v>0</v>
      </c>
    </row>
    <row r="24" spans="1:5" x14ac:dyDescent="0.3">
      <c r="A24" s="129" t="s">
        <v>90</v>
      </c>
      <c r="B24" s="130">
        <f>'4VG EPP.3'!B24+'4VG EPP.6'!B24</f>
        <v>28573</v>
      </c>
      <c r="C24" s="131">
        <f>'4VG EPP.3'!C24+'4VG EPP.6'!C24</f>
        <v>16431</v>
      </c>
      <c r="D24" s="132">
        <f>'4VG EPP.3'!D24+'4VG EPP.6'!D24</f>
        <v>2</v>
      </c>
      <c r="E24" s="133">
        <f>'4VG EPP.3'!E24+'4VG EPP.6'!E24</f>
        <v>0</v>
      </c>
    </row>
    <row r="25" spans="1:5" x14ac:dyDescent="0.3">
      <c r="A25" s="134" t="s">
        <v>91</v>
      </c>
      <c r="B25" s="135">
        <f>'4VG EPP.3'!B25+'4VG EPP.6'!B25</f>
        <v>33973</v>
      </c>
      <c r="C25" s="136">
        <f>'4VG EPP.3'!C25+'4VG EPP.6'!C25</f>
        <v>19859</v>
      </c>
      <c r="D25" s="137">
        <f>'4VG EPP.3'!D25+'4VG EPP.6'!D25</f>
        <v>3</v>
      </c>
      <c r="E25" s="138">
        <f>'4VG EPP.3'!E25+'4VG EPP.6'!E25</f>
        <v>0</v>
      </c>
    </row>
    <row r="26" spans="1:5" x14ac:dyDescent="0.3">
      <c r="A26" s="129" t="s">
        <v>92</v>
      </c>
      <c r="B26" s="130">
        <f>'4VG EPP.3'!B26+'4VG EPP.6'!B26</f>
        <v>37523</v>
      </c>
      <c r="C26" s="131">
        <f>'4VG EPP.3'!C26+'4VG EPP.6'!C26</f>
        <v>22901</v>
      </c>
      <c r="D26" s="132">
        <f>'4VG EPP.3'!D26+'4VG EPP.6'!D26</f>
        <v>1</v>
      </c>
      <c r="E26" s="133">
        <f>'4VG EPP.3'!E26+'4VG EPP.6'!E26</f>
        <v>0</v>
      </c>
    </row>
    <row r="27" spans="1:5" x14ac:dyDescent="0.3">
      <c r="A27" s="134" t="s">
        <v>93</v>
      </c>
      <c r="B27" s="135">
        <f>'4VG EPP.3'!B27+'4VG EPP.6'!B27</f>
        <v>42108</v>
      </c>
      <c r="C27" s="136">
        <f>'4VG EPP.3'!C27+'4VG EPP.6'!C27</f>
        <v>25777</v>
      </c>
      <c r="D27" s="137">
        <f>'4VG EPP.3'!D27+'4VG EPP.6'!D27</f>
        <v>0</v>
      </c>
      <c r="E27" s="138">
        <f>'4VG EPP.3'!E27+'4VG EPP.6'!E27</f>
        <v>0</v>
      </c>
    </row>
    <row r="28" spans="1:5" x14ac:dyDescent="0.3">
      <c r="A28" s="129" t="s">
        <v>94</v>
      </c>
      <c r="B28" s="130">
        <f>'4VG EPP.3'!B28+'4VG EPP.6'!B28</f>
        <v>43290</v>
      </c>
      <c r="C28" s="131">
        <f>'4VG EPP.3'!C28+'4VG EPP.6'!C28</f>
        <v>26714</v>
      </c>
      <c r="D28" s="132">
        <f>'4VG EPP.3'!D28+'4VG EPP.6'!D28</f>
        <v>4</v>
      </c>
      <c r="E28" s="133">
        <f>'4VG EPP.3'!E28+'4VG EPP.6'!E28</f>
        <v>0</v>
      </c>
    </row>
    <row r="29" spans="1:5" x14ac:dyDescent="0.3">
      <c r="A29" s="134" t="s">
        <v>95</v>
      </c>
      <c r="B29" s="135">
        <f>'4VG EPP.3'!B29+'4VG EPP.6'!B29</f>
        <v>44026</v>
      </c>
      <c r="C29" s="136">
        <f>'4VG EPP.3'!C29+'4VG EPP.6'!C29</f>
        <v>27551</v>
      </c>
      <c r="D29" s="137">
        <f>'4VG EPP.3'!D29+'4VG EPP.6'!D29</f>
        <v>3</v>
      </c>
      <c r="E29" s="138">
        <f>'4VG EPP.3'!E29+'4VG EPP.6'!E29</f>
        <v>1</v>
      </c>
    </row>
    <row r="30" spans="1:5" x14ac:dyDescent="0.3">
      <c r="A30" s="129" t="s">
        <v>96</v>
      </c>
      <c r="B30" s="130">
        <f>'4VG EPP.3'!B30+'4VG EPP.6'!B30</f>
        <v>43811</v>
      </c>
      <c r="C30" s="131">
        <f>'4VG EPP.3'!C30+'4VG EPP.6'!C30</f>
        <v>27991</v>
      </c>
      <c r="D30" s="132">
        <f>'4VG EPP.3'!D30+'4VG EPP.6'!D30</f>
        <v>1</v>
      </c>
      <c r="E30" s="133">
        <f>'4VG EPP.3'!E30+'4VG EPP.6'!E30</f>
        <v>2</v>
      </c>
    </row>
    <row r="31" spans="1:5" x14ac:dyDescent="0.3">
      <c r="A31" s="134" t="s">
        <v>97</v>
      </c>
      <c r="B31" s="135">
        <f>'4VG EPP.3'!B31+'4VG EPP.6'!B31</f>
        <v>43794</v>
      </c>
      <c r="C31" s="136">
        <f>'4VG EPP.3'!C31+'4VG EPP.6'!C31</f>
        <v>28194</v>
      </c>
      <c r="D31" s="137">
        <f>'4VG EPP.3'!D31+'4VG EPP.6'!D31</f>
        <v>3</v>
      </c>
      <c r="E31" s="138">
        <f>'4VG EPP.3'!E31+'4VG EPP.6'!E31</f>
        <v>4</v>
      </c>
    </row>
    <row r="32" spans="1:5" x14ac:dyDescent="0.3">
      <c r="A32" s="129" t="s">
        <v>98</v>
      </c>
      <c r="B32" s="130">
        <f>'4VG EPP.3'!B32+'4VG EPP.6'!B32</f>
        <v>42288</v>
      </c>
      <c r="C32" s="131">
        <f>'4VG EPP.3'!C32+'4VG EPP.6'!C32</f>
        <v>27206</v>
      </c>
      <c r="D32" s="132">
        <f>'4VG EPP.3'!D32+'4VG EPP.6'!D32</f>
        <v>7</v>
      </c>
      <c r="E32" s="133">
        <f>'4VG EPP.3'!E32+'4VG EPP.6'!E32</f>
        <v>3</v>
      </c>
    </row>
    <row r="33" spans="1:256" x14ac:dyDescent="0.3">
      <c r="A33" s="134" t="s">
        <v>99</v>
      </c>
      <c r="B33" s="135">
        <f>'4VG EPP.3'!B33+'4VG EPP.6'!B33</f>
        <v>41352</v>
      </c>
      <c r="C33" s="136">
        <f>'4VG EPP.3'!C33+'4VG EPP.6'!C33</f>
        <v>26690</v>
      </c>
      <c r="D33" s="137">
        <f>'4VG EPP.3'!D33+'4VG EPP.6'!D33</f>
        <v>4</v>
      </c>
      <c r="E33" s="138">
        <f>'4VG EPP.3'!E33+'4VG EPP.6'!E33</f>
        <v>3</v>
      </c>
    </row>
    <row r="34" spans="1:256" x14ac:dyDescent="0.3">
      <c r="A34" s="129" t="s">
        <v>100</v>
      </c>
      <c r="B34" s="130">
        <f>'4VG EPP.3'!B34+'4VG EPP.6'!B34</f>
        <v>45787</v>
      </c>
      <c r="C34" s="131">
        <f>'4VG EPP.3'!C34+'4VG EPP.6'!C34</f>
        <v>28439</v>
      </c>
      <c r="D34" s="132">
        <f>'4VG EPP.3'!D34+'4VG EPP.6'!D34</f>
        <v>1</v>
      </c>
      <c r="E34" s="133">
        <f>'4VG EPP.3'!E34+'4VG EPP.6'!E34</f>
        <v>4</v>
      </c>
    </row>
    <row r="35" spans="1:256" x14ac:dyDescent="0.3">
      <c r="A35" s="134" t="s">
        <v>101</v>
      </c>
      <c r="B35" s="135">
        <f>'4VG EPP.3'!B35+'4VG EPP.6'!B35</f>
        <v>40827</v>
      </c>
      <c r="C35" s="136">
        <f>'4VG EPP.3'!C35+'4VG EPP.6'!C35</f>
        <v>26313</v>
      </c>
      <c r="D35" s="137">
        <f>'4VG EPP.3'!D35+'4VG EPP.6'!D35</f>
        <v>3</v>
      </c>
      <c r="E35" s="138">
        <f>'4VG EPP.3'!E35+'4VG EPP.6'!E35</f>
        <v>4</v>
      </c>
    </row>
    <row r="36" spans="1:256" x14ac:dyDescent="0.3">
      <c r="A36" s="129" t="s">
        <v>102</v>
      </c>
      <c r="B36" s="130">
        <f>'4VG EPP.3'!B36+'4VG EPP.6'!B36</f>
        <v>40127</v>
      </c>
      <c r="C36" s="131">
        <f>'4VG EPP.3'!C36+'4VG EPP.6'!C36</f>
        <v>25341</v>
      </c>
      <c r="D36" s="132">
        <f>'4VG EPP.3'!D36+'4VG EPP.6'!D36</f>
        <v>4</v>
      </c>
      <c r="E36" s="133">
        <f>'4VG EPP.3'!E36+'4VG EPP.6'!E36</f>
        <v>4</v>
      </c>
    </row>
    <row r="37" spans="1:256" x14ac:dyDescent="0.3">
      <c r="A37" s="134" t="s">
        <v>103</v>
      </c>
      <c r="B37" s="135">
        <f>'4VG EPP.3'!B37+'4VG EPP.6'!B37</f>
        <v>39478</v>
      </c>
      <c r="C37" s="136">
        <f>'4VG EPP.3'!C37+'4VG EPP.6'!C37</f>
        <v>24247</v>
      </c>
      <c r="D37" s="137">
        <f>'4VG EPP.3'!D37+'4VG EPP.6'!D37</f>
        <v>5</v>
      </c>
      <c r="E37" s="138">
        <f>'4VG EPP.3'!E37+'4VG EPP.6'!E37</f>
        <v>4</v>
      </c>
    </row>
    <row r="38" spans="1:256" x14ac:dyDescent="0.3">
      <c r="A38" s="129" t="s">
        <v>104</v>
      </c>
      <c r="B38" s="130">
        <f>'4VG EPP.3'!B38+'4VG EPP.6'!B38</f>
        <v>37916</v>
      </c>
      <c r="C38" s="131">
        <f>'4VG EPP.3'!C38+'4VG EPP.6'!C38</f>
        <v>23322</v>
      </c>
      <c r="D38" s="132">
        <f>'4VG EPP.3'!D38+'4VG EPP.6'!D38</f>
        <v>2</v>
      </c>
      <c r="E38" s="133">
        <f>'4VG EPP.3'!E38+'4VG EPP.6'!E38</f>
        <v>4</v>
      </c>
    </row>
    <row r="39" spans="1:256" x14ac:dyDescent="0.3">
      <c r="A39" s="134" t="s">
        <v>105</v>
      </c>
      <c r="B39" s="135">
        <f>'4VG EPP.3'!B39+'4VG EPP.6'!B39</f>
        <v>37297</v>
      </c>
      <c r="C39" s="136">
        <f>'4VG EPP.3'!C39+'4VG EPP.6'!C39</f>
        <v>22785</v>
      </c>
      <c r="D39" s="137">
        <f>'4VG EPP.3'!D39+'4VG EPP.6'!D39</f>
        <v>4</v>
      </c>
      <c r="E39" s="138">
        <f>'4VG EPP.3'!E39+'4VG EPP.6'!E39</f>
        <v>2</v>
      </c>
    </row>
    <row r="40" spans="1:256" x14ac:dyDescent="0.3">
      <c r="A40" s="129" t="s">
        <v>106</v>
      </c>
      <c r="B40" s="130">
        <f>'4VG EPP.3'!B40+'4VG EPP.6'!B40</f>
        <v>34946</v>
      </c>
      <c r="C40" s="131">
        <f>'4VG EPP.3'!C40+'4VG EPP.6'!C40</f>
        <v>21188</v>
      </c>
      <c r="D40" s="132">
        <f>'4VG EPP.3'!D40+'4VG EPP.6'!D40</f>
        <v>4</v>
      </c>
      <c r="E40" s="133">
        <f>'4VG EPP.3'!E40+'4VG EPP.6'!E40</f>
        <v>3</v>
      </c>
    </row>
    <row r="41" spans="1:256" x14ac:dyDescent="0.3">
      <c r="A41" s="134" t="s">
        <v>107</v>
      </c>
      <c r="B41" s="135">
        <f>'4VG EPP.3'!B41+'4VG EPP.6'!B41</f>
        <v>85687</v>
      </c>
      <c r="C41" s="136">
        <f>'4VG EPP.3'!C41+'4VG EPP.6'!C41</f>
        <v>62358</v>
      </c>
      <c r="D41" s="137">
        <f>'4VG EPP.3'!D41+'4VG EPP.6'!D41</f>
        <v>7</v>
      </c>
      <c r="E41" s="138">
        <f>'4VG EPP.3'!E41+'4VG EPP.6'!E41</f>
        <v>3</v>
      </c>
    </row>
    <row r="42" spans="1:256" x14ac:dyDescent="0.3">
      <c r="A42" s="142">
        <v>41</v>
      </c>
      <c r="B42" s="130">
        <f>'4VG EPP.3'!B42+'4VG EPP.6'!B42</f>
        <v>33465</v>
      </c>
      <c r="C42" s="139">
        <f>'4VG EPP.3'!C42+'4VG EPP.6'!C42</f>
        <v>20385</v>
      </c>
      <c r="D42" s="132">
        <f>'4VG EPP.3'!D42+'4VG EPP.6'!D42</f>
        <v>3</v>
      </c>
      <c r="E42" s="140">
        <f>'4VG EPP.3'!E42+'4VG EPP.6'!E42</f>
        <v>7</v>
      </c>
    </row>
    <row r="43" spans="1:256" ht="11.15" customHeight="1" x14ac:dyDescent="0.3">
      <c r="A43" s="134" t="s">
        <v>108</v>
      </c>
      <c r="B43" s="135">
        <f>'4VG EPP.3'!B43+'4VG EPP.6'!B43</f>
        <v>32495</v>
      </c>
      <c r="C43" s="136">
        <f>'4VG EPP.3'!C43+'4VG EPP.6'!C43</f>
        <v>19359</v>
      </c>
      <c r="D43" s="137">
        <f>'4VG EPP.3'!D43+'4VG EPP.6'!D43</f>
        <v>4</v>
      </c>
      <c r="E43" s="138">
        <f>'4VG EPP.3'!E43+'4VG EPP.6'!E43</f>
        <v>5</v>
      </c>
    </row>
    <row r="44" spans="1:256" x14ac:dyDescent="0.3">
      <c r="A44" s="129" t="s">
        <v>109</v>
      </c>
      <c r="B44" s="130">
        <f>'4VG EPP.3'!B44+'4VG EPP.6'!B44</f>
        <v>32280</v>
      </c>
      <c r="C44" s="131">
        <f>'4VG EPP.3'!C44+'4VG EPP.6'!C44</f>
        <v>19057</v>
      </c>
      <c r="D44" s="132">
        <f>'4VG EPP.3'!D44+'4VG EPP.6'!D44</f>
        <v>6</v>
      </c>
      <c r="E44" s="133">
        <f>'4VG EPP.3'!E44+'4VG EPP.6'!E44</f>
        <v>5</v>
      </c>
      <c r="F44" s="26"/>
      <c r="G44" s="26"/>
    </row>
    <row r="45" spans="1:256" x14ac:dyDescent="0.3">
      <c r="A45" s="134" t="s">
        <v>110</v>
      </c>
      <c r="B45" s="135">
        <f>'4VG EPP.3'!B45+'4VG EPP.6'!B45</f>
        <v>32080</v>
      </c>
      <c r="C45" s="136">
        <f>'4VG EPP.3'!C45+'4VG EPP.6'!C45</f>
        <v>19289</v>
      </c>
      <c r="D45" s="137">
        <f>'4VG EPP.3'!D45+'4VG EPP.6'!D45</f>
        <v>17</v>
      </c>
      <c r="E45" s="138">
        <f>'4VG EPP.3'!E45+'4VG EPP.6'!E45</f>
        <v>10</v>
      </c>
      <c r="F45" s="91"/>
      <c r="G45" s="92"/>
      <c r="H45" s="92"/>
      <c r="I45" s="92"/>
      <c r="J45" s="92"/>
      <c r="K45" s="88"/>
      <c r="L45" s="92"/>
      <c r="M45" s="92"/>
      <c r="N45" s="92"/>
      <c r="O45" s="92"/>
      <c r="P45" s="88"/>
      <c r="Q45" s="92"/>
      <c r="R45" s="92"/>
      <c r="S45" s="92"/>
      <c r="T45" s="92"/>
      <c r="U45" s="88"/>
      <c r="V45" s="92"/>
      <c r="W45" s="92"/>
      <c r="X45" s="92"/>
      <c r="Y45" s="92"/>
      <c r="Z45" s="88"/>
      <c r="AA45" s="92"/>
      <c r="AB45" s="92"/>
      <c r="AC45" s="92"/>
      <c r="AD45" s="92"/>
      <c r="AE45" s="88"/>
      <c r="AF45" s="92"/>
      <c r="AG45" s="92"/>
      <c r="AH45" s="92"/>
      <c r="AI45" s="92"/>
      <c r="AJ45" s="88"/>
      <c r="AK45" s="92"/>
      <c r="AL45" s="92"/>
      <c r="AM45" s="92"/>
      <c r="AN45" s="92"/>
      <c r="AO45" s="88"/>
      <c r="AP45" s="92"/>
      <c r="AQ45" s="92"/>
      <c r="AR45" s="92"/>
      <c r="AS45" s="92"/>
      <c r="AT45" s="88"/>
      <c r="AU45" s="92"/>
      <c r="AV45" s="92"/>
      <c r="AW45" s="92"/>
      <c r="AX45" s="92"/>
      <c r="AY45" s="88"/>
      <c r="AZ45" s="92"/>
      <c r="BA45" s="92"/>
      <c r="BB45" s="92"/>
      <c r="BC45" s="92"/>
      <c r="BD45" s="88"/>
      <c r="BE45" s="92"/>
      <c r="BF45" s="92"/>
      <c r="BG45" s="92"/>
      <c r="BH45" s="92"/>
      <c r="BI45" s="88"/>
      <c r="BJ45" s="92"/>
      <c r="BK45" s="92"/>
      <c r="BL45" s="92"/>
      <c r="BM45" s="92"/>
      <c r="BN45" s="88"/>
      <c r="BO45" s="92"/>
      <c r="BP45" s="92"/>
      <c r="BQ45" s="92"/>
      <c r="BR45" s="92"/>
      <c r="BS45" s="88"/>
      <c r="BT45" s="92"/>
      <c r="BU45" s="92"/>
      <c r="BV45" s="92"/>
      <c r="BW45" s="92"/>
      <c r="BX45" s="88"/>
      <c r="BY45" s="92"/>
      <c r="BZ45" s="92"/>
      <c r="CA45" s="92"/>
      <c r="CB45" s="92"/>
      <c r="CC45" s="88"/>
      <c r="CD45" s="92"/>
      <c r="CE45" s="92"/>
      <c r="CF45" s="92"/>
      <c r="CG45" s="92"/>
      <c r="CH45" s="88"/>
      <c r="CI45" s="92"/>
      <c r="CJ45" s="92"/>
      <c r="CK45" s="92"/>
      <c r="CL45" s="92"/>
      <c r="CM45" s="88"/>
      <c r="CN45" s="92"/>
      <c r="CO45" s="92"/>
      <c r="CP45" s="92"/>
      <c r="CQ45" s="92"/>
      <c r="CR45" s="88"/>
      <c r="CS45" s="92"/>
      <c r="CT45" s="92"/>
      <c r="CU45" s="92"/>
      <c r="CV45" s="92"/>
      <c r="CW45" s="88"/>
      <c r="CX45" s="92"/>
      <c r="CY45" s="92"/>
      <c r="CZ45" s="92"/>
      <c r="DA45" s="92"/>
      <c r="DB45" s="88"/>
      <c r="DC45" s="92"/>
      <c r="DD45" s="92"/>
      <c r="DE45" s="92"/>
      <c r="DF45" s="92"/>
      <c r="DG45" s="88"/>
      <c r="DH45" s="92"/>
      <c r="DI45" s="92"/>
      <c r="DJ45" s="92"/>
      <c r="DK45" s="92"/>
      <c r="DL45" s="88"/>
      <c r="DM45" s="92"/>
      <c r="DN45" s="92"/>
      <c r="DO45" s="92"/>
      <c r="DP45" s="92"/>
      <c r="DQ45" s="88"/>
      <c r="DR45" s="92"/>
      <c r="DS45" s="92"/>
      <c r="DT45" s="92"/>
      <c r="DU45" s="92"/>
      <c r="DV45" s="88"/>
      <c r="DW45" s="92"/>
      <c r="DX45" s="92"/>
      <c r="DY45" s="92"/>
      <c r="DZ45" s="92"/>
      <c r="EA45" s="88"/>
      <c r="EB45" s="92"/>
      <c r="EC45" s="92"/>
      <c r="ED45" s="92"/>
      <c r="EE45" s="92"/>
      <c r="EF45" s="88"/>
      <c r="EG45" s="92"/>
      <c r="EH45" s="92"/>
      <c r="EI45" s="92"/>
      <c r="EJ45" s="92"/>
      <c r="EK45" s="88"/>
      <c r="EL45" s="92"/>
      <c r="EM45" s="92"/>
      <c r="EN45" s="92"/>
      <c r="EO45" s="92"/>
      <c r="EP45" s="88"/>
      <c r="EQ45" s="92"/>
      <c r="ER45" s="92"/>
      <c r="ES45" s="92"/>
      <c r="ET45" s="92"/>
      <c r="EU45" s="88"/>
      <c r="EV45" s="92"/>
      <c r="EW45" s="92"/>
      <c r="EX45" s="92"/>
      <c r="EY45" s="92"/>
      <c r="EZ45" s="88"/>
      <c r="FA45" s="92"/>
      <c r="FB45" s="92"/>
      <c r="FC45" s="92"/>
      <c r="FD45" s="92"/>
      <c r="FE45" s="88"/>
      <c r="FF45" s="92"/>
      <c r="FG45" s="92"/>
      <c r="FH45" s="92"/>
      <c r="FI45" s="92"/>
      <c r="FJ45" s="88"/>
      <c r="FK45" s="92"/>
      <c r="FL45" s="92"/>
      <c r="FM45" s="92"/>
      <c r="FN45" s="92"/>
      <c r="FO45" s="88"/>
      <c r="FP45" s="92"/>
      <c r="FQ45" s="92"/>
      <c r="FR45" s="92"/>
      <c r="FS45" s="92"/>
      <c r="FT45" s="88"/>
      <c r="FU45" s="92"/>
      <c r="FV45" s="92"/>
      <c r="FW45" s="92"/>
      <c r="FX45" s="92"/>
      <c r="FY45" s="88"/>
      <c r="FZ45" s="92"/>
      <c r="GA45" s="92"/>
      <c r="GB45" s="92"/>
      <c r="GC45" s="92"/>
      <c r="GD45" s="88"/>
      <c r="GE45" s="92"/>
      <c r="GF45" s="92"/>
      <c r="GG45" s="92"/>
      <c r="GH45" s="92"/>
      <c r="GI45" s="88"/>
      <c r="GJ45" s="92"/>
      <c r="GK45" s="92"/>
      <c r="GL45" s="92"/>
      <c r="GM45" s="92"/>
      <c r="GN45" s="88"/>
      <c r="GO45" s="92"/>
      <c r="GP45" s="92"/>
      <c r="GQ45" s="92"/>
      <c r="GR45" s="92"/>
      <c r="GS45" s="88"/>
      <c r="GT45" s="92"/>
      <c r="GU45" s="92"/>
      <c r="GV45" s="92"/>
      <c r="GW45" s="92"/>
      <c r="GX45" s="88"/>
      <c r="GY45" s="92"/>
      <c r="GZ45" s="92"/>
      <c r="HA45" s="92"/>
      <c r="HB45" s="92"/>
      <c r="HC45" s="88"/>
      <c r="HD45" s="92"/>
      <c r="HE45" s="92"/>
      <c r="HF45" s="92"/>
      <c r="HG45" s="92"/>
      <c r="HH45" s="88"/>
      <c r="HI45" s="92"/>
      <c r="HJ45" s="92"/>
      <c r="HK45" s="92"/>
      <c r="HL45" s="92"/>
      <c r="HM45" s="88"/>
      <c r="HN45" s="92"/>
      <c r="HO45" s="92"/>
      <c r="HP45" s="92"/>
      <c r="HQ45" s="92"/>
      <c r="HR45" s="88"/>
      <c r="HS45" s="92"/>
      <c r="HT45" s="92"/>
      <c r="HU45" s="92"/>
      <c r="HV45" s="92"/>
      <c r="HW45" s="88"/>
      <c r="HX45" s="92"/>
      <c r="HY45" s="92"/>
      <c r="HZ45" s="92"/>
      <c r="IA45" s="92"/>
      <c r="IB45" s="88"/>
      <c r="IC45" s="92"/>
      <c r="ID45" s="92"/>
      <c r="IE45" s="92"/>
      <c r="IF45" s="92"/>
      <c r="IG45" s="88"/>
      <c r="IH45" s="92"/>
      <c r="II45" s="92"/>
      <c r="IJ45" s="92"/>
      <c r="IK45" s="92"/>
      <c r="IL45" s="88"/>
      <c r="IM45" s="92"/>
      <c r="IN45" s="92"/>
      <c r="IO45" s="92"/>
      <c r="IP45" s="92"/>
      <c r="IQ45" s="88"/>
      <c r="IR45" s="92"/>
      <c r="IS45" s="92"/>
      <c r="IT45" s="92"/>
      <c r="IU45" s="92"/>
      <c r="IV45" s="88"/>
    </row>
    <row r="46" spans="1:256" x14ac:dyDescent="0.3">
      <c r="A46" s="129" t="s">
        <v>111</v>
      </c>
      <c r="B46" s="130">
        <f>'4VG EPP.3'!B46+'4VG EPP.6'!B46</f>
        <v>31281</v>
      </c>
      <c r="C46" s="131">
        <f>'4VG EPP.3'!C46+'4VG EPP.6'!C46</f>
        <v>18106</v>
      </c>
      <c r="D46" s="132">
        <f>'4VG EPP.3'!D46+'4VG EPP.6'!D46</f>
        <v>15</v>
      </c>
      <c r="E46" s="133">
        <f>'4VG EPP.3'!E46+'4VG EPP.6'!E46</f>
        <v>4</v>
      </c>
      <c r="F46" s="93"/>
    </row>
    <row r="47" spans="1:256" x14ac:dyDescent="0.3">
      <c r="A47" s="134" t="s">
        <v>112</v>
      </c>
      <c r="B47" s="135">
        <f>'4VG EPP.3'!B47+'4VG EPP.6'!B47</f>
        <v>29791</v>
      </c>
      <c r="C47" s="136">
        <f>'4VG EPP.3'!C47+'4VG EPP.6'!C47</f>
        <v>17603</v>
      </c>
      <c r="D47" s="137">
        <f>'4VG EPP.3'!D47+'4VG EPP.6'!D47</f>
        <v>9</v>
      </c>
      <c r="E47" s="138">
        <f>'4VG EPP.3'!E47+'4VG EPP.6'!E47</f>
        <v>4</v>
      </c>
      <c r="F47" s="91"/>
      <c r="G47" s="92"/>
      <c r="H47" s="92"/>
      <c r="I47" s="92"/>
      <c r="J47" s="92"/>
      <c r="K47" s="88"/>
      <c r="L47" s="92"/>
      <c r="M47" s="92"/>
      <c r="N47" s="92"/>
      <c r="O47" s="92"/>
      <c r="P47" s="88"/>
      <c r="Q47" s="92"/>
      <c r="R47" s="92"/>
      <c r="S47" s="92"/>
      <c r="T47" s="92"/>
      <c r="U47" s="88"/>
      <c r="V47" s="92"/>
      <c r="W47" s="92"/>
      <c r="X47" s="92"/>
      <c r="Y47" s="92"/>
      <c r="Z47" s="88"/>
      <c r="AA47" s="92"/>
      <c r="AB47" s="92"/>
      <c r="AC47" s="92"/>
      <c r="AD47" s="92"/>
      <c r="AE47" s="88"/>
      <c r="AF47" s="92"/>
      <c r="AG47" s="92"/>
      <c r="AH47" s="92"/>
      <c r="AI47" s="92"/>
      <c r="AJ47" s="88"/>
      <c r="AK47" s="92"/>
      <c r="AL47" s="92"/>
      <c r="AM47" s="92"/>
      <c r="AN47" s="92"/>
      <c r="AO47" s="88"/>
      <c r="AP47" s="92"/>
      <c r="AQ47" s="92"/>
      <c r="AR47" s="92"/>
      <c r="AS47" s="92"/>
      <c r="AT47" s="88"/>
      <c r="AU47" s="92"/>
      <c r="AV47" s="92"/>
      <c r="AW47" s="92"/>
      <c r="AX47" s="92"/>
      <c r="AY47" s="88"/>
      <c r="AZ47" s="92"/>
      <c r="BA47" s="92"/>
      <c r="BB47" s="92"/>
      <c r="BC47" s="92"/>
      <c r="BD47" s="88"/>
      <c r="BE47" s="92"/>
      <c r="BF47" s="92"/>
      <c r="BG47" s="92"/>
      <c r="BH47" s="92"/>
      <c r="BI47" s="88"/>
      <c r="BJ47" s="92"/>
      <c r="BK47" s="92"/>
      <c r="BL47" s="92"/>
      <c r="BM47" s="92"/>
      <c r="BN47" s="88"/>
      <c r="BO47" s="92"/>
      <c r="BP47" s="92"/>
      <c r="BQ47" s="92"/>
      <c r="BR47" s="92"/>
      <c r="BS47" s="88"/>
      <c r="BT47" s="92"/>
      <c r="BU47" s="92"/>
      <c r="BV47" s="92"/>
      <c r="BW47" s="92"/>
      <c r="BX47" s="88"/>
      <c r="BY47" s="92"/>
      <c r="BZ47" s="92"/>
      <c r="CA47" s="92"/>
      <c r="CB47" s="92"/>
      <c r="CC47" s="88"/>
      <c r="CD47" s="92"/>
      <c r="CE47" s="92"/>
      <c r="CF47" s="92"/>
      <c r="CG47" s="92"/>
      <c r="CH47" s="88"/>
      <c r="CI47" s="92"/>
      <c r="CJ47" s="92"/>
      <c r="CK47" s="92"/>
      <c r="CL47" s="92"/>
      <c r="CM47" s="88"/>
      <c r="CN47" s="92"/>
      <c r="CO47" s="92"/>
      <c r="CP47" s="92"/>
      <c r="CQ47" s="92"/>
      <c r="CR47" s="88"/>
      <c r="CS47" s="92"/>
      <c r="CT47" s="92"/>
      <c r="CU47" s="92"/>
      <c r="CV47" s="92"/>
      <c r="CW47" s="88"/>
      <c r="CX47" s="92"/>
      <c r="CY47" s="92"/>
      <c r="CZ47" s="92"/>
      <c r="DA47" s="92"/>
      <c r="DB47" s="88"/>
      <c r="DC47" s="92"/>
      <c r="DD47" s="92"/>
      <c r="DE47" s="92"/>
      <c r="DF47" s="92"/>
      <c r="DG47" s="88"/>
      <c r="DH47" s="92"/>
      <c r="DI47" s="92"/>
      <c r="DJ47" s="92"/>
      <c r="DK47" s="92"/>
      <c r="DL47" s="88"/>
      <c r="DM47" s="92"/>
      <c r="DN47" s="92"/>
      <c r="DO47" s="92"/>
      <c r="DP47" s="92"/>
      <c r="DQ47" s="88"/>
      <c r="DR47" s="92"/>
      <c r="DS47" s="92"/>
      <c r="DT47" s="92"/>
      <c r="DU47" s="92"/>
      <c r="DV47" s="88"/>
      <c r="DW47" s="92"/>
      <c r="DX47" s="92"/>
      <c r="DY47" s="92"/>
      <c r="DZ47" s="92"/>
      <c r="EA47" s="88"/>
      <c r="EB47" s="92"/>
      <c r="EC47" s="92"/>
      <c r="ED47" s="92"/>
      <c r="EE47" s="92"/>
      <c r="EF47" s="88"/>
      <c r="EG47" s="92"/>
      <c r="EH47" s="92"/>
      <c r="EI47" s="92"/>
      <c r="EJ47" s="92"/>
      <c r="EK47" s="88"/>
      <c r="EL47" s="92"/>
      <c r="EM47" s="92"/>
      <c r="EN47" s="92"/>
      <c r="EO47" s="92"/>
      <c r="EP47" s="88"/>
      <c r="EQ47" s="92"/>
      <c r="ER47" s="92"/>
      <c r="ES47" s="92"/>
      <c r="ET47" s="92"/>
      <c r="EU47" s="88"/>
      <c r="EV47" s="92"/>
      <c r="EW47" s="92"/>
      <c r="EX47" s="92"/>
      <c r="EY47" s="92"/>
      <c r="EZ47" s="88"/>
      <c r="FA47" s="92"/>
      <c r="FB47" s="92"/>
      <c r="FC47" s="92"/>
      <c r="FD47" s="92"/>
      <c r="FE47" s="88"/>
      <c r="FF47" s="92"/>
      <c r="FG47" s="92"/>
      <c r="FH47" s="92"/>
      <c r="FI47" s="92"/>
      <c r="FJ47" s="88"/>
      <c r="FK47" s="92"/>
      <c r="FL47" s="92"/>
      <c r="FM47" s="92"/>
      <c r="FN47" s="92"/>
      <c r="FO47" s="88"/>
      <c r="FP47" s="92"/>
      <c r="FQ47" s="92"/>
      <c r="FR47" s="92"/>
      <c r="FS47" s="92"/>
      <c r="FT47" s="88"/>
      <c r="FU47" s="92"/>
      <c r="FV47" s="92"/>
      <c r="FW47" s="92"/>
      <c r="FX47" s="92"/>
      <c r="FY47" s="88"/>
      <c r="FZ47" s="92"/>
      <c r="GA47" s="92"/>
      <c r="GB47" s="92"/>
      <c r="GC47" s="92"/>
      <c r="GD47" s="88"/>
      <c r="GE47" s="92"/>
      <c r="GF47" s="92"/>
      <c r="GG47" s="92"/>
      <c r="GH47" s="92"/>
      <c r="GI47" s="88"/>
      <c r="GJ47" s="92"/>
      <c r="GK47" s="92"/>
      <c r="GL47" s="92"/>
      <c r="GM47" s="92"/>
      <c r="GN47" s="88"/>
      <c r="GO47" s="92"/>
      <c r="GP47" s="92"/>
      <c r="GQ47" s="92"/>
      <c r="GR47" s="92"/>
      <c r="GS47" s="88"/>
      <c r="GT47" s="92"/>
      <c r="GU47" s="92"/>
      <c r="GV47" s="92"/>
      <c r="GW47" s="92"/>
      <c r="GX47" s="88"/>
      <c r="GY47" s="92"/>
      <c r="GZ47" s="92"/>
      <c r="HA47" s="92"/>
      <c r="HB47" s="92"/>
      <c r="HC47" s="88"/>
      <c r="HD47" s="92"/>
      <c r="HE47" s="92"/>
      <c r="HF47" s="92"/>
      <c r="HG47" s="92"/>
      <c r="HH47" s="88"/>
      <c r="HI47" s="92"/>
      <c r="HJ47" s="92"/>
      <c r="HK47" s="92"/>
      <c r="HL47" s="92"/>
      <c r="HM47" s="88"/>
      <c r="HN47" s="92"/>
      <c r="HO47" s="92"/>
      <c r="HP47" s="92"/>
      <c r="HQ47" s="92"/>
      <c r="HR47" s="88"/>
      <c r="HS47" s="92"/>
      <c r="HT47" s="92"/>
      <c r="HU47" s="92"/>
      <c r="HV47" s="92"/>
      <c r="HW47" s="88"/>
      <c r="HX47" s="92"/>
      <c r="HY47" s="92"/>
      <c r="HZ47" s="92"/>
      <c r="IA47" s="92"/>
      <c r="IB47" s="88"/>
      <c r="IC47" s="92"/>
      <c r="ID47" s="92"/>
      <c r="IE47" s="92"/>
      <c r="IF47" s="92"/>
      <c r="IG47" s="88"/>
      <c r="IH47" s="92"/>
      <c r="II47" s="92"/>
      <c r="IJ47" s="92"/>
      <c r="IK47" s="92"/>
      <c r="IL47" s="88"/>
      <c r="IM47" s="92"/>
      <c r="IN47" s="92"/>
      <c r="IO47" s="92"/>
      <c r="IP47" s="92"/>
      <c r="IQ47" s="88"/>
      <c r="IR47" s="92"/>
      <c r="IS47" s="92"/>
      <c r="IT47" s="92"/>
      <c r="IU47" s="92"/>
      <c r="IV47" s="88"/>
    </row>
    <row r="48" spans="1:256" x14ac:dyDescent="0.3">
      <c r="A48" s="129" t="s">
        <v>113</v>
      </c>
      <c r="B48" s="130">
        <f>'4VG EPP.3'!B48+'4VG EPP.6'!B48</f>
        <v>28291</v>
      </c>
      <c r="C48" s="131">
        <f>'4VG EPP.3'!C48+'4VG EPP.6'!C48</f>
        <v>16372</v>
      </c>
      <c r="D48" s="132">
        <f>'4VG EPP.3'!D48+'4VG EPP.6'!D48</f>
        <v>12</v>
      </c>
      <c r="E48" s="133">
        <f>'4VG EPP.3'!E48+'4VG EPP.6'!E48</f>
        <v>8</v>
      </c>
      <c r="F48" s="93"/>
    </row>
    <row r="49" spans="1:5" x14ac:dyDescent="0.3">
      <c r="A49" s="134" t="s">
        <v>114</v>
      </c>
      <c r="B49" s="135">
        <f>'4VG EPP.3'!B49+'4VG EPP.6'!B49</f>
        <v>26511</v>
      </c>
      <c r="C49" s="136">
        <f>'4VG EPP.3'!C49+'4VG EPP.6'!C49</f>
        <v>15321</v>
      </c>
      <c r="D49" s="137">
        <f>'4VG EPP.3'!D49+'4VG EPP.6'!D49</f>
        <v>10</v>
      </c>
      <c r="E49" s="138">
        <f>'4VG EPP.3'!E49+'4VG EPP.6'!E49</f>
        <v>8</v>
      </c>
    </row>
    <row r="50" spans="1:5" x14ac:dyDescent="0.3">
      <c r="A50" s="129" t="s">
        <v>115</v>
      </c>
      <c r="B50" s="130">
        <f>'4VG EPP.3'!B50+'4VG EPP.6'!B50</f>
        <v>27518</v>
      </c>
      <c r="C50" s="131">
        <f>'4VG EPP.3'!C50+'4VG EPP.6'!C50</f>
        <v>16517</v>
      </c>
      <c r="D50" s="132">
        <f>'4VG EPP.3'!D50+'4VG EPP.6'!D50</f>
        <v>13</v>
      </c>
      <c r="E50" s="133">
        <f>'4VG EPP.3'!E50+'4VG EPP.6'!E50</f>
        <v>4</v>
      </c>
    </row>
    <row r="51" spans="1:5" x14ac:dyDescent="0.3">
      <c r="A51" s="134" t="s">
        <v>116</v>
      </c>
      <c r="B51" s="135">
        <f>'4VG EPP.3'!B51+'4VG EPP.6'!B51</f>
        <v>25933</v>
      </c>
      <c r="C51" s="136">
        <f>'4VG EPP.3'!C51+'4VG EPP.6'!C51</f>
        <v>15504</v>
      </c>
      <c r="D51" s="137">
        <f>'4VG EPP.3'!D51+'4VG EPP.6'!D51</f>
        <v>9</v>
      </c>
      <c r="E51" s="138">
        <f>'4VG EPP.3'!E51+'4VG EPP.6'!E51</f>
        <v>7</v>
      </c>
    </row>
    <row r="52" spans="1:5" x14ac:dyDescent="0.3">
      <c r="A52" s="129" t="s">
        <v>117</v>
      </c>
      <c r="B52" s="130">
        <f>'4VG EPP.3'!B52+'4VG EPP.6'!B52</f>
        <v>24345</v>
      </c>
      <c r="C52" s="131">
        <f>'4VG EPP.3'!C52+'4VG EPP.6'!C52</f>
        <v>14188</v>
      </c>
      <c r="D52" s="132">
        <f>'4VG EPP.3'!D52+'4VG EPP.6'!D52</f>
        <v>12</v>
      </c>
      <c r="E52" s="133">
        <f>'4VG EPP.3'!E52+'4VG EPP.6'!E52</f>
        <v>8</v>
      </c>
    </row>
    <row r="53" spans="1:5" x14ac:dyDescent="0.3">
      <c r="A53" s="134" t="s">
        <v>118</v>
      </c>
      <c r="B53" s="135">
        <f>'4VG EPP.3'!B53+'4VG EPP.6'!B53</f>
        <v>22742</v>
      </c>
      <c r="C53" s="136">
        <f>'4VG EPP.3'!C53+'4VG EPP.6'!C53</f>
        <v>13485</v>
      </c>
      <c r="D53" s="137">
        <f>'4VG EPP.3'!D53+'4VG EPP.6'!D53</f>
        <v>13</v>
      </c>
      <c r="E53" s="138">
        <f>'4VG EPP.3'!E53+'4VG EPP.6'!E53</f>
        <v>6</v>
      </c>
    </row>
    <row r="54" spans="1:5" x14ac:dyDescent="0.3">
      <c r="A54" s="129" t="s">
        <v>119</v>
      </c>
      <c r="B54" s="130">
        <f>'4VG EPP.3'!B54+'4VG EPP.6'!B54</f>
        <v>21834</v>
      </c>
      <c r="C54" s="131">
        <f>'4VG EPP.3'!C54+'4VG EPP.6'!C54</f>
        <v>12745</v>
      </c>
      <c r="D54" s="132">
        <f>'4VG EPP.3'!D54+'4VG EPP.6'!D54</f>
        <v>14</v>
      </c>
      <c r="E54" s="133">
        <f>'4VG EPP.3'!E54+'4VG EPP.6'!E54</f>
        <v>4</v>
      </c>
    </row>
    <row r="55" spans="1:5" x14ac:dyDescent="0.3">
      <c r="A55" s="134" t="s">
        <v>120</v>
      </c>
      <c r="B55" s="135">
        <f>'4VG EPP.3'!B55+'4VG EPP.6'!B55</f>
        <v>20825</v>
      </c>
      <c r="C55" s="136">
        <f>'4VG EPP.3'!C55+'4VG EPP.6'!C55</f>
        <v>12049</v>
      </c>
      <c r="D55" s="137">
        <f>'4VG EPP.3'!D55+'4VG EPP.6'!D55</f>
        <v>15</v>
      </c>
      <c r="E55" s="138">
        <f>'4VG EPP.3'!E55+'4VG EPP.6'!E55</f>
        <v>15</v>
      </c>
    </row>
    <row r="56" spans="1:5" x14ac:dyDescent="0.3">
      <c r="A56" s="129" t="s">
        <v>121</v>
      </c>
      <c r="B56" s="130">
        <f>'4VG EPP.3'!B56+'4VG EPP.6'!B56</f>
        <v>19239</v>
      </c>
      <c r="C56" s="131">
        <f>'4VG EPP.3'!C56+'4VG EPP.6'!C56</f>
        <v>11083</v>
      </c>
      <c r="D56" s="132">
        <f>'4VG EPP.3'!D56+'4VG EPP.6'!D56</f>
        <v>16</v>
      </c>
      <c r="E56" s="133">
        <f>'4VG EPP.3'!E56+'4VG EPP.6'!E56</f>
        <v>7</v>
      </c>
    </row>
    <row r="57" spans="1:5" x14ac:dyDescent="0.3">
      <c r="A57" s="134" t="s">
        <v>122</v>
      </c>
      <c r="B57" s="135">
        <f>'4VG EPP.3'!B57+'4VG EPP.6'!B57</f>
        <v>18005</v>
      </c>
      <c r="C57" s="136">
        <f>'4VG EPP.3'!C57+'4VG EPP.6'!C57</f>
        <v>10047</v>
      </c>
      <c r="D57" s="137">
        <f>'4VG EPP.3'!D57+'4VG EPP.6'!D57</f>
        <v>10</v>
      </c>
      <c r="E57" s="138">
        <f>'4VG EPP.3'!E57+'4VG EPP.6'!E57</f>
        <v>6</v>
      </c>
    </row>
    <row r="58" spans="1:5" x14ac:dyDescent="0.3">
      <c r="A58" s="129" t="s">
        <v>123</v>
      </c>
      <c r="B58" s="130">
        <f>'4VG EPP.3'!B58+'4VG EPP.6'!B58</f>
        <v>16170</v>
      </c>
      <c r="C58" s="131">
        <f>'4VG EPP.3'!C58+'4VG EPP.6'!C58</f>
        <v>9015</v>
      </c>
      <c r="D58" s="132">
        <f>'4VG EPP.3'!D58+'4VG EPP.6'!D58</f>
        <v>13</v>
      </c>
      <c r="E58" s="133">
        <f>'4VG EPP.3'!E58+'4VG EPP.6'!E58</f>
        <v>3</v>
      </c>
    </row>
    <row r="59" spans="1:5" x14ac:dyDescent="0.3">
      <c r="A59" s="134" t="s">
        <v>124</v>
      </c>
      <c r="B59" s="135">
        <f>'4VG EPP.3'!B59+'4VG EPP.6'!B59</f>
        <v>16387</v>
      </c>
      <c r="C59" s="136">
        <f>'4VG EPP.3'!C59+'4VG EPP.6'!C59</f>
        <v>8243</v>
      </c>
      <c r="D59" s="137">
        <f>'4VG EPP.3'!D59+'4VG EPP.6'!D59</f>
        <v>15</v>
      </c>
      <c r="E59" s="138">
        <f>'4VG EPP.3'!E59+'4VG EPP.6'!E59</f>
        <v>5</v>
      </c>
    </row>
    <row r="60" spans="1:5" x14ac:dyDescent="0.3">
      <c r="A60" s="129" t="s">
        <v>125</v>
      </c>
      <c r="B60" s="130">
        <f>'4VG EPP.3'!B60+'4VG EPP.6'!B60</f>
        <v>10863</v>
      </c>
      <c r="C60" s="131">
        <f>'4VG EPP.3'!C60+'4VG EPP.6'!C60</f>
        <v>5332</v>
      </c>
      <c r="D60" s="132">
        <f>'4VG EPP.3'!D60+'4VG EPP.6'!D60</f>
        <v>15</v>
      </c>
      <c r="E60" s="133">
        <f>'4VG EPP.3'!E60+'4VG EPP.6'!E60</f>
        <v>6</v>
      </c>
    </row>
    <row r="61" spans="1:5" x14ac:dyDescent="0.3">
      <c r="A61" s="134" t="s">
        <v>126</v>
      </c>
      <c r="B61" s="135">
        <f>'4VG EPP.3'!B61+'4VG EPP.6'!B61</f>
        <v>8990</v>
      </c>
      <c r="C61" s="136">
        <f>'4VG EPP.3'!C61+'4VG EPP.6'!C61</f>
        <v>4542</v>
      </c>
      <c r="D61" s="137">
        <f>'4VG EPP.3'!D61+'4VG EPP.6'!D61</f>
        <v>12</v>
      </c>
      <c r="E61" s="138">
        <f>'4VG EPP.3'!E61+'4VG EPP.6'!E61</f>
        <v>6</v>
      </c>
    </row>
    <row r="62" spans="1:5" x14ac:dyDescent="0.3">
      <c r="A62" s="129" t="s">
        <v>127</v>
      </c>
      <c r="B62" s="130">
        <f>'4VG EPP.3'!B62+'4VG EPP.6'!B62</f>
        <v>6723</v>
      </c>
      <c r="C62" s="131">
        <f>'4VG EPP.3'!C62+'4VG EPP.6'!C62</f>
        <v>3631</v>
      </c>
      <c r="D62" s="132">
        <f>'4VG EPP.3'!D62+'4VG EPP.6'!D62</f>
        <v>15</v>
      </c>
      <c r="E62" s="133">
        <f>'4VG EPP.3'!E62+'4VG EPP.6'!E62</f>
        <v>4</v>
      </c>
    </row>
    <row r="63" spans="1:5" x14ac:dyDescent="0.3">
      <c r="A63" s="134" t="s">
        <v>128</v>
      </c>
      <c r="B63" s="135">
        <f>'4VG EPP.3'!B63+'4VG EPP.6'!B63</f>
        <v>5128</v>
      </c>
      <c r="C63" s="136">
        <f>'4VG EPP.3'!C63+'4VG EPP.6'!C63</f>
        <v>2895</v>
      </c>
      <c r="D63" s="137">
        <f>'4VG EPP.3'!D63+'4VG EPP.6'!D63</f>
        <v>15</v>
      </c>
      <c r="E63" s="138">
        <f>'4VG EPP.3'!E63+'4VG EPP.6'!E63</f>
        <v>1</v>
      </c>
    </row>
    <row r="64" spans="1:5" x14ac:dyDescent="0.3">
      <c r="A64" s="129" t="s">
        <v>129</v>
      </c>
      <c r="B64" s="130">
        <f>'4VG EPP.3'!B64+'4VG EPP.6'!B64</f>
        <v>4318</v>
      </c>
      <c r="C64" s="131">
        <f>'4VG EPP.3'!C64+'4VG EPP.6'!C64</f>
        <v>2498</v>
      </c>
      <c r="D64" s="132">
        <f>'4VG EPP.3'!D64+'4VG EPP.6'!D64</f>
        <v>12</v>
      </c>
      <c r="E64" s="133">
        <f>'4VG EPP.3'!E64+'4VG EPP.6'!E64</f>
        <v>5</v>
      </c>
    </row>
    <row r="65" spans="1:5" x14ac:dyDescent="0.3">
      <c r="A65" s="134" t="s">
        <v>130</v>
      </c>
      <c r="B65" s="135">
        <f>'4VG EPP.3'!B65+'4VG EPP.6'!B65</f>
        <v>3672</v>
      </c>
      <c r="C65" s="136">
        <f>'4VG EPP.3'!C65+'4VG EPP.6'!C65</f>
        <v>2022</v>
      </c>
      <c r="D65" s="137">
        <f>'4VG EPP.3'!D65+'4VG EPP.6'!D65</f>
        <v>10</v>
      </c>
      <c r="E65" s="138">
        <f>'4VG EPP.3'!E65+'4VG EPP.6'!E65</f>
        <v>4</v>
      </c>
    </row>
    <row r="66" spans="1:5" x14ac:dyDescent="0.3">
      <c r="A66" s="129" t="s">
        <v>131</v>
      </c>
      <c r="B66" s="130">
        <f>'4VG EPP.3'!B66+'4VG EPP.6'!B66+'4VG EPP.3'!B67+'4VG EPP.6'!B67</f>
        <v>10190</v>
      </c>
      <c r="C66" s="131">
        <f>'4VG EPP.3'!C66+'4VG EPP.6'!C66+'4VG EPP.3'!C67+'4VG EPP.6'!C67</f>
        <v>6057</v>
      </c>
      <c r="D66" s="132">
        <f>'4VG EPP.3'!D66+'4VG EPP.6'!D66+'4VG EPP.3'!D67+'4VG EPP.6'!D67</f>
        <v>29</v>
      </c>
      <c r="E66" s="133">
        <f>'4VG EPP.3'!E66+'4VG EPP.6'!E66+'4VG EPP.3'!E67+'4VG EPP.6'!E67</f>
        <v>14</v>
      </c>
    </row>
    <row r="67" spans="1:5" x14ac:dyDescent="0.3">
      <c r="A67" s="134" t="s">
        <v>76</v>
      </c>
      <c r="B67" s="135">
        <f>'4VG EPP.3'!B68+'4VG EPP.6'!B68</f>
        <v>145366</v>
      </c>
      <c r="C67" s="136">
        <f>'4VG EPP.3'!C68+'4VG EPP.6'!C68</f>
        <v>23682</v>
      </c>
      <c r="D67" s="137">
        <f>'4VG EPP.3'!D68+'4VG EPP.6'!D68</f>
        <v>0</v>
      </c>
      <c r="E67" s="138">
        <f>'4VG EPP.3'!E68+'4VG EPP.6'!E68</f>
        <v>0</v>
      </c>
    </row>
    <row r="68" spans="1:5" ht="12.9" thickBot="1" x14ac:dyDescent="0.35">
      <c r="A68" s="457" t="s">
        <v>75</v>
      </c>
      <c r="B68" s="458">
        <f>SUM(B16:B67)</f>
        <v>1490416</v>
      </c>
      <c r="C68" s="459">
        <f t="shared" ref="C68:E68" si="0">SUM(C16:C67)</f>
        <v>842701</v>
      </c>
      <c r="D68" s="458">
        <f t="shared" si="0"/>
        <v>373</v>
      </c>
      <c r="E68" s="459">
        <f t="shared" si="0"/>
        <v>197</v>
      </c>
    </row>
    <row r="69" spans="1:5" ht="11.25" customHeight="1" x14ac:dyDescent="0.3">
      <c r="A69" s="34" t="s">
        <v>315</v>
      </c>
    </row>
    <row r="70" spans="1:5" ht="27.55" customHeight="1" thickBot="1" x14ac:dyDescent="0.35">
      <c r="A70" s="793" t="s">
        <v>309</v>
      </c>
      <c r="B70" s="793"/>
      <c r="C70" s="793"/>
      <c r="D70" s="793"/>
      <c r="E70" s="793"/>
    </row>
    <row r="71" spans="1:5" ht="12.9" thickBot="1" x14ac:dyDescent="0.35">
      <c r="A71" s="321" t="s">
        <v>267</v>
      </c>
      <c r="B71" s="322">
        <f>B68-B67</f>
        <v>1345050</v>
      </c>
      <c r="C71" s="322">
        <f t="shared" ref="C71:E71" si="1">C68-C67</f>
        <v>819019</v>
      </c>
      <c r="D71" s="322">
        <f t="shared" si="1"/>
        <v>373</v>
      </c>
      <c r="E71" s="323">
        <f t="shared" si="1"/>
        <v>197</v>
      </c>
    </row>
    <row r="76" spans="1:5" x14ac:dyDescent="0.3">
      <c r="E76" s="47"/>
    </row>
    <row r="78" spans="1:5" x14ac:dyDescent="0.3">
      <c r="B78" s="47"/>
      <c r="C78" s="47"/>
    </row>
    <row r="79" spans="1:5" x14ac:dyDescent="0.3">
      <c r="B79" s="47"/>
    </row>
    <row r="80" spans="1:5" x14ac:dyDescent="0.3">
      <c r="B80" s="47"/>
    </row>
  </sheetData>
  <mergeCells count="11">
    <mergeCell ref="A70:E70"/>
    <mergeCell ref="B14:C14"/>
    <mergeCell ref="D14:E14"/>
    <mergeCell ref="G14:H14"/>
    <mergeCell ref="I14:J14"/>
    <mergeCell ref="A10:E10"/>
    <mergeCell ref="A3:E3"/>
    <mergeCell ref="A4:E4"/>
    <mergeCell ref="A6:E6"/>
    <mergeCell ref="A7:E7"/>
    <mergeCell ref="A8:E8"/>
  </mergeCells>
  <printOptions horizontalCentered="1"/>
  <pageMargins left="0.31496062992125984" right="0.19685039370078741" top="0.39370078740157483" bottom="0.23622047244094491" header="0" footer="0.23622047244094491"/>
  <pageSetup scale="89" firstPageNumber="38" orientation="portrait" useFirstPageNumber="1" r:id="rId1"/>
  <headerFooter>
    <oddFooter>&amp;R&amp;P</oddFooter>
  </headerFooter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syncVertical="1" syncRef="A1" transitionEvaluation="1" codeName="Hoja29">
    <tabColor rgb="FFFFFF00"/>
    <pageSetUpPr fitToPage="1"/>
  </sheetPr>
  <dimension ref="A1:IV72"/>
  <sheetViews>
    <sheetView showGridLines="0" view="pageBreakPreview" zoomScaleNormal="75" zoomScaleSheetLayoutView="100" workbookViewId="0"/>
  </sheetViews>
  <sheetFormatPr baseColWidth="10" defaultColWidth="9.69140625" defaultRowHeight="12.45" x14ac:dyDescent="0.3"/>
  <cols>
    <col min="1" max="1" width="16.69140625" style="25" customWidth="1"/>
    <col min="2" max="5" width="19.23046875" style="25" customWidth="1"/>
    <col min="6" max="6" width="14.4609375" style="25" customWidth="1"/>
    <col min="7" max="10" width="16" style="25" customWidth="1"/>
    <col min="11" max="16" width="14.4609375" style="25" customWidth="1"/>
    <col min="17" max="18" width="9.53515625" style="25" customWidth="1"/>
    <col min="19" max="16384" width="9.69140625" style="25"/>
  </cols>
  <sheetData>
    <row r="1" spans="1:21" x14ac:dyDescent="0.3"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</row>
    <row r="2" spans="1:21" x14ac:dyDescent="0.3"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</row>
    <row r="3" spans="1:21" ht="12.9" x14ac:dyDescent="0.3">
      <c r="A3" s="764" t="s">
        <v>77</v>
      </c>
      <c r="B3" s="764"/>
      <c r="C3" s="764"/>
      <c r="D3" s="764"/>
      <c r="E3" s="764"/>
      <c r="F3" s="54"/>
      <c r="G3" s="54"/>
      <c r="H3" s="54"/>
      <c r="I3" s="54"/>
      <c r="J3" s="54"/>
      <c r="K3" s="54"/>
      <c r="L3" s="54"/>
      <c r="M3" s="54"/>
      <c r="N3" s="54"/>
      <c r="O3" s="54"/>
      <c r="P3" s="54"/>
      <c r="Q3" s="54"/>
      <c r="R3" s="54"/>
      <c r="S3" s="54"/>
      <c r="T3" s="54"/>
      <c r="U3" s="54"/>
    </row>
    <row r="4" spans="1:21" ht="12.9" x14ac:dyDescent="0.3">
      <c r="A4" s="764" t="s">
        <v>78</v>
      </c>
      <c r="B4" s="764"/>
      <c r="C4" s="764"/>
      <c r="D4" s="764"/>
      <c r="E4" s="764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</row>
    <row r="5" spans="1:21" x14ac:dyDescent="0.3"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</row>
    <row r="6" spans="1:21" x14ac:dyDescent="0.3">
      <c r="A6" s="766" t="str">
        <f>'1 Total'!A4:N4</f>
        <v>DICIEMBRE DE 2018</v>
      </c>
      <c r="B6" s="766"/>
      <c r="C6" s="766"/>
      <c r="D6" s="766"/>
      <c r="E6" s="766"/>
      <c r="F6" s="56"/>
      <c r="G6" s="56"/>
      <c r="H6" s="56"/>
      <c r="I6" s="56"/>
      <c r="J6" s="56"/>
      <c r="K6" s="56"/>
      <c r="L6" s="56"/>
      <c r="M6" s="56"/>
      <c r="N6" s="56"/>
      <c r="O6" s="56"/>
      <c r="P6" s="56"/>
      <c r="Q6" s="56"/>
      <c r="R6" s="56"/>
      <c r="S6" s="56"/>
      <c r="T6" s="56"/>
      <c r="U6" s="56"/>
    </row>
    <row r="7" spans="1:21" x14ac:dyDescent="0.3">
      <c r="A7" s="767"/>
      <c r="B7" s="767"/>
      <c r="C7" s="767"/>
      <c r="D7" s="767"/>
      <c r="E7" s="767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</row>
    <row r="8" spans="1:21" x14ac:dyDescent="0.3">
      <c r="A8" s="784" t="s">
        <v>58</v>
      </c>
      <c r="B8" s="784"/>
      <c r="C8" s="784"/>
      <c r="D8" s="784"/>
      <c r="E8" s="784"/>
      <c r="F8" s="78"/>
      <c r="G8" s="78"/>
      <c r="H8" s="78"/>
      <c r="I8" s="78"/>
      <c r="J8" s="78"/>
      <c r="K8" s="78"/>
      <c r="L8" s="78"/>
      <c r="M8" s="78"/>
      <c r="N8" s="78"/>
      <c r="O8" s="78"/>
      <c r="P8" s="78"/>
      <c r="Q8" s="78"/>
      <c r="R8" s="78"/>
      <c r="S8" s="78"/>
      <c r="T8" s="78"/>
      <c r="U8" s="78"/>
    </row>
    <row r="9" spans="1:21" x14ac:dyDescent="0.3">
      <c r="A9" s="78"/>
      <c r="B9" s="78"/>
      <c r="C9" s="78"/>
      <c r="D9" s="78"/>
      <c r="E9" s="78"/>
      <c r="F9" s="78"/>
      <c r="G9" s="78"/>
      <c r="H9" s="78"/>
      <c r="I9" s="78"/>
      <c r="J9" s="78"/>
      <c r="K9" s="78"/>
      <c r="L9" s="78"/>
      <c r="M9" s="78"/>
      <c r="N9" s="78"/>
      <c r="O9" s="78"/>
      <c r="P9" s="78"/>
      <c r="Q9" s="78"/>
      <c r="R9" s="78"/>
      <c r="S9" s="78"/>
      <c r="T9" s="78"/>
      <c r="U9" s="78"/>
    </row>
    <row r="10" spans="1:21" x14ac:dyDescent="0.3">
      <c r="A10" s="784" t="s">
        <v>79</v>
      </c>
      <c r="B10" s="784"/>
      <c r="C10" s="784"/>
      <c r="D10" s="784"/>
      <c r="E10" s="784"/>
      <c r="F10" s="78"/>
      <c r="G10" s="78"/>
      <c r="H10" s="78"/>
      <c r="I10" s="78"/>
      <c r="J10" s="78"/>
      <c r="K10" s="78"/>
      <c r="L10" s="78"/>
      <c r="M10" s="78"/>
      <c r="N10" s="78"/>
      <c r="O10" s="78"/>
      <c r="P10" s="78"/>
      <c r="Q10" s="78"/>
      <c r="R10" s="78"/>
      <c r="S10" s="78"/>
      <c r="T10" s="78"/>
      <c r="U10" s="78"/>
    </row>
    <row r="11" spans="1:21" x14ac:dyDescent="0.3">
      <c r="A11" s="79"/>
      <c r="B11" s="79"/>
      <c r="C11" s="79"/>
      <c r="D11" s="79"/>
      <c r="E11" s="79"/>
      <c r="F11" s="78"/>
      <c r="G11" s="78"/>
      <c r="H11" s="78"/>
      <c r="I11" s="78"/>
      <c r="J11" s="78"/>
      <c r="K11" s="78"/>
      <c r="L11" s="78"/>
      <c r="M11" s="78"/>
      <c r="N11" s="78"/>
      <c r="O11" s="78"/>
      <c r="P11" s="78"/>
      <c r="Q11" s="78"/>
      <c r="R11" s="78"/>
      <c r="S11" s="78"/>
      <c r="T11" s="78"/>
      <c r="U11" s="78"/>
    </row>
    <row r="12" spans="1:21" x14ac:dyDescent="0.3">
      <c r="A12" s="79" t="s">
        <v>132</v>
      </c>
      <c r="B12" s="79"/>
      <c r="C12" s="79" t="s">
        <v>133</v>
      </c>
      <c r="D12" s="79"/>
      <c r="E12" s="78"/>
      <c r="F12" s="78"/>
      <c r="G12" s="78"/>
      <c r="H12" s="78"/>
      <c r="I12" s="78"/>
      <c r="J12" s="78"/>
      <c r="K12" s="78"/>
      <c r="L12" s="78"/>
      <c r="M12" s="78"/>
      <c r="N12" s="78"/>
      <c r="O12" s="78"/>
      <c r="P12" s="78"/>
      <c r="Q12" s="78"/>
      <c r="R12" s="78"/>
      <c r="S12" s="78"/>
      <c r="T12" s="78"/>
      <c r="U12" s="78"/>
    </row>
    <row r="13" spans="1:21" ht="12.9" thickBot="1" x14ac:dyDescent="0.35">
      <c r="A13" s="243"/>
      <c r="B13" s="243">
        <v>2</v>
      </c>
      <c r="C13" s="243">
        <v>3</v>
      </c>
      <c r="D13" s="244">
        <v>4</v>
      </c>
      <c r="E13" s="430">
        <v>5</v>
      </c>
      <c r="F13" s="82"/>
      <c r="G13" s="82"/>
      <c r="H13" s="83"/>
      <c r="I13" s="84"/>
      <c r="J13" s="84"/>
    </row>
    <row r="14" spans="1:21" ht="12.75" customHeight="1" x14ac:dyDescent="0.3">
      <c r="A14" s="442" t="s">
        <v>80</v>
      </c>
      <c r="B14" s="780" t="s">
        <v>313</v>
      </c>
      <c r="C14" s="780"/>
      <c r="D14" s="781" t="s">
        <v>81</v>
      </c>
      <c r="E14" s="782"/>
      <c r="F14" s="86"/>
      <c r="G14" s="783"/>
      <c r="H14" s="783"/>
      <c r="I14" s="783"/>
      <c r="J14" s="783"/>
    </row>
    <row r="15" spans="1:21" ht="12.9" thickBot="1" x14ac:dyDescent="0.35">
      <c r="A15" s="443" t="s">
        <v>42</v>
      </c>
      <c r="B15" s="392" t="s">
        <v>71</v>
      </c>
      <c r="C15" s="393" t="s">
        <v>72</v>
      </c>
      <c r="D15" s="411" t="s">
        <v>71</v>
      </c>
      <c r="E15" s="412" t="s">
        <v>72</v>
      </c>
      <c r="F15" s="86"/>
      <c r="G15" s="88"/>
      <c r="H15" s="88"/>
      <c r="I15" s="88"/>
      <c r="J15" s="88"/>
    </row>
    <row r="16" spans="1:21" x14ac:dyDescent="0.3">
      <c r="A16" s="129" t="s">
        <v>82</v>
      </c>
      <c r="B16" s="130">
        <v>9</v>
      </c>
      <c r="C16" s="131">
        <v>5</v>
      </c>
      <c r="D16" s="132">
        <v>0</v>
      </c>
      <c r="E16" s="133">
        <v>0</v>
      </c>
      <c r="F16" s="24"/>
      <c r="G16" s="88"/>
      <c r="H16" s="88"/>
      <c r="I16" s="88"/>
      <c r="J16" s="88"/>
    </row>
    <row r="17" spans="1:5" x14ac:dyDescent="0.3">
      <c r="A17" s="269">
        <v>16</v>
      </c>
      <c r="B17" s="135">
        <v>25</v>
      </c>
      <c r="C17" s="136">
        <v>8</v>
      </c>
      <c r="D17" s="137">
        <v>0</v>
      </c>
      <c r="E17" s="138">
        <v>0</v>
      </c>
    </row>
    <row r="18" spans="1:5" x14ac:dyDescent="0.3">
      <c r="A18" s="142">
        <v>17</v>
      </c>
      <c r="B18" s="130">
        <v>209</v>
      </c>
      <c r="C18" s="131">
        <v>117</v>
      </c>
      <c r="D18" s="132">
        <v>0</v>
      </c>
      <c r="E18" s="133">
        <v>0</v>
      </c>
    </row>
    <row r="19" spans="1:5" x14ac:dyDescent="0.3">
      <c r="A19" s="269">
        <v>18</v>
      </c>
      <c r="B19" s="135">
        <v>1253</v>
      </c>
      <c r="C19" s="136">
        <v>736</v>
      </c>
      <c r="D19" s="137">
        <v>0</v>
      </c>
      <c r="E19" s="138">
        <v>0</v>
      </c>
    </row>
    <row r="20" spans="1:5" x14ac:dyDescent="0.3">
      <c r="A20" s="142">
        <v>19</v>
      </c>
      <c r="B20" s="130">
        <v>4033</v>
      </c>
      <c r="C20" s="131">
        <v>2436</v>
      </c>
      <c r="D20" s="132">
        <v>0</v>
      </c>
      <c r="E20" s="133">
        <v>0</v>
      </c>
    </row>
    <row r="21" spans="1:5" x14ac:dyDescent="0.3">
      <c r="A21" s="269">
        <v>20</v>
      </c>
      <c r="B21" s="135">
        <v>6366</v>
      </c>
      <c r="C21" s="136">
        <v>3668</v>
      </c>
      <c r="D21" s="137">
        <v>0</v>
      </c>
      <c r="E21" s="138">
        <v>0</v>
      </c>
    </row>
    <row r="22" spans="1:5" x14ac:dyDescent="0.3">
      <c r="A22" s="142">
        <v>21</v>
      </c>
      <c r="B22" s="130">
        <v>7877</v>
      </c>
      <c r="C22" s="131">
        <v>4469</v>
      </c>
      <c r="D22" s="132">
        <v>0</v>
      </c>
      <c r="E22" s="133">
        <v>0</v>
      </c>
    </row>
    <row r="23" spans="1:5" x14ac:dyDescent="0.3">
      <c r="A23" s="269">
        <v>22</v>
      </c>
      <c r="B23" s="135">
        <v>9562</v>
      </c>
      <c r="C23" s="136">
        <v>5501</v>
      </c>
      <c r="D23" s="137">
        <v>0</v>
      </c>
      <c r="E23" s="138">
        <v>0</v>
      </c>
    </row>
    <row r="24" spans="1:5" x14ac:dyDescent="0.3">
      <c r="A24" s="142">
        <v>23</v>
      </c>
      <c r="B24" s="130">
        <v>12122</v>
      </c>
      <c r="C24" s="131">
        <v>7458</v>
      </c>
      <c r="D24" s="132">
        <v>0</v>
      </c>
      <c r="E24" s="133">
        <v>0</v>
      </c>
    </row>
    <row r="25" spans="1:5" x14ac:dyDescent="0.3">
      <c r="A25" s="269">
        <v>24</v>
      </c>
      <c r="B25" s="135">
        <v>14860</v>
      </c>
      <c r="C25" s="136">
        <v>9191</v>
      </c>
      <c r="D25" s="137">
        <v>2</v>
      </c>
      <c r="E25" s="138">
        <v>0</v>
      </c>
    </row>
    <row r="26" spans="1:5" x14ac:dyDescent="0.3">
      <c r="A26" s="142">
        <v>25</v>
      </c>
      <c r="B26" s="130">
        <v>16747</v>
      </c>
      <c r="C26" s="131">
        <v>10736</v>
      </c>
      <c r="D26" s="132">
        <v>0</v>
      </c>
      <c r="E26" s="133">
        <v>0</v>
      </c>
    </row>
    <row r="27" spans="1:5" x14ac:dyDescent="0.3">
      <c r="A27" s="269">
        <v>26</v>
      </c>
      <c r="B27" s="135">
        <v>18978</v>
      </c>
      <c r="C27" s="136">
        <v>11938</v>
      </c>
      <c r="D27" s="137">
        <v>0</v>
      </c>
      <c r="E27" s="138">
        <v>0</v>
      </c>
    </row>
    <row r="28" spans="1:5" x14ac:dyDescent="0.3">
      <c r="A28" s="142">
        <v>27</v>
      </c>
      <c r="B28" s="130">
        <v>19493</v>
      </c>
      <c r="C28" s="131">
        <v>12752</v>
      </c>
      <c r="D28" s="132">
        <v>2</v>
      </c>
      <c r="E28" s="133">
        <v>0</v>
      </c>
    </row>
    <row r="29" spans="1:5" x14ac:dyDescent="0.3">
      <c r="A29" s="269">
        <v>28</v>
      </c>
      <c r="B29" s="135">
        <v>20196</v>
      </c>
      <c r="C29" s="136">
        <v>13192</v>
      </c>
      <c r="D29" s="137">
        <v>2</v>
      </c>
      <c r="E29" s="138">
        <v>1</v>
      </c>
    </row>
    <row r="30" spans="1:5" x14ac:dyDescent="0.3">
      <c r="A30" s="142">
        <v>29</v>
      </c>
      <c r="B30" s="130">
        <v>20089</v>
      </c>
      <c r="C30" s="131">
        <v>13444</v>
      </c>
      <c r="D30" s="132">
        <v>1</v>
      </c>
      <c r="E30" s="133">
        <v>2</v>
      </c>
    </row>
    <row r="31" spans="1:5" x14ac:dyDescent="0.3">
      <c r="A31" s="269">
        <v>30</v>
      </c>
      <c r="B31" s="135">
        <v>20128</v>
      </c>
      <c r="C31" s="136">
        <v>13576</v>
      </c>
      <c r="D31" s="137">
        <v>1</v>
      </c>
      <c r="E31" s="138">
        <v>2</v>
      </c>
    </row>
    <row r="32" spans="1:5" x14ac:dyDescent="0.3">
      <c r="A32" s="142">
        <v>31</v>
      </c>
      <c r="B32" s="130">
        <v>19470</v>
      </c>
      <c r="C32" s="131">
        <v>13004</v>
      </c>
      <c r="D32" s="132">
        <v>3</v>
      </c>
      <c r="E32" s="133">
        <v>1</v>
      </c>
    </row>
    <row r="33" spans="1:256" x14ac:dyDescent="0.3">
      <c r="A33" s="269">
        <v>32</v>
      </c>
      <c r="B33" s="135">
        <v>18821</v>
      </c>
      <c r="C33" s="136">
        <v>12758</v>
      </c>
      <c r="D33" s="137">
        <v>1</v>
      </c>
      <c r="E33" s="138">
        <v>1</v>
      </c>
    </row>
    <row r="34" spans="1:256" x14ac:dyDescent="0.3">
      <c r="A34" s="142">
        <v>33</v>
      </c>
      <c r="B34" s="130">
        <v>18587</v>
      </c>
      <c r="C34" s="131">
        <v>12289</v>
      </c>
      <c r="D34" s="132">
        <v>1</v>
      </c>
      <c r="E34" s="133">
        <v>3</v>
      </c>
    </row>
    <row r="35" spans="1:256" x14ac:dyDescent="0.3">
      <c r="A35" s="269">
        <v>34</v>
      </c>
      <c r="B35" s="135">
        <v>18413</v>
      </c>
      <c r="C35" s="136">
        <v>12424</v>
      </c>
      <c r="D35" s="137">
        <v>2</v>
      </c>
      <c r="E35" s="138">
        <v>2</v>
      </c>
    </row>
    <row r="36" spans="1:256" x14ac:dyDescent="0.3">
      <c r="A36" s="142">
        <v>35</v>
      </c>
      <c r="B36" s="130">
        <v>18370</v>
      </c>
      <c r="C36" s="131">
        <v>11870</v>
      </c>
      <c r="D36" s="132">
        <v>3</v>
      </c>
      <c r="E36" s="133">
        <v>2</v>
      </c>
    </row>
    <row r="37" spans="1:256" x14ac:dyDescent="0.3">
      <c r="A37" s="269">
        <v>36</v>
      </c>
      <c r="B37" s="135">
        <v>17875</v>
      </c>
      <c r="C37" s="136">
        <v>11347</v>
      </c>
      <c r="D37" s="137">
        <v>4</v>
      </c>
      <c r="E37" s="138">
        <v>2</v>
      </c>
    </row>
    <row r="38" spans="1:256" x14ac:dyDescent="0.3">
      <c r="A38" s="142">
        <v>37</v>
      </c>
      <c r="B38" s="130">
        <v>17054</v>
      </c>
      <c r="C38" s="131">
        <v>10889</v>
      </c>
      <c r="D38" s="132">
        <v>1</v>
      </c>
      <c r="E38" s="133">
        <v>2</v>
      </c>
    </row>
    <row r="39" spans="1:256" x14ac:dyDescent="0.3">
      <c r="A39" s="269">
        <v>38</v>
      </c>
      <c r="B39" s="135">
        <v>16699</v>
      </c>
      <c r="C39" s="136">
        <v>10318</v>
      </c>
      <c r="D39" s="137">
        <v>3</v>
      </c>
      <c r="E39" s="138">
        <v>1</v>
      </c>
    </row>
    <row r="40" spans="1:256" x14ac:dyDescent="0.3">
      <c r="A40" s="142">
        <v>39</v>
      </c>
      <c r="B40" s="130">
        <v>15608</v>
      </c>
      <c r="C40" s="131">
        <v>9852</v>
      </c>
      <c r="D40" s="132">
        <v>1</v>
      </c>
      <c r="E40" s="133">
        <v>3</v>
      </c>
    </row>
    <row r="41" spans="1:256" x14ac:dyDescent="0.3">
      <c r="A41" s="269">
        <v>40</v>
      </c>
      <c r="B41" s="135">
        <v>15144</v>
      </c>
      <c r="C41" s="136">
        <v>9530</v>
      </c>
      <c r="D41" s="137">
        <v>3</v>
      </c>
      <c r="E41" s="138">
        <v>1</v>
      </c>
    </row>
    <row r="42" spans="1:256" x14ac:dyDescent="0.3">
      <c r="A42" s="142">
        <v>41</v>
      </c>
      <c r="B42" s="130">
        <v>14730</v>
      </c>
      <c r="C42" s="139">
        <v>9332</v>
      </c>
      <c r="D42" s="132">
        <v>0</v>
      </c>
      <c r="E42" s="140">
        <v>2</v>
      </c>
    </row>
    <row r="43" spans="1:256" ht="11.15" customHeight="1" x14ac:dyDescent="0.3">
      <c r="A43" s="269">
        <v>42</v>
      </c>
      <c r="B43" s="135">
        <v>14252</v>
      </c>
      <c r="C43" s="136">
        <v>8879</v>
      </c>
      <c r="D43" s="137">
        <v>1</v>
      </c>
      <c r="E43" s="138">
        <v>3</v>
      </c>
    </row>
    <row r="44" spans="1:256" x14ac:dyDescent="0.3">
      <c r="A44" s="142">
        <v>43</v>
      </c>
      <c r="B44" s="130">
        <v>14059</v>
      </c>
      <c r="C44" s="131">
        <v>8690</v>
      </c>
      <c r="D44" s="132">
        <v>4</v>
      </c>
      <c r="E44" s="133">
        <v>4</v>
      </c>
      <c r="F44" s="26"/>
      <c r="G44" s="26"/>
    </row>
    <row r="45" spans="1:256" x14ac:dyDescent="0.3">
      <c r="A45" s="269">
        <v>44</v>
      </c>
      <c r="B45" s="135">
        <v>13935</v>
      </c>
      <c r="C45" s="136">
        <v>8813</v>
      </c>
      <c r="D45" s="137">
        <v>6</v>
      </c>
      <c r="E45" s="138">
        <v>8</v>
      </c>
      <c r="F45" s="91"/>
      <c r="G45" s="92"/>
      <c r="H45" s="92"/>
      <c r="I45" s="92"/>
      <c r="J45" s="92"/>
      <c r="K45" s="88"/>
      <c r="L45" s="92"/>
      <c r="M45" s="92"/>
      <c r="N45" s="92"/>
      <c r="O45" s="92"/>
      <c r="P45" s="88"/>
      <c r="Q45" s="92"/>
      <c r="R45" s="92"/>
      <c r="S45" s="92"/>
      <c r="T45" s="92"/>
      <c r="U45" s="88"/>
      <c r="V45" s="92"/>
      <c r="W45" s="92"/>
      <c r="X45" s="92"/>
      <c r="Y45" s="92"/>
      <c r="Z45" s="88"/>
      <c r="AA45" s="92"/>
      <c r="AB45" s="92"/>
      <c r="AC45" s="92"/>
      <c r="AD45" s="92"/>
      <c r="AE45" s="88"/>
      <c r="AF45" s="92"/>
      <c r="AG45" s="92"/>
      <c r="AH45" s="92"/>
      <c r="AI45" s="92"/>
      <c r="AJ45" s="88"/>
      <c r="AK45" s="92"/>
      <c r="AL45" s="92"/>
      <c r="AM45" s="92"/>
      <c r="AN45" s="92"/>
      <c r="AO45" s="88"/>
      <c r="AP45" s="92"/>
      <c r="AQ45" s="92"/>
      <c r="AR45" s="92"/>
      <c r="AS45" s="92"/>
      <c r="AT45" s="88"/>
      <c r="AU45" s="92"/>
      <c r="AV45" s="92"/>
      <c r="AW45" s="92"/>
      <c r="AX45" s="92"/>
      <c r="AY45" s="88"/>
      <c r="AZ45" s="92"/>
      <c r="BA45" s="92"/>
      <c r="BB45" s="92"/>
      <c r="BC45" s="92"/>
      <c r="BD45" s="88"/>
      <c r="BE45" s="92"/>
      <c r="BF45" s="92"/>
      <c r="BG45" s="92"/>
      <c r="BH45" s="92"/>
      <c r="BI45" s="88"/>
      <c r="BJ45" s="92"/>
      <c r="BK45" s="92"/>
      <c r="BL45" s="92"/>
      <c r="BM45" s="92"/>
      <c r="BN45" s="88"/>
      <c r="BO45" s="92"/>
      <c r="BP45" s="92"/>
      <c r="BQ45" s="92"/>
      <c r="BR45" s="92"/>
      <c r="BS45" s="88"/>
      <c r="BT45" s="92"/>
      <c r="BU45" s="92"/>
      <c r="BV45" s="92"/>
      <c r="BW45" s="92"/>
      <c r="BX45" s="88"/>
      <c r="BY45" s="92"/>
      <c r="BZ45" s="92"/>
      <c r="CA45" s="92"/>
      <c r="CB45" s="92"/>
      <c r="CC45" s="88"/>
      <c r="CD45" s="92"/>
      <c r="CE45" s="92"/>
      <c r="CF45" s="92"/>
      <c r="CG45" s="92"/>
      <c r="CH45" s="88"/>
      <c r="CI45" s="92"/>
      <c r="CJ45" s="92"/>
      <c r="CK45" s="92"/>
      <c r="CL45" s="92"/>
      <c r="CM45" s="88"/>
      <c r="CN45" s="92"/>
      <c r="CO45" s="92"/>
      <c r="CP45" s="92"/>
      <c r="CQ45" s="92"/>
      <c r="CR45" s="88"/>
      <c r="CS45" s="92"/>
      <c r="CT45" s="92"/>
      <c r="CU45" s="92"/>
      <c r="CV45" s="92"/>
      <c r="CW45" s="88"/>
      <c r="CX45" s="92"/>
      <c r="CY45" s="92"/>
      <c r="CZ45" s="92"/>
      <c r="DA45" s="92"/>
      <c r="DB45" s="88"/>
      <c r="DC45" s="92"/>
      <c r="DD45" s="92"/>
      <c r="DE45" s="92"/>
      <c r="DF45" s="92"/>
      <c r="DG45" s="88"/>
      <c r="DH45" s="92"/>
      <c r="DI45" s="92"/>
      <c r="DJ45" s="92"/>
      <c r="DK45" s="92"/>
      <c r="DL45" s="88"/>
      <c r="DM45" s="92"/>
      <c r="DN45" s="92"/>
      <c r="DO45" s="92"/>
      <c r="DP45" s="92"/>
      <c r="DQ45" s="88"/>
      <c r="DR45" s="92"/>
      <c r="DS45" s="92"/>
      <c r="DT45" s="92"/>
      <c r="DU45" s="92"/>
      <c r="DV45" s="88"/>
      <c r="DW45" s="92"/>
      <c r="DX45" s="92"/>
      <c r="DY45" s="92"/>
      <c r="DZ45" s="92"/>
      <c r="EA45" s="88"/>
      <c r="EB45" s="92"/>
      <c r="EC45" s="92"/>
      <c r="ED45" s="92"/>
      <c r="EE45" s="92"/>
      <c r="EF45" s="88"/>
      <c r="EG45" s="92"/>
      <c r="EH45" s="92"/>
      <c r="EI45" s="92"/>
      <c r="EJ45" s="92"/>
      <c r="EK45" s="88"/>
      <c r="EL45" s="92"/>
      <c r="EM45" s="92"/>
      <c r="EN45" s="92"/>
      <c r="EO45" s="92"/>
      <c r="EP45" s="88"/>
      <c r="EQ45" s="92"/>
      <c r="ER45" s="92"/>
      <c r="ES45" s="92"/>
      <c r="ET45" s="92"/>
      <c r="EU45" s="88"/>
      <c r="EV45" s="92"/>
      <c r="EW45" s="92"/>
      <c r="EX45" s="92"/>
      <c r="EY45" s="92"/>
      <c r="EZ45" s="88"/>
      <c r="FA45" s="92"/>
      <c r="FB45" s="92"/>
      <c r="FC45" s="92"/>
      <c r="FD45" s="92"/>
      <c r="FE45" s="88"/>
      <c r="FF45" s="92"/>
      <c r="FG45" s="92"/>
      <c r="FH45" s="92"/>
      <c r="FI45" s="92"/>
      <c r="FJ45" s="88"/>
      <c r="FK45" s="92"/>
      <c r="FL45" s="92"/>
      <c r="FM45" s="92"/>
      <c r="FN45" s="92"/>
      <c r="FO45" s="88"/>
      <c r="FP45" s="92"/>
      <c r="FQ45" s="92"/>
      <c r="FR45" s="92"/>
      <c r="FS45" s="92"/>
      <c r="FT45" s="88"/>
      <c r="FU45" s="92"/>
      <c r="FV45" s="92"/>
      <c r="FW45" s="92"/>
      <c r="FX45" s="92"/>
      <c r="FY45" s="88"/>
      <c r="FZ45" s="92"/>
      <c r="GA45" s="92"/>
      <c r="GB45" s="92"/>
      <c r="GC45" s="92"/>
      <c r="GD45" s="88"/>
      <c r="GE45" s="92"/>
      <c r="GF45" s="92"/>
      <c r="GG45" s="92"/>
      <c r="GH45" s="92"/>
      <c r="GI45" s="88"/>
      <c r="GJ45" s="92"/>
      <c r="GK45" s="92"/>
      <c r="GL45" s="92"/>
      <c r="GM45" s="92"/>
      <c r="GN45" s="88"/>
      <c r="GO45" s="92"/>
      <c r="GP45" s="92"/>
      <c r="GQ45" s="92"/>
      <c r="GR45" s="92"/>
      <c r="GS45" s="88"/>
      <c r="GT45" s="92"/>
      <c r="GU45" s="92"/>
      <c r="GV45" s="92"/>
      <c r="GW45" s="92"/>
      <c r="GX45" s="88"/>
      <c r="GY45" s="92"/>
      <c r="GZ45" s="92"/>
      <c r="HA45" s="92"/>
      <c r="HB45" s="92"/>
      <c r="HC45" s="88"/>
      <c r="HD45" s="92"/>
      <c r="HE45" s="92"/>
      <c r="HF45" s="92"/>
      <c r="HG45" s="92"/>
      <c r="HH45" s="88"/>
      <c r="HI45" s="92"/>
      <c r="HJ45" s="92"/>
      <c r="HK45" s="92"/>
      <c r="HL45" s="92"/>
      <c r="HM45" s="88"/>
      <c r="HN45" s="92"/>
      <c r="HO45" s="92"/>
      <c r="HP45" s="92"/>
      <c r="HQ45" s="92"/>
      <c r="HR45" s="88"/>
      <c r="HS45" s="92"/>
      <c r="HT45" s="92"/>
      <c r="HU45" s="92"/>
      <c r="HV45" s="92"/>
      <c r="HW45" s="88"/>
      <c r="HX45" s="92"/>
      <c r="HY45" s="92"/>
      <c r="HZ45" s="92"/>
      <c r="IA45" s="92"/>
      <c r="IB45" s="88"/>
      <c r="IC45" s="92"/>
      <c r="ID45" s="92"/>
      <c r="IE45" s="92"/>
      <c r="IF45" s="92"/>
      <c r="IG45" s="88"/>
      <c r="IH45" s="92"/>
      <c r="II45" s="92"/>
      <c r="IJ45" s="92"/>
      <c r="IK45" s="92"/>
      <c r="IL45" s="88"/>
      <c r="IM45" s="92"/>
      <c r="IN45" s="92"/>
      <c r="IO45" s="92"/>
      <c r="IP45" s="92"/>
      <c r="IQ45" s="88"/>
      <c r="IR45" s="92"/>
      <c r="IS45" s="92"/>
      <c r="IT45" s="92"/>
      <c r="IU45" s="92"/>
      <c r="IV45" s="88"/>
    </row>
    <row r="46" spans="1:256" x14ac:dyDescent="0.3">
      <c r="A46" s="142">
        <v>45</v>
      </c>
      <c r="B46" s="130">
        <v>13514</v>
      </c>
      <c r="C46" s="131">
        <v>8111</v>
      </c>
      <c r="D46" s="132">
        <v>9</v>
      </c>
      <c r="E46" s="133">
        <v>1</v>
      </c>
      <c r="F46" s="93"/>
    </row>
    <row r="47" spans="1:256" x14ac:dyDescent="0.3">
      <c r="A47" s="269">
        <v>46</v>
      </c>
      <c r="B47" s="135">
        <v>12796</v>
      </c>
      <c r="C47" s="136">
        <v>7975</v>
      </c>
      <c r="D47" s="137">
        <v>9</v>
      </c>
      <c r="E47" s="138">
        <v>1</v>
      </c>
      <c r="F47" s="91"/>
      <c r="G47" s="92"/>
      <c r="H47" s="92"/>
      <c r="I47" s="92"/>
      <c r="J47" s="92"/>
      <c r="K47" s="88"/>
      <c r="L47" s="92"/>
      <c r="M47" s="92"/>
      <c r="N47" s="92"/>
      <c r="O47" s="92"/>
      <c r="P47" s="88"/>
      <c r="Q47" s="92"/>
      <c r="R47" s="92"/>
      <c r="S47" s="92"/>
      <c r="T47" s="92"/>
      <c r="U47" s="88"/>
      <c r="V47" s="92"/>
      <c r="W47" s="92"/>
      <c r="X47" s="92"/>
      <c r="Y47" s="92"/>
      <c r="Z47" s="88"/>
      <c r="AA47" s="92"/>
      <c r="AB47" s="92"/>
      <c r="AC47" s="92"/>
      <c r="AD47" s="92"/>
      <c r="AE47" s="88"/>
      <c r="AF47" s="92"/>
      <c r="AG47" s="92"/>
      <c r="AH47" s="92"/>
      <c r="AI47" s="92"/>
      <c r="AJ47" s="88"/>
      <c r="AK47" s="92"/>
      <c r="AL47" s="92"/>
      <c r="AM47" s="92"/>
      <c r="AN47" s="92"/>
      <c r="AO47" s="88"/>
      <c r="AP47" s="92"/>
      <c r="AQ47" s="92"/>
      <c r="AR47" s="92"/>
      <c r="AS47" s="92"/>
      <c r="AT47" s="88"/>
      <c r="AU47" s="92"/>
      <c r="AV47" s="92"/>
      <c r="AW47" s="92"/>
      <c r="AX47" s="92"/>
      <c r="AY47" s="88"/>
      <c r="AZ47" s="92"/>
      <c r="BA47" s="92"/>
      <c r="BB47" s="92"/>
      <c r="BC47" s="92"/>
      <c r="BD47" s="88"/>
      <c r="BE47" s="92"/>
      <c r="BF47" s="92"/>
      <c r="BG47" s="92"/>
      <c r="BH47" s="92"/>
      <c r="BI47" s="88"/>
      <c r="BJ47" s="92"/>
      <c r="BK47" s="92"/>
      <c r="BL47" s="92"/>
      <c r="BM47" s="92"/>
      <c r="BN47" s="88"/>
      <c r="BO47" s="92"/>
      <c r="BP47" s="92"/>
      <c r="BQ47" s="92"/>
      <c r="BR47" s="92"/>
      <c r="BS47" s="88"/>
      <c r="BT47" s="92"/>
      <c r="BU47" s="92"/>
      <c r="BV47" s="92"/>
      <c r="BW47" s="92"/>
      <c r="BX47" s="88"/>
      <c r="BY47" s="92"/>
      <c r="BZ47" s="92"/>
      <c r="CA47" s="92"/>
      <c r="CB47" s="92"/>
      <c r="CC47" s="88"/>
      <c r="CD47" s="92"/>
      <c r="CE47" s="92"/>
      <c r="CF47" s="92"/>
      <c r="CG47" s="92"/>
      <c r="CH47" s="88"/>
      <c r="CI47" s="92"/>
      <c r="CJ47" s="92"/>
      <c r="CK47" s="92"/>
      <c r="CL47" s="92"/>
      <c r="CM47" s="88"/>
      <c r="CN47" s="92"/>
      <c r="CO47" s="92"/>
      <c r="CP47" s="92"/>
      <c r="CQ47" s="92"/>
      <c r="CR47" s="88"/>
      <c r="CS47" s="92"/>
      <c r="CT47" s="92"/>
      <c r="CU47" s="92"/>
      <c r="CV47" s="92"/>
      <c r="CW47" s="88"/>
      <c r="CX47" s="92"/>
      <c r="CY47" s="92"/>
      <c r="CZ47" s="92"/>
      <c r="DA47" s="92"/>
      <c r="DB47" s="88"/>
      <c r="DC47" s="92"/>
      <c r="DD47" s="92"/>
      <c r="DE47" s="92"/>
      <c r="DF47" s="92"/>
      <c r="DG47" s="88"/>
      <c r="DH47" s="92"/>
      <c r="DI47" s="92"/>
      <c r="DJ47" s="92"/>
      <c r="DK47" s="92"/>
      <c r="DL47" s="88"/>
      <c r="DM47" s="92"/>
      <c r="DN47" s="92"/>
      <c r="DO47" s="92"/>
      <c r="DP47" s="92"/>
      <c r="DQ47" s="88"/>
      <c r="DR47" s="92"/>
      <c r="DS47" s="92"/>
      <c r="DT47" s="92"/>
      <c r="DU47" s="92"/>
      <c r="DV47" s="88"/>
      <c r="DW47" s="92"/>
      <c r="DX47" s="92"/>
      <c r="DY47" s="92"/>
      <c r="DZ47" s="92"/>
      <c r="EA47" s="88"/>
      <c r="EB47" s="92"/>
      <c r="EC47" s="92"/>
      <c r="ED47" s="92"/>
      <c r="EE47" s="92"/>
      <c r="EF47" s="88"/>
      <c r="EG47" s="92"/>
      <c r="EH47" s="92"/>
      <c r="EI47" s="92"/>
      <c r="EJ47" s="92"/>
      <c r="EK47" s="88"/>
      <c r="EL47" s="92"/>
      <c r="EM47" s="92"/>
      <c r="EN47" s="92"/>
      <c r="EO47" s="92"/>
      <c r="EP47" s="88"/>
      <c r="EQ47" s="92"/>
      <c r="ER47" s="92"/>
      <c r="ES47" s="92"/>
      <c r="ET47" s="92"/>
      <c r="EU47" s="88"/>
      <c r="EV47" s="92"/>
      <c r="EW47" s="92"/>
      <c r="EX47" s="92"/>
      <c r="EY47" s="92"/>
      <c r="EZ47" s="88"/>
      <c r="FA47" s="92"/>
      <c r="FB47" s="92"/>
      <c r="FC47" s="92"/>
      <c r="FD47" s="92"/>
      <c r="FE47" s="88"/>
      <c r="FF47" s="92"/>
      <c r="FG47" s="92"/>
      <c r="FH47" s="92"/>
      <c r="FI47" s="92"/>
      <c r="FJ47" s="88"/>
      <c r="FK47" s="92"/>
      <c r="FL47" s="92"/>
      <c r="FM47" s="92"/>
      <c r="FN47" s="92"/>
      <c r="FO47" s="88"/>
      <c r="FP47" s="92"/>
      <c r="FQ47" s="92"/>
      <c r="FR47" s="92"/>
      <c r="FS47" s="92"/>
      <c r="FT47" s="88"/>
      <c r="FU47" s="92"/>
      <c r="FV47" s="92"/>
      <c r="FW47" s="92"/>
      <c r="FX47" s="92"/>
      <c r="FY47" s="88"/>
      <c r="FZ47" s="92"/>
      <c r="GA47" s="92"/>
      <c r="GB47" s="92"/>
      <c r="GC47" s="92"/>
      <c r="GD47" s="88"/>
      <c r="GE47" s="92"/>
      <c r="GF47" s="92"/>
      <c r="GG47" s="92"/>
      <c r="GH47" s="92"/>
      <c r="GI47" s="88"/>
      <c r="GJ47" s="92"/>
      <c r="GK47" s="92"/>
      <c r="GL47" s="92"/>
      <c r="GM47" s="92"/>
      <c r="GN47" s="88"/>
      <c r="GO47" s="92"/>
      <c r="GP47" s="92"/>
      <c r="GQ47" s="92"/>
      <c r="GR47" s="92"/>
      <c r="GS47" s="88"/>
      <c r="GT47" s="92"/>
      <c r="GU47" s="92"/>
      <c r="GV47" s="92"/>
      <c r="GW47" s="92"/>
      <c r="GX47" s="88"/>
      <c r="GY47" s="92"/>
      <c r="GZ47" s="92"/>
      <c r="HA47" s="92"/>
      <c r="HB47" s="92"/>
      <c r="HC47" s="88"/>
      <c r="HD47" s="92"/>
      <c r="HE47" s="92"/>
      <c r="HF47" s="92"/>
      <c r="HG47" s="92"/>
      <c r="HH47" s="88"/>
      <c r="HI47" s="92"/>
      <c r="HJ47" s="92"/>
      <c r="HK47" s="92"/>
      <c r="HL47" s="92"/>
      <c r="HM47" s="88"/>
      <c r="HN47" s="92"/>
      <c r="HO47" s="92"/>
      <c r="HP47" s="92"/>
      <c r="HQ47" s="92"/>
      <c r="HR47" s="88"/>
      <c r="HS47" s="92"/>
      <c r="HT47" s="92"/>
      <c r="HU47" s="92"/>
      <c r="HV47" s="92"/>
      <c r="HW47" s="88"/>
      <c r="HX47" s="92"/>
      <c r="HY47" s="92"/>
      <c r="HZ47" s="92"/>
      <c r="IA47" s="92"/>
      <c r="IB47" s="88"/>
      <c r="IC47" s="92"/>
      <c r="ID47" s="92"/>
      <c r="IE47" s="92"/>
      <c r="IF47" s="92"/>
      <c r="IG47" s="88"/>
      <c r="IH47" s="92"/>
      <c r="II47" s="92"/>
      <c r="IJ47" s="92"/>
      <c r="IK47" s="92"/>
      <c r="IL47" s="88"/>
      <c r="IM47" s="92"/>
      <c r="IN47" s="92"/>
      <c r="IO47" s="92"/>
      <c r="IP47" s="92"/>
      <c r="IQ47" s="88"/>
      <c r="IR47" s="92"/>
      <c r="IS47" s="92"/>
      <c r="IT47" s="92"/>
      <c r="IU47" s="92"/>
      <c r="IV47" s="88"/>
    </row>
    <row r="48" spans="1:256" x14ac:dyDescent="0.3">
      <c r="A48" s="142">
        <v>47</v>
      </c>
      <c r="B48" s="130">
        <v>12150</v>
      </c>
      <c r="C48" s="131">
        <v>7347</v>
      </c>
      <c r="D48" s="132">
        <v>8</v>
      </c>
      <c r="E48" s="133">
        <v>4</v>
      </c>
      <c r="F48" s="93"/>
    </row>
    <row r="49" spans="1:5" x14ac:dyDescent="0.3">
      <c r="A49" s="269">
        <v>48</v>
      </c>
      <c r="B49" s="135">
        <v>11293</v>
      </c>
      <c r="C49" s="136">
        <v>6929</v>
      </c>
      <c r="D49" s="137">
        <v>7</v>
      </c>
      <c r="E49" s="138">
        <v>2</v>
      </c>
    </row>
    <row r="50" spans="1:5" x14ac:dyDescent="0.3">
      <c r="A50" s="142">
        <v>49</v>
      </c>
      <c r="B50" s="130">
        <v>10812</v>
      </c>
      <c r="C50" s="131">
        <v>6609</v>
      </c>
      <c r="D50" s="132">
        <v>5</v>
      </c>
      <c r="E50" s="133">
        <v>1</v>
      </c>
    </row>
    <row r="51" spans="1:5" x14ac:dyDescent="0.3">
      <c r="A51" s="269">
        <v>50</v>
      </c>
      <c r="B51" s="135">
        <v>10191</v>
      </c>
      <c r="C51" s="136">
        <v>6292</v>
      </c>
      <c r="D51" s="137">
        <v>6</v>
      </c>
      <c r="E51" s="138">
        <v>2</v>
      </c>
    </row>
    <row r="52" spans="1:5" x14ac:dyDescent="0.3">
      <c r="A52" s="142">
        <v>51</v>
      </c>
      <c r="B52" s="130">
        <v>9571</v>
      </c>
      <c r="C52" s="131">
        <v>5547</v>
      </c>
      <c r="D52" s="132">
        <v>9</v>
      </c>
      <c r="E52" s="133">
        <v>8</v>
      </c>
    </row>
    <row r="53" spans="1:5" x14ac:dyDescent="0.3">
      <c r="A53" s="269">
        <v>52</v>
      </c>
      <c r="B53" s="135">
        <v>9023</v>
      </c>
      <c r="C53" s="136">
        <v>5457</v>
      </c>
      <c r="D53" s="137">
        <v>5</v>
      </c>
      <c r="E53" s="138">
        <v>5</v>
      </c>
    </row>
    <row r="54" spans="1:5" x14ac:dyDescent="0.3">
      <c r="A54" s="142">
        <v>53</v>
      </c>
      <c r="B54" s="130">
        <v>8609</v>
      </c>
      <c r="C54" s="131">
        <v>5183</v>
      </c>
      <c r="D54" s="132">
        <v>6</v>
      </c>
      <c r="E54" s="133">
        <v>3</v>
      </c>
    </row>
    <row r="55" spans="1:5" x14ac:dyDescent="0.3">
      <c r="A55" s="269">
        <v>54</v>
      </c>
      <c r="B55" s="135">
        <v>8331</v>
      </c>
      <c r="C55" s="136">
        <v>4861</v>
      </c>
      <c r="D55" s="137">
        <v>8</v>
      </c>
      <c r="E55" s="138">
        <v>11</v>
      </c>
    </row>
    <row r="56" spans="1:5" x14ac:dyDescent="0.3">
      <c r="A56" s="142">
        <v>55</v>
      </c>
      <c r="B56" s="130">
        <v>7950</v>
      </c>
      <c r="C56" s="131">
        <v>4522</v>
      </c>
      <c r="D56" s="132">
        <v>10</v>
      </c>
      <c r="E56" s="133">
        <v>4</v>
      </c>
    </row>
    <row r="57" spans="1:5" x14ac:dyDescent="0.3">
      <c r="A57" s="269">
        <v>56</v>
      </c>
      <c r="B57" s="135">
        <v>7466</v>
      </c>
      <c r="C57" s="136">
        <v>4205</v>
      </c>
      <c r="D57" s="137">
        <v>4</v>
      </c>
      <c r="E57" s="138">
        <v>3</v>
      </c>
    </row>
    <row r="58" spans="1:5" x14ac:dyDescent="0.3">
      <c r="A58" s="142">
        <v>57</v>
      </c>
      <c r="B58" s="130">
        <v>6608</v>
      </c>
      <c r="C58" s="131">
        <v>3749</v>
      </c>
      <c r="D58" s="132">
        <v>8</v>
      </c>
      <c r="E58" s="133">
        <v>0</v>
      </c>
    </row>
    <row r="59" spans="1:5" x14ac:dyDescent="0.3">
      <c r="A59" s="269">
        <v>58</v>
      </c>
      <c r="B59" s="135">
        <v>7688</v>
      </c>
      <c r="C59" s="136">
        <v>3471</v>
      </c>
      <c r="D59" s="137">
        <v>8</v>
      </c>
      <c r="E59" s="138">
        <v>2</v>
      </c>
    </row>
    <row r="60" spans="1:5" x14ac:dyDescent="0.3">
      <c r="A60" s="142">
        <v>59</v>
      </c>
      <c r="B60" s="130">
        <v>5699</v>
      </c>
      <c r="C60" s="131">
        <v>3008</v>
      </c>
      <c r="D60" s="132">
        <v>6</v>
      </c>
      <c r="E60" s="133">
        <v>4</v>
      </c>
    </row>
    <row r="61" spans="1:5" x14ac:dyDescent="0.3">
      <c r="A61" s="269">
        <v>60</v>
      </c>
      <c r="B61" s="135">
        <v>4835</v>
      </c>
      <c r="C61" s="136">
        <v>2605</v>
      </c>
      <c r="D61" s="137">
        <v>5</v>
      </c>
      <c r="E61" s="138">
        <v>2</v>
      </c>
    </row>
    <row r="62" spans="1:5" x14ac:dyDescent="0.3">
      <c r="A62" s="142">
        <v>61</v>
      </c>
      <c r="B62" s="130">
        <v>3766</v>
      </c>
      <c r="C62" s="131">
        <v>2197</v>
      </c>
      <c r="D62" s="132">
        <v>8</v>
      </c>
      <c r="E62" s="133">
        <v>0</v>
      </c>
    </row>
    <row r="63" spans="1:5" x14ac:dyDescent="0.3">
      <c r="A63" s="269">
        <v>62</v>
      </c>
      <c r="B63" s="135">
        <v>3064</v>
      </c>
      <c r="C63" s="136">
        <v>1791</v>
      </c>
      <c r="D63" s="137">
        <v>9</v>
      </c>
      <c r="E63" s="138">
        <v>0</v>
      </c>
    </row>
    <row r="64" spans="1:5" x14ac:dyDescent="0.3">
      <c r="A64" s="142">
        <v>63</v>
      </c>
      <c r="B64" s="130">
        <v>2627</v>
      </c>
      <c r="C64" s="131">
        <v>1626</v>
      </c>
      <c r="D64" s="132">
        <v>8</v>
      </c>
      <c r="E64" s="133">
        <v>3</v>
      </c>
    </row>
    <row r="65" spans="1:5" x14ac:dyDescent="0.3">
      <c r="A65" s="269">
        <v>64</v>
      </c>
      <c r="B65" s="135">
        <v>2271</v>
      </c>
      <c r="C65" s="136">
        <v>1324</v>
      </c>
      <c r="D65" s="137">
        <v>6</v>
      </c>
      <c r="E65" s="138">
        <v>4</v>
      </c>
    </row>
    <row r="66" spans="1:5" x14ac:dyDescent="0.3">
      <c r="A66" s="142">
        <v>65</v>
      </c>
      <c r="B66" s="132">
        <v>1548</v>
      </c>
      <c r="C66" s="139">
        <v>1025</v>
      </c>
      <c r="D66" s="132">
        <v>6</v>
      </c>
      <c r="E66" s="140">
        <v>1</v>
      </c>
    </row>
    <row r="67" spans="1:5" x14ac:dyDescent="0.3">
      <c r="A67" s="269" t="s">
        <v>270</v>
      </c>
      <c r="B67" s="135">
        <v>4579</v>
      </c>
      <c r="C67" s="136">
        <v>2356</v>
      </c>
      <c r="D67" s="137">
        <v>9</v>
      </c>
      <c r="E67" s="138">
        <v>7</v>
      </c>
    </row>
    <row r="68" spans="1:5" x14ac:dyDescent="0.3">
      <c r="A68" s="142" t="s">
        <v>76</v>
      </c>
      <c r="B68" s="274">
        <v>74653</v>
      </c>
      <c r="C68" s="139">
        <v>21708</v>
      </c>
      <c r="D68" s="132">
        <v>0</v>
      </c>
      <c r="E68" s="140">
        <v>0</v>
      </c>
    </row>
    <row r="69" spans="1:5" customFormat="1" ht="13.3" thickBot="1" x14ac:dyDescent="0.4">
      <c r="A69" s="460" t="s">
        <v>75</v>
      </c>
      <c r="B69" s="461">
        <f>SUM(B16:B68)</f>
        <v>644008</v>
      </c>
      <c r="C69" s="462">
        <f>SUM(C16:C68)</f>
        <v>377120</v>
      </c>
      <c r="D69" s="463">
        <f t="shared" ref="D69:E69" si="0">SUM(D16:D68)</f>
        <v>200</v>
      </c>
      <c r="E69" s="464">
        <f t="shared" si="0"/>
        <v>108</v>
      </c>
    </row>
    <row r="70" spans="1:5" customFormat="1" ht="11.25" customHeight="1" x14ac:dyDescent="0.35">
      <c r="A70" s="34" t="s">
        <v>315</v>
      </c>
      <c r="B70" s="25"/>
      <c r="C70" s="25"/>
      <c r="D70" s="25"/>
      <c r="E70" s="25"/>
    </row>
    <row r="71" spans="1:5" customFormat="1" ht="29.5" customHeight="1" thickBot="1" x14ac:dyDescent="0.4">
      <c r="A71" s="793" t="s">
        <v>309</v>
      </c>
      <c r="B71" s="793"/>
      <c r="C71" s="793"/>
      <c r="D71" s="793"/>
      <c r="E71" s="793"/>
    </row>
    <row r="72" spans="1:5" ht="12.9" thickBot="1" x14ac:dyDescent="0.35">
      <c r="A72" s="321" t="s">
        <v>267</v>
      </c>
      <c r="B72" s="322">
        <f>B69-B68</f>
        <v>569355</v>
      </c>
      <c r="C72" s="322">
        <f>C69-C68</f>
        <v>355412</v>
      </c>
      <c r="D72" s="322">
        <f>D69-D68</f>
        <v>200</v>
      </c>
      <c r="E72" s="323">
        <f>E69-E68</f>
        <v>108</v>
      </c>
    </row>
  </sheetData>
  <mergeCells count="11">
    <mergeCell ref="A71:E71"/>
    <mergeCell ref="B14:C14"/>
    <mergeCell ref="D14:E14"/>
    <mergeCell ref="G14:H14"/>
    <mergeCell ref="I14:J14"/>
    <mergeCell ref="A10:E10"/>
    <mergeCell ref="A3:E3"/>
    <mergeCell ref="A4:E4"/>
    <mergeCell ref="A6:E6"/>
    <mergeCell ref="A7:E7"/>
    <mergeCell ref="A8:E8"/>
  </mergeCells>
  <printOptions horizontalCentered="1"/>
  <pageMargins left="0.31496062992125984" right="0.19685039370078741" top="0.39370078740157483" bottom="0.23622047244094491" header="0" footer="0.23622047244094491"/>
  <pageSetup scale="86" firstPageNumber="39" orientation="portrait" useFirstPageNumber="1" r:id="rId1"/>
  <headerFooter>
    <oddFooter>&amp;R&amp;P</oddFooter>
  </headerFooter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syncVertical="1" syncRef="A1" transitionEvaluation="1" codeName="Hoja30">
    <tabColor rgb="FFFFFF00"/>
    <pageSetUpPr fitToPage="1"/>
  </sheetPr>
  <dimension ref="A1:IV72"/>
  <sheetViews>
    <sheetView showGridLines="0" view="pageBreakPreview" zoomScaleNormal="75" zoomScaleSheetLayoutView="100" workbookViewId="0"/>
  </sheetViews>
  <sheetFormatPr baseColWidth="10" defaultColWidth="9.69140625" defaultRowHeight="12.45" x14ac:dyDescent="0.3"/>
  <cols>
    <col min="1" max="1" width="16.69140625" style="25" customWidth="1"/>
    <col min="2" max="5" width="19.23046875" style="25" customWidth="1"/>
    <col min="6" max="6" width="14.4609375" style="25" customWidth="1"/>
    <col min="7" max="10" width="16" style="25" customWidth="1"/>
    <col min="11" max="16" width="14.4609375" style="25" customWidth="1"/>
    <col min="17" max="18" width="9.53515625" style="25" customWidth="1"/>
    <col min="19" max="16384" width="9.69140625" style="25"/>
  </cols>
  <sheetData>
    <row r="1" spans="1:21" x14ac:dyDescent="0.3"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</row>
    <row r="2" spans="1:21" x14ac:dyDescent="0.3"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</row>
    <row r="3" spans="1:21" ht="12.9" x14ac:dyDescent="0.3">
      <c r="A3" s="764" t="s">
        <v>77</v>
      </c>
      <c r="B3" s="764"/>
      <c r="C3" s="764"/>
      <c r="D3" s="764"/>
      <c r="E3" s="764"/>
      <c r="F3" s="54"/>
      <c r="G3" s="54"/>
      <c r="H3" s="54"/>
      <c r="I3" s="54"/>
      <c r="J3" s="54"/>
      <c r="K3" s="54"/>
      <c r="L3" s="54"/>
      <c r="M3" s="54"/>
      <c r="N3" s="54"/>
      <c r="O3" s="54"/>
      <c r="P3" s="54"/>
      <c r="Q3" s="54"/>
      <c r="R3" s="54"/>
      <c r="S3" s="54"/>
      <c r="T3" s="54"/>
      <c r="U3" s="54"/>
    </row>
    <row r="4" spans="1:21" ht="12.9" x14ac:dyDescent="0.3">
      <c r="A4" s="764" t="s">
        <v>78</v>
      </c>
      <c r="B4" s="764"/>
      <c r="C4" s="764"/>
      <c r="D4" s="764"/>
      <c r="E4" s="764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</row>
    <row r="5" spans="1:21" x14ac:dyDescent="0.3"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</row>
    <row r="6" spans="1:21" x14ac:dyDescent="0.3">
      <c r="A6" s="766" t="str">
        <f>'1 Total'!A4:N4</f>
        <v>DICIEMBRE DE 2018</v>
      </c>
      <c r="B6" s="766"/>
      <c r="C6" s="766"/>
      <c r="D6" s="766"/>
      <c r="E6" s="766"/>
      <c r="F6" s="56"/>
      <c r="G6" s="56"/>
      <c r="H6" s="56"/>
      <c r="I6" s="56"/>
      <c r="J6" s="56"/>
      <c r="K6" s="56"/>
      <c r="L6" s="56"/>
      <c r="M6" s="56"/>
      <c r="N6" s="56"/>
      <c r="O6" s="56"/>
      <c r="P6" s="56"/>
      <c r="Q6" s="56"/>
      <c r="R6" s="56"/>
      <c r="S6" s="56"/>
      <c r="T6" s="56"/>
      <c r="U6" s="56"/>
    </row>
    <row r="7" spans="1:21" x14ac:dyDescent="0.3">
      <c r="A7" s="767"/>
      <c r="B7" s="767"/>
      <c r="C7" s="767"/>
      <c r="D7" s="767"/>
      <c r="E7" s="767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</row>
    <row r="8" spans="1:21" x14ac:dyDescent="0.3">
      <c r="A8" s="784" t="s">
        <v>58</v>
      </c>
      <c r="B8" s="784"/>
      <c r="C8" s="784"/>
      <c r="D8" s="784"/>
      <c r="E8" s="784"/>
      <c r="F8" s="78"/>
      <c r="G8" s="78"/>
      <c r="H8" s="78"/>
      <c r="I8" s="78"/>
      <c r="J8" s="78"/>
      <c r="K8" s="78"/>
      <c r="L8" s="78"/>
      <c r="M8" s="78"/>
      <c r="N8" s="78"/>
      <c r="O8" s="78"/>
      <c r="P8" s="78"/>
      <c r="Q8" s="78"/>
      <c r="R8" s="78"/>
      <c r="S8" s="78"/>
      <c r="T8" s="78"/>
      <c r="U8" s="78"/>
    </row>
    <row r="9" spans="1:21" x14ac:dyDescent="0.3">
      <c r="A9" s="78"/>
      <c r="B9" s="78"/>
      <c r="C9" s="78"/>
      <c r="D9" s="78"/>
      <c r="E9" s="78"/>
      <c r="F9" s="78"/>
      <c r="G9" s="78"/>
      <c r="H9" s="78"/>
      <c r="I9" s="78"/>
      <c r="J9" s="78"/>
      <c r="K9" s="78"/>
      <c r="L9" s="78"/>
      <c r="M9" s="78"/>
      <c r="N9" s="78"/>
      <c r="O9" s="78"/>
      <c r="P9" s="78"/>
      <c r="Q9" s="78"/>
      <c r="R9" s="78"/>
      <c r="S9" s="78"/>
      <c r="T9" s="78"/>
      <c r="U9" s="78"/>
    </row>
    <row r="10" spans="1:21" x14ac:dyDescent="0.3">
      <c r="A10" s="784" t="s">
        <v>79</v>
      </c>
      <c r="B10" s="784"/>
      <c r="C10" s="784"/>
      <c r="D10" s="784"/>
      <c r="E10" s="784"/>
      <c r="F10" s="78"/>
      <c r="G10" s="78"/>
      <c r="H10" s="78"/>
      <c r="I10" s="78"/>
      <c r="J10" s="78"/>
      <c r="K10" s="78"/>
      <c r="L10" s="78"/>
      <c r="M10" s="78"/>
      <c r="N10" s="78"/>
      <c r="O10" s="78"/>
      <c r="P10" s="78"/>
      <c r="Q10" s="78"/>
      <c r="R10" s="78"/>
      <c r="S10" s="78"/>
      <c r="T10" s="78"/>
      <c r="U10" s="78"/>
    </row>
    <row r="11" spans="1:21" x14ac:dyDescent="0.3">
      <c r="A11" s="79"/>
      <c r="B11" s="79"/>
      <c r="C11" s="79"/>
      <c r="D11" s="79"/>
      <c r="E11" s="79"/>
      <c r="F11" s="78"/>
      <c r="G11" s="78"/>
      <c r="H11" s="78"/>
      <c r="I11" s="78"/>
      <c r="J11" s="78"/>
      <c r="K11" s="78"/>
      <c r="L11" s="78"/>
      <c r="M11" s="78"/>
      <c r="N11" s="78"/>
      <c r="O11" s="78"/>
      <c r="P11" s="78"/>
      <c r="Q11" s="78"/>
      <c r="R11" s="78"/>
      <c r="S11" s="78"/>
      <c r="T11" s="78"/>
      <c r="U11" s="78"/>
    </row>
    <row r="12" spans="1:21" x14ac:dyDescent="0.3">
      <c r="A12" s="79" t="s">
        <v>132</v>
      </c>
      <c r="B12" s="79"/>
      <c r="C12" s="79" t="s">
        <v>138</v>
      </c>
      <c r="D12" s="79"/>
      <c r="E12" s="78"/>
      <c r="F12" s="78"/>
      <c r="G12" s="78"/>
      <c r="H12" s="78"/>
      <c r="I12" s="78"/>
      <c r="J12" s="78"/>
      <c r="K12" s="78"/>
      <c r="L12" s="78"/>
      <c r="M12" s="78"/>
      <c r="N12" s="78"/>
      <c r="O12" s="78"/>
      <c r="P12" s="78"/>
      <c r="Q12" s="78"/>
      <c r="R12" s="78"/>
      <c r="S12" s="78"/>
      <c r="T12" s="78"/>
      <c r="U12" s="78"/>
    </row>
    <row r="13" spans="1:21" ht="12.9" thickBot="1" x14ac:dyDescent="0.35">
      <c r="A13" s="80"/>
      <c r="B13" s="243">
        <v>2</v>
      </c>
      <c r="C13" s="243">
        <v>3</v>
      </c>
      <c r="D13" s="244">
        <v>4</v>
      </c>
      <c r="E13" s="540">
        <v>5</v>
      </c>
      <c r="F13" s="82"/>
      <c r="G13" s="82"/>
      <c r="H13" s="83"/>
      <c r="I13" s="84"/>
      <c r="J13" s="84"/>
    </row>
    <row r="14" spans="1:21" ht="12.75" customHeight="1" x14ac:dyDescent="0.3">
      <c r="A14" s="442" t="s">
        <v>80</v>
      </c>
      <c r="B14" s="780" t="s">
        <v>313</v>
      </c>
      <c r="C14" s="780"/>
      <c r="D14" s="781" t="s">
        <v>81</v>
      </c>
      <c r="E14" s="782"/>
      <c r="F14" s="86"/>
      <c r="G14" s="783"/>
      <c r="H14" s="783"/>
      <c r="I14" s="783"/>
      <c r="J14" s="783"/>
    </row>
    <row r="15" spans="1:21" ht="12.9" thickBot="1" x14ac:dyDescent="0.35">
      <c r="A15" s="443" t="s">
        <v>42</v>
      </c>
      <c r="B15" s="392" t="s">
        <v>71</v>
      </c>
      <c r="C15" s="393" t="s">
        <v>72</v>
      </c>
      <c r="D15" s="411" t="s">
        <v>71</v>
      </c>
      <c r="E15" s="412" t="s">
        <v>72</v>
      </c>
      <c r="F15" s="86"/>
      <c r="G15" s="88"/>
      <c r="H15" s="88"/>
      <c r="I15" s="88"/>
      <c r="J15" s="88"/>
    </row>
    <row r="16" spans="1:21" x14ac:dyDescent="0.3">
      <c r="A16" s="129" t="s">
        <v>82</v>
      </c>
      <c r="B16" s="130">
        <v>4</v>
      </c>
      <c r="C16" s="131">
        <v>0</v>
      </c>
      <c r="D16" s="132">
        <v>0</v>
      </c>
      <c r="E16" s="133">
        <v>0</v>
      </c>
      <c r="F16" s="24"/>
      <c r="G16" s="88"/>
      <c r="H16" s="88"/>
      <c r="I16" s="88"/>
      <c r="J16" s="88"/>
    </row>
    <row r="17" spans="1:5" x14ac:dyDescent="0.3">
      <c r="A17" s="269">
        <v>16</v>
      </c>
      <c r="B17" s="135">
        <v>31</v>
      </c>
      <c r="C17" s="136">
        <v>12</v>
      </c>
      <c r="D17" s="137">
        <v>0</v>
      </c>
      <c r="E17" s="138">
        <v>0</v>
      </c>
    </row>
    <row r="18" spans="1:5" x14ac:dyDescent="0.3">
      <c r="A18" s="142">
        <v>17</v>
      </c>
      <c r="B18" s="130">
        <v>236</v>
      </c>
      <c r="C18" s="131">
        <v>91</v>
      </c>
      <c r="D18" s="132">
        <v>0</v>
      </c>
      <c r="E18" s="133">
        <v>0</v>
      </c>
    </row>
    <row r="19" spans="1:5" x14ac:dyDescent="0.3">
      <c r="A19" s="269">
        <v>18</v>
      </c>
      <c r="B19" s="135">
        <v>1705</v>
      </c>
      <c r="C19" s="136">
        <v>725</v>
      </c>
      <c r="D19" s="137">
        <v>0</v>
      </c>
      <c r="E19" s="138">
        <v>0</v>
      </c>
    </row>
    <row r="20" spans="1:5" x14ac:dyDescent="0.3">
      <c r="A20" s="142">
        <v>19</v>
      </c>
      <c r="B20" s="130">
        <v>6790</v>
      </c>
      <c r="C20" s="131">
        <v>3356</v>
      </c>
      <c r="D20" s="132">
        <v>0</v>
      </c>
      <c r="E20" s="133">
        <v>0</v>
      </c>
    </row>
    <row r="21" spans="1:5" x14ac:dyDescent="0.3">
      <c r="A21" s="269">
        <v>20</v>
      </c>
      <c r="B21" s="135">
        <v>9857</v>
      </c>
      <c r="C21" s="136">
        <v>5358</v>
      </c>
      <c r="D21" s="137">
        <v>0</v>
      </c>
      <c r="E21" s="138">
        <v>0</v>
      </c>
    </row>
    <row r="22" spans="1:5" x14ac:dyDescent="0.3">
      <c r="A22" s="142">
        <v>21</v>
      </c>
      <c r="B22" s="130">
        <v>11758</v>
      </c>
      <c r="C22" s="131">
        <v>6464</v>
      </c>
      <c r="D22" s="132">
        <v>0</v>
      </c>
      <c r="E22" s="133">
        <v>0</v>
      </c>
    </row>
    <row r="23" spans="1:5" x14ac:dyDescent="0.3">
      <c r="A23" s="269">
        <v>22</v>
      </c>
      <c r="B23" s="135">
        <v>13456</v>
      </c>
      <c r="C23" s="136">
        <v>7421</v>
      </c>
      <c r="D23" s="137">
        <v>1</v>
      </c>
      <c r="E23" s="138">
        <v>0</v>
      </c>
    </row>
    <row r="24" spans="1:5" x14ac:dyDescent="0.3">
      <c r="A24" s="142">
        <v>23</v>
      </c>
      <c r="B24" s="130">
        <v>16451</v>
      </c>
      <c r="C24" s="131">
        <v>8973</v>
      </c>
      <c r="D24" s="132">
        <v>2</v>
      </c>
      <c r="E24" s="133">
        <v>0</v>
      </c>
    </row>
    <row r="25" spans="1:5" x14ac:dyDescent="0.3">
      <c r="A25" s="269">
        <v>24</v>
      </c>
      <c r="B25" s="135">
        <v>19113</v>
      </c>
      <c r="C25" s="136">
        <v>10668</v>
      </c>
      <c r="D25" s="137">
        <v>1</v>
      </c>
      <c r="E25" s="138">
        <v>0</v>
      </c>
    </row>
    <row r="26" spans="1:5" x14ac:dyDescent="0.3">
      <c r="A26" s="142">
        <v>25</v>
      </c>
      <c r="B26" s="130">
        <v>20776</v>
      </c>
      <c r="C26" s="131">
        <v>12165</v>
      </c>
      <c r="D26" s="132">
        <v>1</v>
      </c>
      <c r="E26" s="133">
        <v>0</v>
      </c>
    </row>
    <row r="27" spans="1:5" x14ac:dyDescent="0.3">
      <c r="A27" s="269">
        <v>26</v>
      </c>
      <c r="B27" s="135">
        <v>23130</v>
      </c>
      <c r="C27" s="136">
        <v>13839</v>
      </c>
      <c r="D27" s="137">
        <v>0</v>
      </c>
      <c r="E27" s="138">
        <v>0</v>
      </c>
    </row>
    <row r="28" spans="1:5" x14ac:dyDescent="0.3">
      <c r="A28" s="142">
        <v>27</v>
      </c>
      <c r="B28" s="130">
        <v>23797</v>
      </c>
      <c r="C28" s="131">
        <v>13962</v>
      </c>
      <c r="D28" s="132">
        <v>2</v>
      </c>
      <c r="E28" s="133">
        <v>0</v>
      </c>
    </row>
    <row r="29" spans="1:5" x14ac:dyDescent="0.3">
      <c r="A29" s="269">
        <v>28</v>
      </c>
      <c r="B29" s="135">
        <v>23830</v>
      </c>
      <c r="C29" s="136">
        <v>14359</v>
      </c>
      <c r="D29" s="137">
        <v>1</v>
      </c>
      <c r="E29" s="138">
        <v>0</v>
      </c>
    </row>
    <row r="30" spans="1:5" x14ac:dyDescent="0.3">
      <c r="A30" s="142">
        <v>29</v>
      </c>
      <c r="B30" s="130">
        <v>23722</v>
      </c>
      <c r="C30" s="131">
        <v>14547</v>
      </c>
      <c r="D30" s="132">
        <v>0</v>
      </c>
      <c r="E30" s="133">
        <v>0</v>
      </c>
    </row>
    <row r="31" spans="1:5" x14ac:dyDescent="0.3">
      <c r="A31" s="269">
        <v>30</v>
      </c>
      <c r="B31" s="135">
        <v>23666</v>
      </c>
      <c r="C31" s="136">
        <v>14618</v>
      </c>
      <c r="D31" s="137">
        <v>2</v>
      </c>
      <c r="E31" s="138">
        <v>2</v>
      </c>
    </row>
    <row r="32" spans="1:5" x14ac:dyDescent="0.3">
      <c r="A32" s="142">
        <v>31</v>
      </c>
      <c r="B32" s="130">
        <v>22818</v>
      </c>
      <c r="C32" s="131">
        <v>14202</v>
      </c>
      <c r="D32" s="132">
        <v>4</v>
      </c>
      <c r="E32" s="133">
        <v>2</v>
      </c>
    </row>
    <row r="33" spans="1:256" x14ac:dyDescent="0.3">
      <c r="A33" s="269">
        <v>32</v>
      </c>
      <c r="B33" s="135">
        <v>22531</v>
      </c>
      <c r="C33" s="136">
        <v>13932</v>
      </c>
      <c r="D33" s="137">
        <v>3</v>
      </c>
      <c r="E33" s="138">
        <v>2</v>
      </c>
    </row>
    <row r="34" spans="1:256" x14ac:dyDescent="0.3">
      <c r="A34" s="142">
        <v>33</v>
      </c>
      <c r="B34" s="130">
        <v>27200</v>
      </c>
      <c r="C34" s="131">
        <v>16150</v>
      </c>
      <c r="D34" s="132">
        <v>0</v>
      </c>
      <c r="E34" s="133">
        <v>1</v>
      </c>
    </row>
    <row r="35" spans="1:256" x14ac:dyDescent="0.3">
      <c r="A35" s="269">
        <v>34</v>
      </c>
      <c r="B35" s="135">
        <v>22414</v>
      </c>
      <c r="C35" s="136">
        <v>13889</v>
      </c>
      <c r="D35" s="137">
        <v>1</v>
      </c>
      <c r="E35" s="138">
        <v>2</v>
      </c>
    </row>
    <row r="36" spans="1:256" x14ac:dyDescent="0.3">
      <c r="A36" s="142">
        <v>35</v>
      </c>
      <c r="B36" s="130">
        <v>21757</v>
      </c>
      <c r="C36" s="131">
        <v>13471</v>
      </c>
      <c r="D36" s="132">
        <v>1</v>
      </c>
      <c r="E36" s="133">
        <v>2</v>
      </c>
    </row>
    <row r="37" spans="1:256" x14ac:dyDescent="0.3">
      <c r="A37" s="269">
        <v>36</v>
      </c>
      <c r="B37" s="135">
        <v>21603</v>
      </c>
      <c r="C37" s="136">
        <v>12900</v>
      </c>
      <c r="D37" s="137">
        <v>1</v>
      </c>
      <c r="E37" s="138">
        <v>2</v>
      </c>
    </row>
    <row r="38" spans="1:256" x14ac:dyDescent="0.3">
      <c r="A38" s="142">
        <v>37</v>
      </c>
      <c r="B38" s="130">
        <v>20862</v>
      </c>
      <c r="C38" s="131">
        <v>12433</v>
      </c>
      <c r="D38" s="132">
        <v>1</v>
      </c>
      <c r="E38" s="133">
        <v>2</v>
      </c>
    </row>
    <row r="39" spans="1:256" x14ac:dyDescent="0.3">
      <c r="A39" s="269">
        <v>38</v>
      </c>
      <c r="B39" s="135">
        <v>20598</v>
      </c>
      <c r="C39" s="136">
        <v>12467</v>
      </c>
      <c r="D39" s="137">
        <v>1</v>
      </c>
      <c r="E39" s="138">
        <v>1</v>
      </c>
    </row>
    <row r="40" spans="1:256" x14ac:dyDescent="0.3">
      <c r="A40" s="142">
        <v>39</v>
      </c>
      <c r="B40" s="130">
        <v>19338</v>
      </c>
      <c r="C40" s="131">
        <v>11336</v>
      </c>
      <c r="D40" s="132">
        <v>3</v>
      </c>
      <c r="E40" s="133">
        <v>0</v>
      </c>
    </row>
    <row r="41" spans="1:256" x14ac:dyDescent="0.3">
      <c r="A41" s="269">
        <v>40</v>
      </c>
      <c r="B41" s="135">
        <v>70543</v>
      </c>
      <c r="C41" s="136">
        <v>52828</v>
      </c>
      <c r="D41" s="137">
        <v>4</v>
      </c>
      <c r="E41" s="138">
        <v>2</v>
      </c>
    </row>
    <row r="42" spans="1:256" x14ac:dyDescent="0.3">
      <c r="A42" s="142">
        <v>41</v>
      </c>
      <c r="B42" s="130">
        <v>18735</v>
      </c>
      <c r="C42" s="139">
        <v>11053</v>
      </c>
      <c r="D42" s="132">
        <v>3</v>
      </c>
      <c r="E42" s="140">
        <v>5</v>
      </c>
    </row>
    <row r="43" spans="1:256" ht="11.15" customHeight="1" x14ac:dyDescent="0.3">
      <c r="A43" s="269">
        <v>42</v>
      </c>
      <c r="B43" s="135">
        <v>18243</v>
      </c>
      <c r="C43" s="136">
        <v>10480</v>
      </c>
      <c r="D43" s="137">
        <v>3</v>
      </c>
      <c r="E43" s="138">
        <v>2</v>
      </c>
    </row>
    <row r="44" spans="1:256" x14ac:dyDescent="0.3">
      <c r="A44" s="142">
        <v>43</v>
      </c>
      <c r="B44" s="130">
        <v>18221</v>
      </c>
      <c r="C44" s="131">
        <v>10367</v>
      </c>
      <c r="D44" s="132">
        <v>2</v>
      </c>
      <c r="E44" s="133">
        <v>1</v>
      </c>
      <c r="F44" s="26"/>
      <c r="G44" s="26"/>
    </row>
    <row r="45" spans="1:256" x14ac:dyDescent="0.3">
      <c r="A45" s="269">
        <v>44</v>
      </c>
      <c r="B45" s="135">
        <v>18145</v>
      </c>
      <c r="C45" s="136">
        <v>10476</v>
      </c>
      <c r="D45" s="137">
        <v>11</v>
      </c>
      <c r="E45" s="138">
        <v>2</v>
      </c>
      <c r="F45" s="91"/>
      <c r="G45" s="92"/>
      <c r="H45" s="92"/>
      <c r="I45" s="92"/>
      <c r="J45" s="92"/>
      <c r="K45" s="88"/>
      <c r="L45" s="92"/>
      <c r="M45" s="92"/>
      <c r="N45" s="92"/>
      <c r="O45" s="92"/>
      <c r="P45" s="88"/>
      <c r="Q45" s="92"/>
      <c r="R45" s="92"/>
      <c r="S45" s="92"/>
      <c r="T45" s="92"/>
      <c r="U45" s="88"/>
      <c r="V45" s="92"/>
      <c r="W45" s="92"/>
      <c r="X45" s="92"/>
      <c r="Y45" s="92"/>
      <c r="Z45" s="88"/>
      <c r="AA45" s="92"/>
      <c r="AB45" s="92"/>
      <c r="AC45" s="92"/>
      <c r="AD45" s="92"/>
      <c r="AE45" s="88"/>
      <c r="AF45" s="92"/>
      <c r="AG45" s="92"/>
      <c r="AH45" s="92"/>
      <c r="AI45" s="92"/>
      <c r="AJ45" s="88"/>
      <c r="AK45" s="92"/>
      <c r="AL45" s="92"/>
      <c r="AM45" s="92"/>
      <c r="AN45" s="92"/>
      <c r="AO45" s="88"/>
      <c r="AP45" s="92"/>
      <c r="AQ45" s="92"/>
      <c r="AR45" s="92"/>
      <c r="AS45" s="92"/>
      <c r="AT45" s="88"/>
      <c r="AU45" s="92"/>
      <c r="AV45" s="92"/>
      <c r="AW45" s="92"/>
      <c r="AX45" s="92"/>
      <c r="AY45" s="88"/>
      <c r="AZ45" s="92"/>
      <c r="BA45" s="92"/>
      <c r="BB45" s="92"/>
      <c r="BC45" s="92"/>
      <c r="BD45" s="88"/>
      <c r="BE45" s="92"/>
      <c r="BF45" s="92"/>
      <c r="BG45" s="92"/>
      <c r="BH45" s="92"/>
      <c r="BI45" s="88"/>
      <c r="BJ45" s="92"/>
      <c r="BK45" s="92"/>
      <c r="BL45" s="92"/>
      <c r="BM45" s="92"/>
      <c r="BN45" s="88"/>
      <c r="BO45" s="92"/>
      <c r="BP45" s="92"/>
      <c r="BQ45" s="92"/>
      <c r="BR45" s="92"/>
      <c r="BS45" s="88"/>
      <c r="BT45" s="92"/>
      <c r="BU45" s="92"/>
      <c r="BV45" s="92"/>
      <c r="BW45" s="92"/>
      <c r="BX45" s="88"/>
      <c r="BY45" s="92"/>
      <c r="BZ45" s="92"/>
      <c r="CA45" s="92"/>
      <c r="CB45" s="92"/>
      <c r="CC45" s="88"/>
      <c r="CD45" s="92"/>
      <c r="CE45" s="92"/>
      <c r="CF45" s="92"/>
      <c r="CG45" s="92"/>
      <c r="CH45" s="88"/>
      <c r="CI45" s="92"/>
      <c r="CJ45" s="92"/>
      <c r="CK45" s="92"/>
      <c r="CL45" s="92"/>
      <c r="CM45" s="88"/>
      <c r="CN45" s="92"/>
      <c r="CO45" s="92"/>
      <c r="CP45" s="92"/>
      <c r="CQ45" s="92"/>
      <c r="CR45" s="88"/>
      <c r="CS45" s="92"/>
      <c r="CT45" s="92"/>
      <c r="CU45" s="92"/>
      <c r="CV45" s="92"/>
      <c r="CW45" s="88"/>
      <c r="CX45" s="92"/>
      <c r="CY45" s="92"/>
      <c r="CZ45" s="92"/>
      <c r="DA45" s="92"/>
      <c r="DB45" s="88"/>
      <c r="DC45" s="92"/>
      <c r="DD45" s="92"/>
      <c r="DE45" s="92"/>
      <c r="DF45" s="92"/>
      <c r="DG45" s="88"/>
      <c r="DH45" s="92"/>
      <c r="DI45" s="92"/>
      <c r="DJ45" s="92"/>
      <c r="DK45" s="92"/>
      <c r="DL45" s="88"/>
      <c r="DM45" s="92"/>
      <c r="DN45" s="92"/>
      <c r="DO45" s="92"/>
      <c r="DP45" s="92"/>
      <c r="DQ45" s="88"/>
      <c r="DR45" s="92"/>
      <c r="DS45" s="92"/>
      <c r="DT45" s="92"/>
      <c r="DU45" s="92"/>
      <c r="DV45" s="88"/>
      <c r="DW45" s="92"/>
      <c r="DX45" s="92"/>
      <c r="DY45" s="92"/>
      <c r="DZ45" s="92"/>
      <c r="EA45" s="88"/>
      <c r="EB45" s="92"/>
      <c r="EC45" s="92"/>
      <c r="ED45" s="92"/>
      <c r="EE45" s="92"/>
      <c r="EF45" s="88"/>
      <c r="EG45" s="92"/>
      <c r="EH45" s="92"/>
      <c r="EI45" s="92"/>
      <c r="EJ45" s="92"/>
      <c r="EK45" s="88"/>
      <c r="EL45" s="92"/>
      <c r="EM45" s="92"/>
      <c r="EN45" s="92"/>
      <c r="EO45" s="92"/>
      <c r="EP45" s="88"/>
      <c r="EQ45" s="92"/>
      <c r="ER45" s="92"/>
      <c r="ES45" s="92"/>
      <c r="ET45" s="92"/>
      <c r="EU45" s="88"/>
      <c r="EV45" s="92"/>
      <c r="EW45" s="92"/>
      <c r="EX45" s="92"/>
      <c r="EY45" s="92"/>
      <c r="EZ45" s="88"/>
      <c r="FA45" s="92"/>
      <c r="FB45" s="92"/>
      <c r="FC45" s="92"/>
      <c r="FD45" s="92"/>
      <c r="FE45" s="88"/>
      <c r="FF45" s="92"/>
      <c r="FG45" s="92"/>
      <c r="FH45" s="92"/>
      <c r="FI45" s="92"/>
      <c r="FJ45" s="88"/>
      <c r="FK45" s="92"/>
      <c r="FL45" s="92"/>
      <c r="FM45" s="92"/>
      <c r="FN45" s="92"/>
      <c r="FO45" s="88"/>
      <c r="FP45" s="92"/>
      <c r="FQ45" s="92"/>
      <c r="FR45" s="92"/>
      <c r="FS45" s="92"/>
      <c r="FT45" s="88"/>
      <c r="FU45" s="92"/>
      <c r="FV45" s="92"/>
      <c r="FW45" s="92"/>
      <c r="FX45" s="92"/>
      <c r="FY45" s="88"/>
      <c r="FZ45" s="92"/>
      <c r="GA45" s="92"/>
      <c r="GB45" s="92"/>
      <c r="GC45" s="92"/>
      <c r="GD45" s="88"/>
      <c r="GE45" s="92"/>
      <c r="GF45" s="92"/>
      <c r="GG45" s="92"/>
      <c r="GH45" s="92"/>
      <c r="GI45" s="88"/>
      <c r="GJ45" s="92"/>
      <c r="GK45" s="92"/>
      <c r="GL45" s="92"/>
      <c r="GM45" s="92"/>
      <c r="GN45" s="88"/>
      <c r="GO45" s="92"/>
      <c r="GP45" s="92"/>
      <c r="GQ45" s="92"/>
      <c r="GR45" s="92"/>
      <c r="GS45" s="88"/>
      <c r="GT45" s="92"/>
      <c r="GU45" s="92"/>
      <c r="GV45" s="92"/>
      <c r="GW45" s="92"/>
      <c r="GX45" s="88"/>
      <c r="GY45" s="92"/>
      <c r="GZ45" s="92"/>
      <c r="HA45" s="92"/>
      <c r="HB45" s="92"/>
      <c r="HC45" s="88"/>
      <c r="HD45" s="92"/>
      <c r="HE45" s="92"/>
      <c r="HF45" s="92"/>
      <c r="HG45" s="92"/>
      <c r="HH45" s="88"/>
      <c r="HI45" s="92"/>
      <c r="HJ45" s="92"/>
      <c r="HK45" s="92"/>
      <c r="HL45" s="92"/>
      <c r="HM45" s="88"/>
      <c r="HN45" s="92"/>
      <c r="HO45" s="92"/>
      <c r="HP45" s="92"/>
      <c r="HQ45" s="92"/>
      <c r="HR45" s="88"/>
      <c r="HS45" s="92"/>
      <c r="HT45" s="92"/>
      <c r="HU45" s="92"/>
      <c r="HV45" s="92"/>
      <c r="HW45" s="88"/>
      <c r="HX45" s="92"/>
      <c r="HY45" s="92"/>
      <c r="HZ45" s="92"/>
      <c r="IA45" s="92"/>
      <c r="IB45" s="88"/>
      <c r="IC45" s="92"/>
      <c r="ID45" s="92"/>
      <c r="IE45" s="92"/>
      <c r="IF45" s="92"/>
      <c r="IG45" s="88"/>
      <c r="IH45" s="92"/>
      <c r="II45" s="92"/>
      <c r="IJ45" s="92"/>
      <c r="IK45" s="92"/>
      <c r="IL45" s="88"/>
      <c r="IM45" s="92"/>
      <c r="IN45" s="92"/>
      <c r="IO45" s="92"/>
      <c r="IP45" s="92"/>
      <c r="IQ45" s="88"/>
      <c r="IR45" s="92"/>
      <c r="IS45" s="92"/>
      <c r="IT45" s="92"/>
      <c r="IU45" s="92"/>
      <c r="IV45" s="88"/>
    </row>
    <row r="46" spans="1:256" x14ac:dyDescent="0.3">
      <c r="A46" s="142">
        <v>45</v>
      </c>
      <c r="B46" s="130">
        <v>17767</v>
      </c>
      <c r="C46" s="131">
        <v>9995</v>
      </c>
      <c r="D46" s="132">
        <v>6</v>
      </c>
      <c r="E46" s="133">
        <v>3</v>
      </c>
      <c r="F46" s="93"/>
    </row>
    <row r="47" spans="1:256" x14ac:dyDescent="0.3">
      <c r="A47" s="269">
        <v>46</v>
      </c>
      <c r="B47" s="135">
        <v>16995</v>
      </c>
      <c r="C47" s="136">
        <v>9628</v>
      </c>
      <c r="D47" s="137">
        <v>0</v>
      </c>
      <c r="E47" s="138">
        <v>3</v>
      </c>
      <c r="F47" s="91"/>
      <c r="G47" s="92"/>
      <c r="H47" s="92"/>
      <c r="I47" s="92"/>
      <c r="J47" s="92"/>
      <c r="K47" s="88"/>
      <c r="L47" s="92"/>
      <c r="M47" s="92"/>
      <c r="N47" s="92"/>
      <c r="O47" s="92"/>
      <c r="P47" s="88"/>
      <c r="Q47" s="92"/>
      <c r="R47" s="92"/>
      <c r="S47" s="92"/>
      <c r="T47" s="92"/>
      <c r="U47" s="88"/>
      <c r="V47" s="92"/>
      <c r="W47" s="92"/>
      <c r="X47" s="92"/>
      <c r="Y47" s="92"/>
      <c r="Z47" s="88"/>
      <c r="AA47" s="92"/>
      <c r="AB47" s="92"/>
      <c r="AC47" s="92"/>
      <c r="AD47" s="92"/>
      <c r="AE47" s="88"/>
      <c r="AF47" s="92"/>
      <c r="AG47" s="92"/>
      <c r="AH47" s="92"/>
      <c r="AI47" s="92"/>
      <c r="AJ47" s="88"/>
      <c r="AK47" s="92"/>
      <c r="AL47" s="92"/>
      <c r="AM47" s="92"/>
      <c r="AN47" s="92"/>
      <c r="AO47" s="88"/>
      <c r="AP47" s="92"/>
      <c r="AQ47" s="92"/>
      <c r="AR47" s="92"/>
      <c r="AS47" s="92"/>
      <c r="AT47" s="88"/>
      <c r="AU47" s="92"/>
      <c r="AV47" s="92"/>
      <c r="AW47" s="92"/>
      <c r="AX47" s="92"/>
      <c r="AY47" s="88"/>
      <c r="AZ47" s="92"/>
      <c r="BA47" s="92"/>
      <c r="BB47" s="92"/>
      <c r="BC47" s="92"/>
      <c r="BD47" s="88"/>
      <c r="BE47" s="92"/>
      <c r="BF47" s="92"/>
      <c r="BG47" s="92"/>
      <c r="BH47" s="92"/>
      <c r="BI47" s="88"/>
      <c r="BJ47" s="92"/>
      <c r="BK47" s="92"/>
      <c r="BL47" s="92"/>
      <c r="BM47" s="92"/>
      <c r="BN47" s="88"/>
      <c r="BO47" s="92"/>
      <c r="BP47" s="92"/>
      <c r="BQ47" s="92"/>
      <c r="BR47" s="92"/>
      <c r="BS47" s="88"/>
      <c r="BT47" s="92"/>
      <c r="BU47" s="92"/>
      <c r="BV47" s="92"/>
      <c r="BW47" s="92"/>
      <c r="BX47" s="88"/>
      <c r="BY47" s="92"/>
      <c r="BZ47" s="92"/>
      <c r="CA47" s="92"/>
      <c r="CB47" s="92"/>
      <c r="CC47" s="88"/>
      <c r="CD47" s="92"/>
      <c r="CE47" s="92"/>
      <c r="CF47" s="92"/>
      <c r="CG47" s="92"/>
      <c r="CH47" s="88"/>
      <c r="CI47" s="92"/>
      <c r="CJ47" s="92"/>
      <c r="CK47" s="92"/>
      <c r="CL47" s="92"/>
      <c r="CM47" s="88"/>
      <c r="CN47" s="92"/>
      <c r="CO47" s="92"/>
      <c r="CP47" s="92"/>
      <c r="CQ47" s="92"/>
      <c r="CR47" s="88"/>
      <c r="CS47" s="92"/>
      <c r="CT47" s="92"/>
      <c r="CU47" s="92"/>
      <c r="CV47" s="92"/>
      <c r="CW47" s="88"/>
      <c r="CX47" s="92"/>
      <c r="CY47" s="92"/>
      <c r="CZ47" s="92"/>
      <c r="DA47" s="92"/>
      <c r="DB47" s="88"/>
      <c r="DC47" s="92"/>
      <c r="DD47" s="92"/>
      <c r="DE47" s="92"/>
      <c r="DF47" s="92"/>
      <c r="DG47" s="88"/>
      <c r="DH47" s="92"/>
      <c r="DI47" s="92"/>
      <c r="DJ47" s="92"/>
      <c r="DK47" s="92"/>
      <c r="DL47" s="88"/>
      <c r="DM47" s="92"/>
      <c r="DN47" s="92"/>
      <c r="DO47" s="92"/>
      <c r="DP47" s="92"/>
      <c r="DQ47" s="88"/>
      <c r="DR47" s="92"/>
      <c r="DS47" s="92"/>
      <c r="DT47" s="92"/>
      <c r="DU47" s="92"/>
      <c r="DV47" s="88"/>
      <c r="DW47" s="92"/>
      <c r="DX47" s="92"/>
      <c r="DY47" s="92"/>
      <c r="DZ47" s="92"/>
      <c r="EA47" s="88"/>
      <c r="EB47" s="92"/>
      <c r="EC47" s="92"/>
      <c r="ED47" s="92"/>
      <c r="EE47" s="92"/>
      <c r="EF47" s="88"/>
      <c r="EG47" s="92"/>
      <c r="EH47" s="92"/>
      <c r="EI47" s="92"/>
      <c r="EJ47" s="92"/>
      <c r="EK47" s="88"/>
      <c r="EL47" s="92"/>
      <c r="EM47" s="92"/>
      <c r="EN47" s="92"/>
      <c r="EO47" s="92"/>
      <c r="EP47" s="88"/>
      <c r="EQ47" s="92"/>
      <c r="ER47" s="92"/>
      <c r="ES47" s="92"/>
      <c r="ET47" s="92"/>
      <c r="EU47" s="88"/>
      <c r="EV47" s="92"/>
      <c r="EW47" s="92"/>
      <c r="EX47" s="92"/>
      <c r="EY47" s="92"/>
      <c r="EZ47" s="88"/>
      <c r="FA47" s="92"/>
      <c r="FB47" s="92"/>
      <c r="FC47" s="92"/>
      <c r="FD47" s="92"/>
      <c r="FE47" s="88"/>
      <c r="FF47" s="92"/>
      <c r="FG47" s="92"/>
      <c r="FH47" s="92"/>
      <c r="FI47" s="92"/>
      <c r="FJ47" s="88"/>
      <c r="FK47" s="92"/>
      <c r="FL47" s="92"/>
      <c r="FM47" s="92"/>
      <c r="FN47" s="92"/>
      <c r="FO47" s="88"/>
      <c r="FP47" s="92"/>
      <c r="FQ47" s="92"/>
      <c r="FR47" s="92"/>
      <c r="FS47" s="92"/>
      <c r="FT47" s="88"/>
      <c r="FU47" s="92"/>
      <c r="FV47" s="92"/>
      <c r="FW47" s="92"/>
      <c r="FX47" s="92"/>
      <c r="FY47" s="88"/>
      <c r="FZ47" s="92"/>
      <c r="GA47" s="92"/>
      <c r="GB47" s="92"/>
      <c r="GC47" s="92"/>
      <c r="GD47" s="88"/>
      <c r="GE47" s="92"/>
      <c r="GF47" s="92"/>
      <c r="GG47" s="92"/>
      <c r="GH47" s="92"/>
      <c r="GI47" s="88"/>
      <c r="GJ47" s="92"/>
      <c r="GK47" s="92"/>
      <c r="GL47" s="92"/>
      <c r="GM47" s="92"/>
      <c r="GN47" s="88"/>
      <c r="GO47" s="92"/>
      <c r="GP47" s="92"/>
      <c r="GQ47" s="92"/>
      <c r="GR47" s="92"/>
      <c r="GS47" s="88"/>
      <c r="GT47" s="92"/>
      <c r="GU47" s="92"/>
      <c r="GV47" s="92"/>
      <c r="GW47" s="92"/>
      <c r="GX47" s="88"/>
      <c r="GY47" s="92"/>
      <c r="GZ47" s="92"/>
      <c r="HA47" s="92"/>
      <c r="HB47" s="92"/>
      <c r="HC47" s="88"/>
      <c r="HD47" s="92"/>
      <c r="HE47" s="92"/>
      <c r="HF47" s="92"/>
      <c r="HG47" s="92"/>
      <c r="HH47" s="88"/>
      <c r="HI47" s="92"/>
      <c r="HJ47" s="92"/>
      <c r="HK47" s="92"/>
      <c r="HL47" s="92"/>
      <c r="HM47" s="88"/>
      <c r="HN47" s="92"/>
      <c r="HO47" s="92"/>
      <c r="HP47" s="92"/>
      <c r="HQ47" s="92"/>
      <c r="HR47" s="88"/>
      <c r="HS47" s="92"/>
      <c r="HT47" s="92"/>
      <c r="HU47" s="92"/>
      <c r="HV47" s="92"/>
      <c r="HW47" s="88"/>
      <c r="HX47" s="92"/>
      <c r="HY47" s="92"/>
      <c r="HZ47" s="92"/>
      <c r="IA47" s="92"/>
      <c r="IB47" s="88"/>
      <c r="IC47" s="92"/>
      <c r="ID47" s="92"/>
      <c r="IE47" s="92"/>
      <c r="IF47" s="92"/>
      <c r="IG47" s="88"/>
      <c r="IH47" s="92"/>
      <c r="II47" s="92"/>
      <c r="IJ47" s="92"/>
      <c r="IK47" s="92"/>
      <c r="IL47" s="88"/>
      <c r="IM47" s="92"/>
      <c r="IN47" s="92"/>
      <c r="IO47" s="92"/>
      <c r="IP47" s="92"/>
      <c r="IQ47" s="88"/>
      <c r="IR47" s="92"/>
      <c r="IS47" s="92"/>
      <c r="IT47" s="92"/>
      <c r="IU47" s="92"/>
      <c r="IV47" s="88"/>
    </row>
    <row r="48" spans="1:256" x14ac:dyDescent="0.3">
      <c r="A48" s="142">
        <v>47</v>
      </c>
      <c r="B48" s="130">
        <v>16141</v>
      </c>
      <c r="C48" s="131">
        <v>9025</v>
      </c>
      <c r="D48" s="132">
        <v>4</v>
      </c>
      <c r="E48" s="133">
        <v>4</v>
      </c>
      <c r="F48" s="93"/>
    </row>
    <row r="49" spans="1:5" x14ac:dyDescent="0.3">
      <c r="A49" s="269">
        <v>48</v>
      </c>
      <c r="B49" s="135">
        <v>15218</v>
      </c>
      <c r="C49" s="136">
        <v>8392</v>
      </c>
      <c r="D49" s="137">
        <v>3</v>
      </c>
      <c r="E49" s="138">
        <v>6</v>
      </c>
    </row>
    <row r="50" spans="1:5" x14ac:dyDescent="0.3">
      <c r="A50" s="142">
        <v>49</v>
      </c>
      <c r="B50" s="130">
        <v>16706</v>
      </c>
      <c r="C50" s="131">
        <v>9908</v>
      </c>
      <c r="D50" s="132">
        <v>8</v>
      </c>
      <c r="E50" s="133">
        <v>3</v>
      </c>
    </row>
    <row r="51" spans="1:5" x14ac:dyDescent="0.3">
      <c r="A51" s="269">
        <v>50</v>
      </c>
      <c r="B51" s="135">
        <v>15742</v>
      </c>
      <c r="C51" s="136">
        <v>9212</v>
      </c>
      <c r="D51" s="137">
        <v>3</v>
      </c>
      <c r="E51" s="138">
        <v>5</v>
      </c>
    </row>
    <row r="52" spans="1:5" x14ac:dyDescent="0.3">
      <c r="A52" s="142">
        <v>51</v>
      </c>
      <c r="B52" s="130">
        <v>14774</v>
      </c>
      <c r="C52" s="131">
        <v>8641</v>
      </c>
      <c r="D52" s="132">
        <v>3</v>
      </c>
      <c r="E52" s="133">
        <v>0</v>
      </c>
    </row>
    <row r="53" spans="1:5" x14ac:dyDescent="0.3">
      <c r="A53" s="269">
        <v>52</v>
      </c>
      <c r="B53" s="135">
        <v>13719</v>
      </c>
      <c r="C53" s="136">
        <v>8028</v>
      </c>
      <c r="D53" s="137">
        <v>8</v>
      </c>
      <c r="E53" s="138">
        <v>1</v>
      </c>
    </row>
    <row r="54" spans="1:5" x14ac:dyDescent="0.3">
      <c r="A54" s="142">
        <v>53</v>
      </c>
      <c r="B54" s="130">
        <v>13225</v>
      </c>
      <c r="C54" s="131">
        <v>7562</v>
      </c>
      <c r="D54" s="132">
        <v>8</v>
      </c>
      <c r="E54" s="133">
        <v>1</v>
      </c>
    </row>
    <row r="55" spans="1:5" x14ac:dyDescent="0.3">
      <c r="A55" s="269">
        <v>54</v>
      </c>
      <c r="B55" s="135">
        <v>12494</v>
      </c>
      <c r="C55" s="136">
        <v>7188</v>
      </c>
      <c r="D55" s="137">
        <v>7</v>
      </c>
      <c r="E55" s="138">
        <v>4</v>
      </c>
    </row>
    <row r="56" spans="1:5" x14ac:dyDescent="0.3">
      <c r="A56" s="142">
        <v>55</v>
      </c>
      <c r="B56" s="130">
        <v>11289</v>
      </c>
      <c r="C56" s="131">
        <v>6561</v>
      </c>
      <c r="D56" s="132">
        <v>6</v>
      </c>
      <c r="E56" s="133">
        <v>3</v>
      </c>
    </row>
    <row r="57" spans="1:5" x14ac:dyDescent="0.3">
      <c r="A57" s="269">
        <v>56</v>
      </c>
      <c r="B57" s="135">
        <v>10539</v>
      </c>
      <c r="C57" s="136">
        <v>5842</v>
      </c>
      <c r="D57" s="137">
        <v>6</v>
      </c>
      <c r="E57" s="138">
        <v>3</v>
      </c>
    </row>
    <row r="58" spans="1:5" x14ac:dyDescent="0.3">
      <c r="A58" s="142">
        <v>57</v>
      </c>
      <c r="B58" s="130">
        <v>9562</v>
      </c>
      <c r="C58" s="131">
        <v>5266</v>
      </c>
      <c r="D58" s="132">
        <v>5</v>
      </c>
      <c r="E58" s="133">
        <v>3</v>
      </c>
    </row>
    <row r="59" spans="1:5" x14ac:dyDescent="0.3">
      <c r="A59" s="269">
        <v>58</v>
      </c>
      <c r="B59" s="135">
        <v>8699</v>
      </c>
      <c r="C59" s="136">
        <v>4772</v>
      </c>
      <c r="D59" s="137">
        <v>7</v>
      </c>
      <c r="E59" s="138">
        <v>3</v>
      </c>
    </row>
    <row r="60" spans="1:5" x14ac:dyDescent="0.3">
      <c r="A60" s="142">
        <v>59</v>
      </c>
      <c r="B60" s="130">
        <v>5164</v>
      </c>
      <c r="C60" s="131">
        <v>2324</v>
      </c>
      <c r="D60" s="132">
        <v>9</v>
      </c>
      <c r="E60" s="133">
        <v>2</v>
      </c>
    </row>
    <row r="61" spans="1:5" x14ac:dyDescent="0.3">
      <c r="A61" s="269">
        <v>60</v>
      </c>
      <c r="B61" s="135">
        <v>4155</v>
      </c>
      <c r="C61" s="136">
        <v>1937</v>
      </c>
      <c r="D61" s="137">
        <v>7</v>
      </c>
      <c r="E61" s="138">
        <v>4</v>
      </c>
    </row>
    <row r="62" spans="1:5" x14ac:dyDescent="0.3">
      <c r="A62" s="142">
        <v>61</v>
      </c>
      <c r="B62" s="130">
        <v>2957</v>
      </c>
      <c r="C62" s="131">
        <v>1434</v>
      </c>
      <c r="D62" s="132">
        <v>7</v>
      </c>
      <c r="E62" s="133">
        <v>4</v>
      </c>
    </row>
    <row r="63" spans="1:5" x14ac:dyDescent="0.3">
      <c r="A63" s="269">
        <v>62</v>
      </c>
      <c r="B63" s="135">
        <v>2064</v>
      </c>
      <c r="C63" s="136">
        <v>1104</v>
      </c>
      <c r="D63" s="137">
        <v>6</v>
      </c>
      <c r="E63" s="138">
        <v>1</v>
      </c>
    </row>
    <row r="64" spans="1:5" x14ac:dyDescent="0.3">
      <c r="A64" s="142">
        <v>63</v>
      </c>
      <c r="B64" s="130">
        <v>1691</v>
      </c>
      <c r="C64" s="131">
        <v>872</v>
      </c>
      <c r="D64" s="132">
        <v>4</v>
      </c>
      <c r="E64" s="133">
        <v>2</v>
      </c>
    </row>
    <row r="65" spans="1:5" x14ac:dyDescent="0.3">
      <c r="A65" s="269">
        <v>64</v>
      </c>
      <c r="B65" s="135">
        <v>1401</v>
      </c>
      <c r="C65" s="136">
        <v>698</v>
      </c>
      <c r="D65" s="137">
        <v>4</v>
      </c>
      <c r="E65" s="138">
        <v>0</v>
      </c>
    </row>
    <row r="66" spans="1:5" x14ac:dyDescent="0.3">
      <c r="A66" s="142">
        <v>65</v>
      </c>
      <c r="B66" s="132">
        <v>923</v>
      </c>
      <c r="C66" s="139">
        <v>515</v>
      </c>
      <c r="D66" s="132">
        <v>0</v>
      </c>
      <c r="E66" s="140">
        <v>0</v>
      </c>
    </row>
    <row r="67" spans="1:5" x14ac:dyDescent="0.3">
      <c r="A67" s="269" t="s">
        <v>270</v>
      </c>
      <c r="B67" s="135">
        <v>3140</v>
      </c>
      <c r="C67" s="136">
        <v>2161</v>
      </c>
      <c r="D67" s="137">
        <v>14</v>
      </c>
      <c r="E67" s="138">
        <v>6</v>
      </c>
    </row>
    <row r="68" spans="1:5" x14ac:dyDescent="0.3">
      <c r="A68" s="142" t="s">
        <v>76</v>
      </c>
      <c r="B68" s="132">
        <v>70713</v>
      </c>
      <c r="C68" s="139">
        <v>1974</v>
      </c>
      <c r="D68" s="132">
        <v>0</v>
      </c>
      <c r="E68" s="140">
        <v>0</v>
      </c>
    </row>
    <row r="69" spans="1:5" ht="12.9" thickBot="1" x14ac:dyDescent="0.35">
      <c r="A69" s="270" t="s">
        <v>75</v>
      </c>
      <c r="B69" s="271">
        <f>SUM(B16:B68)</f>
        <v>846408</v>
      </c>
      <c r="C69" s="272">
        <f>SUM(C16:C68)</f>
        <v>465581</v>
      </c>
      <c r="D69" s="273">
        <f t="shared" ref="D69:E69" si="0">SUM(D16:D68)</f>
        <v>173</v>
      </c>
      <c r="E69" s="272">
        <f t="shared" si="0"/>
        <v>89</v>
      </c>
    </row>
    <row r="70" spans="1:5" ht="11.25" customHeight="1" x14ac:dyDescent="0.3">
      <c r="A70" s="34" t="s">
        <v>315</v>
      </c>
    </row>
    <row r="71" spans="1:5" ht="28.5" customHeight="1" thickBot="1" x14ac:dyDescent="0.35">
      <c r="A71" s="793" t="s">
        <v>309</v>
      </c>
      <c r="B71" s="793"/>
      <c r="C71" s="793"/>
      <c r="D71" s="793"/>
      <c r="E71" s="793"/>
    </row>
    <row r="72" spans="1:5" ht="12.9" thickBot="1" x14ac:dyDescent="0.35">
      <c r="A72" s="321" t="s">
        <v>267</v>
      </c>
      <c r="B72" s="322">
        <f>B69-B68</f>
        <v>775695</v>
      </c>
      <c r="C72" s="322">
        <f>C69-C68</f>
        <v>463607</v>
      </c>
      <c r="D72" s="322">
        <f>D69-D68</f>
        <v>173</v>
      </c>
      <c r="E72" s="323">
        <f>E69-E68</f>
        <v>89</v>
      </c>
    </row>
  </sheetData>
  <mergeCells count="11">
    <mergeCell ref="A71:E71"/>
    <mergeCell ref="B14:C14"/>
    <mergeCell ref="D14:E14"/>
    <mergeCell ref="G14:H14"/>
    <mergeCell ref="I14:J14"/>
    <mergeCell ref="A10:E10"/>
    <mergeCell ref="A3:E3"/>
    <mergeCell ref="A4:E4"/>
    <mergeCell ref="A6:E6"/>
    <mergeCell ref="A7:E7"/>
    <mergeCell ref="A8:E8"/>
  </mergeCells>
  <printOptions horizontalCentered="1"/>
  <pageMargins left="0.31496062992125984" right="0.19685039370078741" top="0.39370078740157483" bottom="0.23622047244094491" header="0" footer="0.23622047244094491"/>
  <pageSetup scale="86" firstPageNumber="40" orientation="portrait" useFirstPageNumber="1" r:id="rId1"/>
  <headerFooter>
    <oddFooter>&amp;R&amp;P</oddFooter>
  </headerFooter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syncVertical="1" syncRef="A1" transitionEvaluation="1" codeName="Hoja31">
    <pageSetUpPr fitToPage="1"/>
  </sheetPr>
  <dimension ref="A1:IV71"/>
  <sheetViews>
    <sheetView showGridLines="0" view="pageBreakPreview" zoomScaleNormal="75" zoomScaleSheetLayoutView="100" workbookViewId="0"/>
  </sheetViews>
  <sheetFormatPr baseColWidth="10" defaultColWidth="9.69140625" defaultRowHeight="12.45" x14ac:dyDescent="0.3"/>
  <cols>
    <col min="1" max="1" width="16.69140625" style="25" customWidth="1"/>
    <col min="2" max="5" width="19.23046875" style="25" customWidth="1"/>
    <col min="6" max="6" width="14.4609375" style="25" customWidth="1"/>
    <col min="7" max="10" width="16" style="25" customWidth="1"/>
    <col min="11" max="16" width="14.4609375" style="25" customWidth="1"/>
    <col min="17" max="18" width="9.53515625" style="25" customWidth="1"/>
    <col min="19" max="16384" width="9.69140625" style="25"/>
  </cols>
  <sheetData>
    <row r="1" spans="1:21" x14ac:dyDescent="0.3"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</row>
    <row r="2" spans="1:21" x14ac:dyDescent="0.3"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</row>
    <row r="3" spans="1:21" ht="12.9" x14ac:dyDescent="0.3">
      <c r="A3" s="764" t="s">
        <v>77</v>
      </c>
      <c r="B3" s="764"/>
      <c r="C3" s="764"/>
      <c r="D3" s="764"/>
      <c r="E3" s="764"/>
      <c r="F3" s="54"/>
      <c r="G3" s="54"/>
      <c r="H3" s="54"/>
      <c r="I3" s="54"/>
      <c r="J3" s="54"/>
      <c r="K3" s="54"/>
      <c r="L3" s="54"/>
      <c r="M3" s="54"/>
      <c r="N3" s="54"/>
      <c r="O3" s="54"/>
      <c r="P3" s="54"/>
      <c r="Q3" s="54"/>
      <c r="R3" s="54"/>
      <c r="S3" s="54"/>
      <c r="T3" s="54"/>
      <c r="U3" s="54"/>
    </row>
    <row r="4" spans="1:21" ht="12.9" x14ac:dyDescent="0.3">
      <c r="A4" s="764" t="s">
        <v>78</v>
      </c>
      <c r="B4" s="764"/>
      <c r="C4" s="764"/>
      <c r="D4" s="764"/>
      <c r="E4" s="764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</row>
    <row r="5" spans="1:21" x14ac:dyDescent="0.3"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</row>
    <row r="6" spans="1:21" x14ac:dyDescent="0.3">
      <c r="A6" s="766" t="str">
        <f>'1 Total'!A4:N4</f>
        <v>DICIEMBRE DE 2018</v>
      </c>
      <c r="B6" s="766"/>
      <c r="C6" s="766"/>
      <c r="D6" s="766"/>
      <c r="E6" s="766"/>
      <c r="F6" s="56"/>
      <c r="G6" s="56"/>
      <c r="H6" s="56"/>
      <c r="I6" s="56"/>
      <c r="J6" s="56"/>
      <c r="K6" s="56"/>
      <c r="L6" s="56"/>
      <c r="M6" s="56"/>
      <c r="N6" s="56"/>
      <c r="O6" s="56"/>
      <c r="P6" s="56"/>
      <c r="Q6" s="56"/>
      <c r="R6" s="56"/>
      <c r="S6" s="56"/>
      <c r="T6" s="56"/>
      <c r="U6" s="56"/>
    </row>
    <row r="7" spans="1:21" x14ac:dyDescent="0.3">
      <c r="A7" s="767"/>
      <c r="B7" s="767"/>
      <c r="C7" s="767"/>
      <c r="D7" s="767"/>
      <c r="E7" s="767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</row>
    <row r="8" spans="1:21" x14ac:dyDescent="0.3">
      <c r="A8" s="784" t="s">
        <v>58</v>
      </c>
      <c r="B8" s="784"/>
      <c r="C8" s="784"/>
      <c r="D8" s="784"/>
      <c r="E8" s="784"/>
      <c r="F8" s="78"/>
      <c r="G8" s="78"/>
      <c r="H8" s="78"/>
      <c r="I8" s="78"/>
      <c r="J8" s="78"/>
      <c r="K8" s="78"/>
      <c r="L8" s="78"/>
      <c r="M8" s="78"/>
      <c r="N8" s="78"/>
      <c r="O8" s="78"/>
      <c r="P8" s="78"/>
      <c r="Q8" s="78"/>
      <c r="R8" s="78"/>
      <c r="S8" s="78"/>
      <c r="T8" s="78"/>
      <c r="U8" s="78"/>
    </row>
    <row r="9" spans="1:21" ht="5.25" customHeight="1" x14ac:dyDescent="0.3">
      <c r="A9" s="78"/>
      <c r="B9" s="78"/>
      <c r="C9" s="78"/>
      <c r="D9" s="78"/>
      <c r="E9" s="78"/>
      <c r="F9" s="78"/>
      <c r="G9" s="78"/>
      <c r="H9" s="78"/>
      <c r="I9" s="78"/>
      <c r="J9" s="78"/>
      <c r="K9" s="78"/>
      <c r="L9" s="78"/>
      <c r="M9" s="78"/>
      <c r="N9" s="78"/>
      <c r="O9" s="78"/>
      <c r="P9" s="78"/>
      <c r="Q9" s="78"/>
      <c r="R9" s="78"/>
      <c r="S9" s="78"/>
      <c r="T9" s="78"/>
      <c r="U9" s="78"/>
    </row>
    <row r="10" spans="1:21" x14ac:dyDescent="0.3">
      <c r="A10" s="784" t="s">
        <v>136</v>
      </c>
      <c r="B10" s="784"/>
      <c r="C10" s="784"/>
      <c r="D10" s="784"/>
      <c r="E10" s="784"/>
      <c r="F10" s="78"/>
      <c r="G10" s="78"/>
      <c r="H10" s="78"/>
      <c r="I10" s="78"/>
      <c r="J10" s="78"/>
      <c r="K10" s="78"/>
      <c r="L10" s="78"/>
      <c r="M10" s="78"/>
      <c r="N10" s="78"/>
      <c r="O10" s="78"/>
      <c r="P10" s="78"/>
      <c r="Q10" s="78"/>
      <c r="R10" s="78"/>
      <c r="S10" s="78"/>
      <c r="T10" s="78"/>
      <c r="U10" s="78"/>
    </row>
    <row r="11" spans="1:21" ht="3.75" customHeight="1" x14ac:dyDescent="0.3">
      <c r="A11" s="79"/>
      <c r="B11" s="79"/>
      <c r="C11" s="79"/>
      <c r="D11" s="79"/>
      <c r="E11" s="79"/>
      <c r="F11" s="78"/>
      <c r="G11" s="78"/>
      <c r="H11" s="78"/>
      <c r="I11" s="78"/>
      <c r="J11" s="78"/>
      <c r="K11" s="78"/>
      <c r="L11" s="78"/>
      <c r="M11" s="78"/>
      <c r="N11" s="78"/>
      <c r="O11" s="78"/>
      <c r="P11" s="78"/>
      <c r="Q11" s="78"/>
      <c r="R11" s="78"/>
      <c r="S11" s="78"/>
      <c r="T11" s="78"/>
      <c r="U11" s="78"/>
    </row>
    <row r="12" spans="1:21" x14ac:dyDescent="0.3">
      <c r="A12" s="79"/>
      <c r="B12" s="79"/>
      <c r="C12" s="79" t="s">
        <v>8</v>
      </c>
      <c r="D12" s="79"/>
      <c r="E12" s="79"/>
      <c r="F12" s="78"/>
      <c r="G12" s="78"/>
      <c r="H12" s="78"/>
      <c r="I12" s="78"/>
      <c r="J12" s="78"/>
      <c r="K12" s="78"/>
      <c r="L12" s="78"/>
      <c r="M12" s="78"/>
      <c r="N12" s="78"/>
      <c r="O12" s="78"/>
      <c r="P12" s="78"/>
      <c r="Q12" s="78"/>
      <c r="R12" s="78"/>
      <c r="S12" s="78"/>
      <c r="T12" s="78"/>
      <c r="U12" s="78"/>
    </row>
    <row r="13" spans="1:21" ht="12.9" thickBot="1" x14ac:dyDescent="0.35">
      <c r="A13" s="80"/>
      <c r="B13" s="80"/>
      <c r="C13" s="80"/>
      <c r="D13" s="81"/>
      <c r="E13" s="82"/>
      <c r="F13" s="82"/>
      <c r="G13" s="82"/>
      <c r="H13" s="83"/>
      <c r="I13" s="84"/>
      <c r="J13" s="84"/>
    </row>
    <row r="14" spans="1:21" ht="12.75" customHeight="1" x14ac:dyDescent="0.3">
      <c r="A14" s="444" t="s">
        <v>80</v>
      </c>
      <c r="B14" s="785" t="s">
        <v>313</v>
      </c>
      <c r="C14" s="785"/>
      <c r="D14" s="786" t="s">
        <v>81</v>
      </c>
      <c r="E14" s="787"/>
      <c r="F14" s="86"/>
      <c r="G14" s="783"/>
      <c r="H14" s="783"/>
      <c r="I14" s="783"/>
      <c r="J14" s="783"/>
    </row>
    <row r="15" spans="1:21" ht="12.9" thickBot="1" x14ac:dyDescent="0.35">
      <c r="A15" s="689" t="s">
        <v>42</v>
      </c>
      <c r="B15" s="392" t="s">
        <v>71</v>
      </c>
      <c r="C15" s="393" t="s">
        <v>72</v>
      </c>
      <c r="D15" s="411" t="s">
        <v>71</v>
      </c>
      <c r="E15" s="454" t="s">
        <v>72</v>
      </c>
      <c r="F15" s="86"/>
      <c r="G15" s="88"/>
      <c r="H15" s="88"/>
      <c r="I15" s="88"/>
      <c r="J15" s="88"/>
    </row>
    <row r="16" spans="1:21" x14ac:dyDescent="0.3">
      <c r="A16" s="640" t="s">
        <v>82</v>
      </c>
      <c r="B16" s="130">
        <f>'4VG PSA.3'!B16+'4VG PSA.6'!B16</f>
        <v>3200</v>
      </c>
      <c r="C16" s="692">
        <f>'4VG PSA.3'!C16+'4VG PSA.6'!C16</f>
        <v>2271</v>
      </c>
      <c r="D16" s="132">
        <f>'4VG PSA.3'!D16+'4VG PSA.6'!D16</f>
        <v>1</v>
      </c>
      <c r="E16" s="641">
        <f>'4VG PSA.3'!E16+'4VG PSA.6'!E16</f>
        <v>2</v>
      </c>
      <c r="F16" s="24"/>
      <c r="G16" s="88"/>
      <c r="H16" s="88"/>
      <c r="I16" s="88"/>
      <c r="J16" s="88"/>
    </row>
    <row r="17" spans="1:5" x14ac:dyDescent="0.3">
      <c r="A17" s="638" t="s">
        <v>83</v>
      </c>
      <c r="B17" s="135">
        <f>'4VG PSA.3'!B17+'4VG PSA.6'!B17</f>
        <v>4465</v>
      </c>
      <c r="C17" s="693">
        <f>'4VG PSA.3'!C17+'4VG PSA.6'!C17</f>
        <v>3357</v>
      </c>
      <c r="D17" s="137">
        <f>'4VG PSA.3'!D17+'4VG PSA.6'!D17</f>
        <v>0</v>
      </c>
      <c r="E17" s="639">
        <f>'4VG PSA.3'!E17+'4VG PSA.6'!E17</f>
        <v>0</v>
      </c>
    </row>
    <row r="18" spans="1:5" x14ac:dyDescent="0.3">
      <c r="A18" s="640" t="s">
        <v>84</v>
      </c>
      <c r="B18" s="130">
        <f>'4VG PSA.3'!B18+'4VG PSA.6'!B18</f>
        <v>5953</v>
      </c>
      <c r="C18" s="692">
        <f>'4VG PSA.3'!C18+'4VG PSA.6'!C18</f>
        <v>4703</v>
      </c>
      <c r="D18" s="132">
        <f>'4VG PSA.3'!D18+'4VG PSA.6'!D18</f>
        <v>2</v>
      </c>
      <c r="E18" s="641">
        <f>'4VG PSA.3'!E18+'4VG PSA.6'!E18</f>
        <v>0</v>
      </c>
    </row>
    <row r="19" spans="1:5" x14ac:dyDescent="0.3">
      <c r="A19" s="638" t="s">
        <v>85</v>
      </c>
      <c r="B19" s="135">
        <f>'4VG PSA.3'!B19+'4VG PSA.6'!B19</f>
        <v>19113</v>
      </c>
      <c r="C19" s="693">
        <f>'4VG PSA.3'!C19+'4VG PSA.6'!C19</f>
        <v>10572</v>
      </c>
      <c r="D19" s="137">
        <f>'4VG PSA.3'!D19+'4VG PSA.6'!D19</f>
        <v>0</v>
      </c>
      <c r="E19" s="639">
        <f>'4VG PSA.3'!E19+'4VG PSA.6'!E19</f>
        <v>0</v>
      </c>
    </row>
    <row r="20" spans="1:5" x14ac:dyDescent="0.3">
      <c r="A20" s="640" t="s">
        <v>86</v>
      </c>
      <c r="B20" s="130">
        <f>'4VG PSA.3'!B20+'4VG PSA.6'!B20</f>
        <v>48815</v>
      </c>
      <c r="C20" s="692">
        <f>'4VG PSA.3'!C20+'4VG PSA.6'!C20</f>
        <v>24103</v>
      </c>
      <c r="D20" s="132">
        <f>'4VG PSA.3'!D20+'4VG PSA.6'!D20</f>
        <v>3</v>
      </c>
      <c r="E20" s="641">
        <f>'4VG PSA.3'!E20+'4VG PSA.6'!E20</f>
        <v>0</v>
      </c>
    </row>
    <row r="21" spans="1:5" x14ac:dyDescent="0.3">
      <c r="A21" s="638" t="s">
        <v>87</v>
      </c>
      <c r="B21" s="135">
        <f>'4VG PSA.3'!B21+'4VG PSA.6'!B21</f>
        <v>73660</v>
      </c>
      <c r="C21" s="693">
        <f>'4VG PSA.3'!C21+'4VG PSA.6'!C21</f>
        <v>37192</v>
      </c>
      <c r="D21" s="137">
        <f>'4VG PSA.3'!D21+'4VG PSA.6'!D21</f>
        <v>3</v>
      </c>
      <c r="E21" s="639">
        <f>'4VG PSA.3'!E21+'4VG PSA.6'!E21</f>
        <v>1</v>
      </c>
    </row>
    <row r="22" spans="1:5" x14ac:dyDescent="0.3">
      <c r="A22" s="640" t="s">
        <v>88</v>
      </c>
      <c r="B22" s="130">
        <f>'4VG PSA.3'!B22+'4VG PSA.6'!B22</f>
        <v>90356</v>
      </c>
      <c r="C22" s="692">
        <f>'4VG PSA.3'!C22+'4VG PSA.6'!C22</f>
        <v>47188</v>
      </c>
      <c r="D22" s="132">
        <f>'4VG PSA.3'!D22+'4VG PSA.6'!D22</f>
        <v>6</v>
      </c>
      <c r="E22" s="641">
        <f>'4VG PSA.3'!E22+'4VG PSA.6'!E22</f>
        <v>3</v>
      </c>
    </row>
    <row r="23" spans="1:5" x14ac:dyDescent="0.3">
      <c r="A23" s="638" t="s">
        <v>89</v>
      </c>
      <c r="B23" s="135">
        <f>'4VG PSA.3'!B23+'4VG PSA.6'!B23</f>
        <v>109869</v>
      </c>
      <c r="C23" s="693">
        <f>'4VG PSA.3'!C23+'4VG PSA.6'!C23</f>
        <v>57054</v>
      </c>
      <c r="D23" s="137">
        <f>'4VG PSA.3'!D23+'4VG PSA.6'!D23</f>
        <v>6</v>
      </c>
      <c r="E23" s="639">
        <f>'4VG PSA.3'!E23+'4VG PSA.6'!E23</f>
        <v>6</v>
      </c>
    </row>
    <row r="24" spans="1:5" x14ac:dyDescent="0.3">
      <c r="A24" s="640" t="s">
        <v>90</v>
      </c>
      <c r="B24" s="130">
        <f>'4VG PSA.3'!B24+'4VG PSA.6'!B24</f>
        <v>131164</v>
      </c>
      <c r="C24" s="692">
        <f>'4VG PSA.3'!C24+'4VG PSA.6'!C24</f>
        <v>68851</v>
      </c>
      <c r="D24" s="132">
        <f>'4VG PSA.3'!D24+'4VG PSA.6'!D24</f>
        <v>19</v>
      </c>
      <c r="E24" s="641">
        <f>'4VG PSA.3'!E24+'4VG PSA.6'!E24</f>
        <v>16</v>
      </c>
    </row>
    <row r="25" spans="1:5" x14ac:dyDescent="0.3">
      <c r="A25" s="638" t="s">
        <v>91</v>
      </c>
      <c r="B25" s="135">
        <f>'4VG PSA.3'!B25+'4VG PSA.6'!B25</f>
        <v>150694</v>
      </c>
      <c r="C25" s="693">
        <f>'4VG PSA.3'!C25+'4VG PSA.6'!C25</f>
        <v>81191</v>
      </c>
      <c r="D25" s="137">
        <f>'4VG PSA.3'!D25+'4VG PSA.6'!D25</f>
        <v>19</v>
      </c>
      <c r="E25" s="639">
        <f>'4VG PSA.3'!E25+'4VG PSA.6'!E25</f>
        <v>2</v>
      </c>
    </row>
    <row r="26" spans="1:5" x14ac:dyDescent="0.3">
      <c r="A26" s="640" t="s">
        <v>92</v>
      </c>
      <c r="B26" s="130">
        <f>'4VG PSA.3'!B26+'4VG PSA.6'!B26</f>
        <v>169086</v>
      </c>
      <c r="C26" s="692">
        <f>'4VG PSA.3'!C26+'4VG PSA.6'!C26</f>
        <v>92440</v>
      </c>
      <c r="D26" s="132">
        <f>'4VG PSA.3'!D26+'4VG PSA.6'!D26</f>
        <v>11</v>
      </c>
      <c r="E26" s="641">
        <f>'4VG PSA.3'!E26+'4VG PSA.6'!E26</f>
        <v>4</v>
      </c>
    </row>
    <row r="27" spans="1:5" x14ac:dyDescent="0.3">
      <c r="A27" s="638" t="s">
        <v>93</v>
      </c>
      <c r="B27" s="135">
        <f>'4VG PSA.3'!B27+'4VG PSA.6'!B27</f>
        <v>188388</v>
      </c>
      <c r="C27" s="693">
        <f>'4VG PSA.3'!C27+'4VG PSA.6'!C27</f>
        <v>103845</v>
      </c>
      <c r="D27" s="137">
        <f>'4VG PSA.3'!D27+'4VG PSA.6'!D27</f>
        <v>24</v>
      </c>
      <c r="E27" s="639">
        <f>'4VG PSA.3'!E27+'4VG PSA.6'!E27</f>
        <v>3</v>
      </c>
    </row>
    <row r="28" spans="1:5" x14ac:dyDescent="0.3">
      <c r="A28" s="640" t="s">
        <v>94</v>
      </c>
      <c r="B28" s="130">
        <f>'4VG PSA.3'!B28+'4VG PSA.6'!B28</f>
        <v>199630</v>
      </c>
      <c r="C28" s="692">
        <f>'4VG PSA.3'!C28+'4VG PSA.6'!C28</f>
        <v>110449</v>
      </c>
      <c r="D28" s="132">
        <f>'4VG PSA.3'!D28+'4VG PSA.6'!D28</f>
        <v>27</v>
      </c>
      <c r="E28" s="641">
        <f>'4VG PSA.3'!E28+'4VG PSA.6'!E28</f>
        <v>6</v>
      </c>
    </row>
    <row r="29" spans="1:5" x14ac:dyDescent="0.3">
      <c r="A29" s="638" t="s">
        <v>95</v>
      </c>
      <c r="B29" s="135">
        <f>'4VG PSA.3'!B29+'4VG PSA.6'!B29</f>
        <v>209409</v>
      </c>
      <c r="C29" s="693">
        <f>'4VG PSA.3'!C29+'4VG PSA.6'!C29</f>
        <v>117752</v>
      </c>
      <c r="D29" s="137">
        <f>'4VG PSA.3'!D29+'4VG PSA.6'!D29</f>
        <v>15</v>
      </c>
      <c r="E29" s="639">
        <f>'4VG PSA.3'!E29+'4VG PSA.6'!E29</f>
        <v>11</v>
      </c>
    </row>
    <row r="30" spans="1:5" x14ac:dyDescent="0.3">
      <c r="A30" s="640" t="s">
        <v>96</v>
      </c>
      <c r="B30" s="130">
        <f>'4VG PSA.3'!B30+'4VG PSA.6'!B30</f>
        <v>211895</v>
      </c>
      <c r="C30" s="692">
        <f>'4VG PSA.3'!C30+'4VG PSA.6'!C30</f>
        <v>121020</v>
      </c>
      <c r="D30" s="132">
        <f>'4VG PSA.3'!D30+'4VG PSA.6'!D30</f>
        <v>24</v>
      </c>
      <c r="E30" s="641">
        <f>'4VG PSA.3'!E30+'4VG PSA.6'!E30</f>
        <v>10</v>
      </c>
    </row>
    <row r="31" spans="1:5" x14ac:dyDescent="0.3">
      <c r="A31" s="638" t="s">
        <v>97</v>
      </c>
      <c r="B31" s="135">
        <f>'4VG PSA.3'!B31+'4VG PSA.6'!B31</f>
        <v>215960</v>
      </c>
      <c r="C31" s="693">
        <f>'4VG PSA.3'!C31+'4VG PSA.6'!C31</f>
        <v>125410</v>
      </c>
      <c r="D31" s="137">
        <f>'4VG PSA.3'!D31+'4VG PSA.6'!D31</f>
        <v>38</v>
      </c>
      <c r="E31" s="639">
        <f>'4VG PSA.3'!E31+'4VG PSA.6'!E31</f>
        <v>20</v>
      </c>
    </row>
    <row r="32" spans="1:5" x14ac:dyDescent="0.3">
      <c r="A32" s="640" t="s">
        <v>98</v>
      </c>
      <c r="B32" s="130">
        <f>'4VG PSA.3'!B32+'4VG PSA.6'!B32</f>
        <v>220103</v>
      </c>
      <c r="C32" s="692">
        <f>'4VG PSA.3'!C32+'4VG PSA.6'!C32</f>
        <v>124381</v>
      </c>
      <c r="D32" s="132">
        <f>'4VG PSA.3'!D32+'4VG PSA.6'!D32</f>
        <v>32</v>
      </c>
      <c r="E32" s="641">
        <f>'4VG PSA.3'!E32+'4VG PSA.6'!E32</f>
        <v>21</v>
      </c>
    </row>
    <row r="33" spans="1:256" x14ac:dyDescent="0.3">
      <c r="A33" s="638" t="s">
        <v>99</v>
      </c>
      <c r="B33" s="135">
        <f>'4VG PSA.3'!B33+'4VG PSA.6'!B33</f>
        <v>216120</v>
      </c>
      <c r="C33" s="693">
        <f>'4VG PSA.3'!C33+'4VG PSA.6'!C33</f>
        <v>127336</v>
      </c>
      <c r="D33" s="137">
        <f>'4VG PSA.3'!D33+'4VG PSA.6'!D33</f>
        <v>37</v>
      </c>
      <c r="E33" s="639">
        <f>'4VG PSA.3'!E33+'4VG PSA.6'!E33</f>
        <v>23</v>
      </c>
    </row>
    <row r="34" spans="1:256" x14ac:dyDescent="0.3">
      <c r="A34" s="640" t="s">
        <v>100</v>
      </c>
      <c r="B34" s="130">
        <f>'4VG PSA.3'!B34+'4VG PSA.6'!B34</f>
        <v>223103</v>
      </c>
      <c r="C34" s="692">
        <f>'4VG PSA.3'!C34+'4VG PSA.6'!C34</f>
        <v>130246</v>
      </c>
      <c r="D34" s="132">
        <f>'4VG PSA.3'!D34+'4VG PSA.6'!D34</f>
        <v>55</v>
      </c>
      <c r="E34" s="641">
        <f>'4VG PSA.3'!E34+'4VG PSA.6'!E34</f>
        <v>25</v>
      </c>
    </row>
    <row r="35" spans="1:256" x14ac:dyDescent="0.3">
      <c r="A35" s="638" t="s">
        <v>101</v>
      </c>
      <c r="B35" s="135">
        <f>'4VG PSA.3'!B35+'4VG PSA.6'!B35</f>
        <v>218995</v>
      </c>
      <c r="C35" s="693">
        <f>'4VG PSA.3'!C35+'4VG PSA.6'!C35</f>
        <v>131649</v>
      </c>
      <c r="D35" s="137">
        <f>'4VG PSA.3'!D35+'4VG PSA.6'!D35</f>
        <v>43</v>
      </c>
      <c r="E35" s="639">
        <f>'4VG PSA.3'!E35+'4VG PSA.6'!E35</f>
        <v>123</v>
      </c>
    </row>
    <row r="36" spans="1:256" x14ac:dyDescent="0.3">
      <c r="A36" s="640" t="s">
        <v>102</v>
      </c>
      <c r="B36" s="130">
        <f>'4VG PSA.3'!B36+'4VG PSA.6'!B36</f>
        <v>222305</v>
      </c>
      <c r="C36" s="692">
        <f>'4VG PSA.3'!C36+'4VG PSA.6'!C36</f>
        <v>129465</v>
      </c>
      <c r="D36" s="132">
        <f>'4VG PSA.3'!D36+'4VG PSA.6'!D36</f>
        <v>65</v>
      </c>
      <c r="E36" s="641">
        <f>'4VG PSA.3'!E36+'4VG PSA.6'!E36</f>
        <v>35</v>
      </c>
    </row>
    <row r="37" spans="1:256" x14ac:dyDescent="0.3">
      <c r="A37" s="638" t="s">
        <v>103</v>
      </c>
      <c r="B37" s="135">
        <f>'4VG PSA.3'!B37+'4VG PSA.6'!B37</f>
        <v>221655</v>
      </c>
      <c r="C37" s="693">
        <f>'4VG PSA.3'!C37+'4VG PSA.6'!C37</f>
        <v>131181</v>
      </c>
      <c r="D37" s="137">
        <f>'4VG PSA.3'!D37+'4VG PSA.6'!D37</f>
        <v>52</v>
      </c>
      <c r="E37" s="639">
        <f>'4VG PSA.3'!E37+'4VG PSA.6'!E37</f>
        <v>30</v>
      </c>
    </row>
    <row r="38" spans="1:256" x14ac:dyDescent="0.3">
      <c r="A38" s="640" t="s">
        <v>104</v>
      </c>
      <c r="B38" s="130">
        <f>'4VG PSA.3'!B38+'4VG PSA.6'!B38</f>
        <v>216583</v>
      </c>
      <c r="C38" s="692">
        <f>'4VG PSA.3'!C38+'4VG PSA.6'!C38</f>
        <v>127722</v>
      </c>
      <c r="D38" s="132">
        <f>'4VG PSA.3'!D38+'4VG PSA.6'!D38</f>
        <v>66</v>
      </c>
      <c r="E38" s="641">
        <f>'4VG PSA.3'!E38+'4VG PSA.6'!E38</f>
        <v>49</v>
      </c>
    </row>
    <row r="39" spans="1:256" x14ac:dyDescent="0.3">
      <c r="A39" s="638" t="s">
        <v>105</v>
      </c>
      <c r="B39" s="135">
        <f>'4VG PSA.3'!B39+'4VG PSA.6'!B39</f>
        <v>217041</v>
      </c>
      <c r="C39" s="693">
        <f>'4VG PSA.3'!C39+'4VG PSA.6'!C39</f>
        <v>127028</v>
      </c>
      <c r="D39" s="137">
        <f>'4VG PSA.3'!D39+'4VG PSA.6'!D39</f>
        <v>64</v>
      </c>
      <c r="E39" s="639">
        <f>'4VG PSA.3'!E39+'4VG PSA.6'!E39</f>
        <v>29</v>
      </c>
    </row>
    <row r="40" spans="1:256" x14ac:dyDescent="0.3">
      <c r="A40" s="640" t="s">
        <v>106</v>
      </c>
      <c r="B40" s="130">
        <f>'4VG PSA.3'!B40+'4VG PSA.6'!B40</f>
        <v>208599</v>
      </c>
      <c r="C40" s="692">
        <f>'4VG PSA.3'!C40+'4VG PSA.6'!C40</f>
        <v>122867</v>
      </c>
      <c r="D40" s="132">
        <f>'4VG PSA.3'!D40+'4VG PSA.6'!D40</f>
        <v>63</v>
      </c>
      <c r="E40" s="641">
        <f>'4VG PSA.3'!E40+'4VG PSA.6'!E40</f>
        <v>37</v>
      </c>
    </row>
    <row r="41" spans="1:256" x14ac:dyDescent="0.3">
      <c r="A41" s="638" t="s">
        <v>107</v>
      </c>
      <c r="B41" s="135">
        <f>'4VG PSA.3'!B41+'4VG PSA.6'!B41</f>
        <v>249597</v>
      </c>
      <c r="C41" s="693">
        <f>'4VG PSA.3'!C41+'4VG PSA.6'!C41</f>
        <v>155138</v>
      </c>
      <c r="D41" s="137">
        <f>'4VG PSA.3'!D41+'4VG PSA.6'!D41</f>
        <v>89</v>
      </c>
      <c r="E41" s="639">
        <f>'4VG PSA.3'!E41+'4VG PSA.6'!E41</f>
        <v>43</v>
      </c>
    </row>
    <row r="42" spans="1:256" x14ac:dyDescent="0.3">
      <c r="A42" s="640" t="s">
        <v>303</v>
      </c>
      <c r="B42" s="130">
        <f>'4VG PSA.3'!B42+'4VG PSA.6'!B42</f>
        <v>207321</v>
      </c>
      <c r="C42" s="692">
        <f>'4VG PSA.3'!C42+'4VG PSA.6'!C42</f>
        <v>122261</v>
      </c>
      <c r="D42" s="132">
        <f>'4VG PSA.3'!D42+'4VG PSA.6'!D42</f>
        <v>87</v>
      </c>
      <c r="E42" s="641">
        <f>'4VG PSA.3'!E42+'4VG PSA.6'!E42</f>
        <v>37</v>
      </c>
    </row>
    <row r="43" spans="1:256" ht="11.15" customHeight="1" x14ac:dyDescent="0.3">
      <c r="A43" s="638" t="s">
        <v>108</v>
      </c>
      <c r="B43" s="135">
        <f>'4VG PSA.3'!B43+'4VG PSA.6'!B43</f>
        <v>202987</v>
      </c>
      <c r="C43" s="693">
        <f>'4VG PSA.3'!C43+'4VG PSA.6'!C43</f>
        <v>119965</v>
      </c>
      <c r="D43" s="137">
        <f>'4VG PSA.3'!D43+'4VG PSA.6'!D43</f>
        <v>86</v>
      </c>
      <c r="E43" s="639">
        <f>'4VG PSA.3'!E43+'4VG PSA.6'!E43</f>
        <v>49</v>
      </c>
    </row>
    <row r="44" spans="1:256" x14ac:dyDescent="0.3">
      <c r="A44" s="640" t="s">
        <v>109</v>
      </c>
      <c r="B44" s="130">
        <f>'4VG PSA.3'!B44+'4VG PSA.6'!B44</f>
        <v>205481</v>
      </c>
      <c r="C44" s="692">
        <f>'4VG PSA.3'!C44+'4VG PSA.6'!C44</f>
        <v>120323</v>
      </c>
      <c r="D44" s="132">
        <f>'4VG PSA.3'!D44+'4VG PSA.6'!D44</f>
        <v>107</v>
      </c>
      <c r="E44" s="641">
        <f>'4VG PSA.3'!E44+'4VG PSA.6'!E44</f>
        <v>72</v>
      </c>
      <c r="F44" s="26"/>
      <c r="G44" s="26"/>
    </row>
    <row r="45" spans="1:256" x14ac:dyDescent="0.3">
      <c r="A45" s="638" t="s">
        <v>110</v>
      </c>
      <c r="B45" s="135">
        <f>'4VG PSA.3'!B45+'4VG PSA.6'!B45</f>
        <v>207388</v>
      </c>
      <c r="C45" s="693">
        <f>'4VG PSA.3'!C45+'4VG PSA.6'!C45</f>
        <v>122155</v>
      </c>
      <c r="D45" s="137">
        <f>'4VG PSA.3'!D45+'4VG PSA.6'!D45</f>
        <v>148</v>
      </c>
      <c r="E45" s="639">
        <f>'4VG PSA.3'!E45+'4VG PSA.6'!E45</f>
        <v>69</v>
      </c>
      <c r="F45" s="681"/>
      <c r="G45" s="92"/>
      <c r="H45" s="92"/>
      <c r="I45" s="92"/>
      <c r="J45" s="92"/>
      <c r="K45" s="88"/>
      <c r="L45" s="92"/>
      <c r="M45" s="92"/>
      <c r="N45" s="92"/>
      <c r="O45" s="92"/>
      <c r="P45" s="88"/>
      <c r="Q45" s="92"/>
      <c r="R45" s="92"/>
      <c r="S45" s="92"/>
      <c r="T45" s="92"/>
      <c r="U45" s="88"/>
      <c r="V45" s="92"/>
      <c r="W45" s="92"/>
      <c r="X45" s="92"/>
      <c r="Y45" s="92"/>
      <c r="Z45" s="88"/>
      <c r="AA45" s="92"/>
      <c r="AB45" s="92"/>
      <c r="AC45" s="92"/>
      <c r="AD45" s="92"/>
      <c r="AE45" s="88"/>
      <c r="AF45" s="92"/>
      <c r="AG45" s="92"/>
      <c r="AH45" s="92"/>
      <c r="AI45" s="92"/>
      <c r="AJ45" s="88"/>
      <c r="AK45" s="92"/>
      <c r="AL45" s="92"/>
      <c r="AM45" s="92"/>
      <c r="AN45" s="92"/>
      <c r="AO45" s="88"/>
      <c r="AP45" s="92"/>
      <c r="AQ45" s="92"/>
      <c r="AR45" s="92"/>
      <c r="AS45" s="92"/>
      <c r="AT45" s="88"/>
      <c r="AU45" s="92"/>
      <c r="AV45" s="92"/>
      <c r="AW45" s="92"/>
      <c r="AX45" s="92"/>
      <c r="AY45" s="88"/>
      <c r="AZ45" s="92"/>
      <c r="BA45" s="92"/>
      <c r="BB45" s="92"/>
      <c r="BC45" s="92"/>
      <c r="BD45" s="88"/>
      <c r="BE45" s="92"/>
      <c r="BF45" s="92"/>
      <c r="BG45" s="92"/>
      <c r="BH45" s="92"/>
      <c r="BI45" s="88"/>
      <c r="BJ45" s="92"/>
      <c r="BK45" s="92"/>
      <c r="BL45" s="92"/>
      <c r="BM45" s="92"/>
      <c r="BN45" s="88"/>
      <c r="BO45" s="92"/>
      <c r="BP45" s="92"/>
      <c r="BQ45" s="92"/>
      <c r="BR45" s="92"/>
      <c r="BS45" s="88"/>
      <c r="BT45" s="92"/>
      <c r="BU45" s="92"/>
      <c r="BV45" s="92"/>
      <c r="BW45" s="92"/>
      <c r="BX45" s="88"/>
      <c r="BY45" s="92"/>
      <c r="BZ45" s="92"/>
      <c r="CA45" s="92"/>
      <c r="CB45" s="92"/>
      <c r="CC45" s="88"/>
      <c r="CD45" s="92"/>
      <c r="CE45" s="92"/>
      <c r="CF45" s="92"/>
      <c r="CG45" s="92"/>
      <c r="CH45" s="88"/>
      <c r="CI45" s="92"/>
      <c r="CJ45" s="92"/>
      <c r="CK45" s="92"/>
      <c r="CL45" s="92"/>
      <c r="CM45" s="88"/>
      <c r="CN45" s="92"/>
      <c r="CO45" s="92"/>
      <c r="CP45" s="92"/>
      <c r="CQ45" s="92"/>
      <c r="CR45" s="88"/>
      <c r="CS45" s="92"/>
      <c r="CT45" s="92"/>
      <c r="CU45" s="92"/>
      <c r="CV45" s="92"/>
      <c r="CW45" s="88"/>
      <c r="CX45" s="92"/>
      <c r="CY45" s="92"/>
      <c r="CZ45" s="92"/>
      <c r="DA45" s="92"/>
      <c r="DB45" s="88"/>
      <c r="DC45" s="92"/>
      <c r="DD45" s="92"/>
      <c r="DE45" s="92"/>
      <c r="DF45" s="92"/>
      <c r="DG45" s="88"/>
      <c r="DH45" s="92"/>
      <c r="DI45" s="92"/>
      <c r="DJ45" s="92"/>
      <c r="DK45" s="92"/>
      <c r="DL45" s="88"/>
      <c r="DM45" s="92"/>
      <c r="DN45" s="92"/>
      <c r="DO45" s="92"/>
      <c r="DP45" s="92"/>
      <c r="DQ45" s="88"/>
      <c r="DR45" s="92"/>
      <c r="DS45" s="92"/>
      <c r="DT45" s="92"/>
      <c r="DU45" s="92"/>
      <c r="DV45" s="88"/>
      <c r="DW45" s="92"/>
      <c r="DX45" s="92"/>
      <c r="DY45" s="92"/>
      <c r="DZ45" s="92"/>
      <c r="EA45" s="88"/>
      <c r="EB45" s="92"/>
      <c r="EC45" s="92"/>
      <c r="ED45" s="92"/>
      <c r="EE45" s="92"/>
      <c r="EF45" s="88"/>
      <c r="EG45" s="92"/>
      <c r="EH45" s="92"/>
      <c r="EI45" s="92"/>
      <c r="EJ45" s="92"/>
      <c r="EK45" s="88"/>
      <c r="EL45" s="92"/>
      <c r="EM45" s="92"/>
      <c r="EN45" s="92"/>
      <c r="EO45" s="92"/>
      <c r="EP45" s="88"/>
      <c r="EQ45" s="92"/>
      <c r="ER45" s="92"/>
      <c r="ES45" s="92"/>
      <c r="ET45" s="92"/>
      <c r="EU45" s="88"/>
      <c r="EV45" s="92"/>
      <c r="EW45" s="92"/>
      <c r="EX45" s="92"/>
      <c r="EY45" s="92"/>
      <c r="EZ45" s="88"/>
      <c r="FA45" s="92"/>
      <c r="FB45" s="92"/>
      <c r="FC45" s="92"/>
      <c r="FD45" s="92"/>
      <c r="FE45" s="88"/>
      <c r="FF45" s="92"/>
      <c r="FG45" s="92"/>
      <c r="FH45" s="92"/>
      <c r="FI45" s="92"/>
      <c r="FJ45" s="88"/>
      <c r="FK45" s="92"/>
      <c r="FL45" s="92"/>
      <c r="FM45" s="92"/>
      <c r="FN45" s="92"/>
      <c r="FO45" s="88"/>
      <c r="FP45" s="92"/>
      <c r="FQ45" s="92"/>
      <c r="FR45" s="92"/>
      <c r="FS45" s="92"/>
      <c r="FT45" s="88"/>
      <c r="FU45" s="92"/>
      <c r="FV45" s="92"/>
      <c r="FW45" s="92"/>
      <c r="FX45" s="92"/>
      <c r="FY45" s="88"/>
      <c r="FZ45" s="92"/>
      <c r="GA45" s="92"/>
      <c r="GB45" s="92"/>
      <c r="GC45" s="92"/>
      <c r="GD45" s="88"/>
      <c r="GE45" s="92"/>
      <c r="GF45" s="92"/>
      <c r="GG45" s="92"/>
      <c r="GH45" s="92"/>
      <c r="GI45" s="88"/>
      <c r="GJ45" s="92"/>
      <c r="GK45" s="92"/>
      <c r="GL45" s="92"/>
      <c r="GM45" s="92"/>
      <c r="GN45" s="88"/>
      <c r="GO45" s="92"/>
      <c r="GP45" s="92"/>
      <c r="GQ45" s="92"/>
      <c r="GR45" s="92"/>
      <c r="GS45" s="88"/>
      <c r="GT45" s="92"/>
      <c r="GU45" s="92"/>
      <c r="GV45" s="92"/>
      <c r="GW45" s="92"/>
      <c r="GX45" s="88"/>
      <c r="GY45" s="92"/>
      <c r="GZ45" s="92"/>
      <c r="HA45" s="92"/>
      <c r="HB45" s="92"/>
      <c r="HC45" s="88"/>
      <c r="HD45" s="92"/>
      <c r="HE45" s="92"/>
      <c r="HF45" s="92"/>
      <c r="HG45" s="92"/>
      <c r="HH45" s="88"/>
      <c r="HI45" s="92"/>
      <c r="HJ45" s="92"/>
      <c r="HK45" s="92"/>
      <c r="HL45" s="92"/>
      <c r="HM45" s="88"/>
      <c r="HN45" s="92"/>
      <c r="HO45" s="92"/>
      <c r="HP45" s="92"/>
      <c r="HQ45" s="92"/>
      <c r="HR45" s="88"/>
      <c r="HS45" s="92"/>
      <c r="HT45" s="92"/>
      <c r="HU45" s="92"/>
      <c r="HV45" s="92"/>
      <c r="HW45" s="88"/>
      <c r="HX45" s="92"/>
      <c r="HY45" s="92"/>
      <c r="HZ45" s="92"/>
      <c r="IA45" s="92"/>
      <c r="IB45" s="88"/>
      <c r="IC45" s="92"/>
      <c r="ID45" s="92"/>
      <c r="IE45" s="92"/>
      <c r="IF45" s="92"/>
      <c r="IG45" s="88"/>
      <c r="IH45" s="92"/>
      <c r="II45" s="92"/>
      <c r="IJ45" s="92"/>
      <c r="IK45" s="92"/>
      <c r="IL45" s="88"/>
      <c r="IM45" s="92"/>
      <c r="IN45" s="92"/>
      <c r="IO45" s="92"/>
      <c r="IP45" s="92"/>
      <c r="IQ45" s="88"/>
      <c r="IR45" s="92"/>
      <c r="IS45" s="92"/>
      <c r="IT45" s="92"/>
      <c r="IU45" s="92"/>
      <c r="IV45" s="88"/>
    </row>
    <row r="46" spans="1:256" x14ac:dyDescent="0.3">
      <c r="A46" s="640" t="s">
        <v>111</v>
      </c>
      <c r="B46" s="130">
        <f>'4VG PSA.3'!B46+'4VG PSA.6'!B46</f>
        <v>215323</v>
      </c>
      <c r="C46" s="692">
        <f>'4VG PSA.3'!C46+'4VG PSA.6'!C46</f>
        <v>120757</v>
      </c>
      <c r="D46" s="132">
        <f>'4VG PSA.3'!D46+'4VG PSA.6'!D46</f>
        <v>170</v>
      </c>
      <c r="E46" s="641">
        <f>'4VG PSA.3'!E46+'4VG PSA.6'!E46</f>
        <v>72</v>
      </c>
      <c r="F46" s="682"/>
    </row>
    <row r="47" spans="1:256" x14ac:dyDescent="0.3">
      <c r="A47" s="638" t="s">
        <v>112</v>
      </c>
      <c r="B47" s="135">
        <f>'4VG PSA.3'!B47+'4VG PSA.6'!B47</f>
        <v>196175</v>
      </c>
      <c r="C47" s="693">
        <f>'4VG PSA.3'!C47+'4VG PSA.6'!C47</f>
        <v>116957</v>
      </c>
      <c r="D47" s="137">
        <f>'4VG PSA.3'!D47+'4VG PSA.6'!D47</f>
        <v>119</v>
      </c>
      <c r="E47" s="639">
        <f>'4VG PSA.3'!E47+'4VG PSA.6'!E47</f>
        <v>64</v>
      </c>
      <c r="F47" s="681"/>
      <c r="G47" s="92"/>
      <c r="H47" s="92"/>
      <c r="I47" s="92"/>
      <c r="J47" s="92"/>
      <c r="K47" s="88"/>
      <c r="L47" s="92"/>
      <c r="M47" s="92"/>
      <c r="N47" s="92"/>
      <c r="O47" s="92"/>
      <c r="P47" s="88"/>
      <c r="Q47" s="92"/>
      <c r="R47" s="92"/>
      <c r="S47" s="92"/>
      <c r="T47" s="92"/>
      <c r="U47" s="88"/>
      <c r="V47" s="92"/>
      <c r="W47" s="92"/>
      <c r="X47" s="92"/>
      <c r="Y47" s="92"/>
      <c r="Z47" s="88"/>
      <c r="AA47" s="92"/>
      <c r="AB47" s="92"/>
      <c r="AC47" s="92"/>
      <c r="AD47" s="92"/>
      <c r="AE47" s="88"/>
      <c r="AF47" s="92"/>
      <c r="AG47" s="92"/>
      <c r="AH47" s="92"/>
      <c r="AI47" s="92"/>
      <c r="AJ47" s="88"/>
      <c r="AK47" s="92"/>
      <c r="AL47" s="92"/>
      <c r="AM47" s="92"/>
      <c r="AN47" s="92"/>
      <c r="AO47" s="88"/>
      <c r="AP47" s="92"/>
      <c r="AQ47" s="92"/>
      <c r="AR47" s="92"/>
      <c r="AS47" s="92"/>
      <c r="AT47" s="88"/>
      <c r="AU47" s="92"/>
      <c r="AV47" s="92"/>
      <c r="AW47" s="92"/>
      <c r="AX47" s="92"/>
      <c r="AY47" s="88"/>
      <c r="AZ47" s="92"/>
      <c r="BA47" s="92"/>
      <c r="BB47" s="92"/>
      <c r="BC47" s="92"/>
      <c r="BD47" s="88"/>
      <c r="BE47" s="92"/>
      <c r="BF47" s="92"/>
      <c r="BG47" s="92"/>
      <c r="BH47" s="92"/>
      <c r="BI47" s="88"/>
      <c r="BJ47" s="92"/>
      <c r="BK47" s="92"/>
      <c r="BL47" s="92"/>
      <c r="BM47" s="92"/>
      <c r="BN47" s="88"/>
      <c r="BO47" s="92"/>
      <c r="BP47" s="92"/>
      <c r="BQ47" s="92"/>
      <c r="BR47" s="92"/>
      <c r="BS47" s="88"/>
      <c r="BT47" s="92"/>
      <c r="BU47" s="92"/>
      <c r="BV47" s="92"/>
      <c r="BW47" s="92"/>
      <c r="BX47" s="88"/>
      <c r="BY47" s="92"/>
      <c r="BZ47" s="92"/>
      <c r="CA47" s="92"/>
      <c r="CB47" s="92"/>
      <c r="CC47" s="88"/>
      <c r="CD47" s="92"/>
      <c r="CE47" s="92"/>
      <c r="CF47" s="92"/>
      <c r="CG47" s="92"/>
      <c r="CH47" s="88"/>
      <c r="CI47" s="92"/>
      <c r="CJ47" s="92"/>
      <c r="CK47" s="92"/>
      <c r="CL47" s="92"/>
      <c r="CM47" s="88"/>
      <c r="CN47" s="92"/>
      <c r="CO47" s="92"/>
      <c r="CP47" s="92"/>
      <c r="CQ47" s="92"/>
      <c r="CR47" s="88"/>
      <c r="CS47" s="92"/>
      <c r="CT47" s="92"/>
      <c r="CU47" s="92"/>
      <c r="CV47" s="92"/>
      <c r="CW47" s="88"/>
      <c r="CX47" s="92"/>
      <c r="CY47" s="92"/>
      <c r="CZ47" s="92"/>
      <c r="DA47" s="92"/>
      <c r="DB47" s="88"/>
      <c r="DC47" s="92"/>
      <c r="DD47" s="92"/>
      <c r="DE47" s="92"/>
      <c r="DF47" s="92"/>
      <c r="DG47" s="88"/>
      <c r="DH47" s="92"/>
      <c r="DI47" s="92"/>
      <c r="DJ47" s="92"/>
      <c r="DK47" s="92"/>
      <c r="DL47" s="88"/>
      <c r="DM47" s="92"/>
      <c r="DN47" s="92"/>
      <c r="DO47" s="92"/>
      <c r="DP47" s="92"/>
      <c r="DQ47" s="88"/>
      <c r="DR47" s="92"/>
      <c r="DS47" s="92"/>
      <c r="DT47" s="92"/>
      <c r="DU47" s="92"/>
      <c r="DV47" s="88"/>
      <c r="DW47" s="92"/>
      <c r="DX47" s="92"/>
      <c r="DY47" s="92"/>
      <c r="DZ47" s="92"/>
      <c r="EA47" s="88"/>
      <c r="EB47" s="92"/>
      <c r="EC47" s="92"/>
      <c r="ED47" s="92"/>
      <c r="EE47" s="92"/>
      <c r="EF47" s="88"/>
      <c r="EG47" s="92"/>
      <c r="EH47" s="92"/>
      <c r="EI47" s="92"/>
      <c r="EJ47" s="92"/>
      <c r="EK47" s="88"/>
      <c r="EL47" s="92"/>
      <c r="EM47" s="92"/>
      <c r="EN47" s="92"/>
      <c r="EO47" s="92"/>
      <c r="EP47" s="88"/>
      <c r="EQ47" s="92"/>
      <c r="ER47" s="92"/>
      <c r="ES47" s="92"/>
      <c r="ET47" s="92"/>
      <c r="EU47" s="88"/>
      <c r="EV47" s="92"/>
      <c r="EW47" s="92"/>
      <c r="EX47" s="92"/>
      <c r="EY47" s="92"/>
      <c r="EZ47" s="88"/>
      <c r="FA47" s="92"/>
      <c r="FB47" s="92"/>
      <c r="FC47" s="92"/>
      <c r="FD47" s="92"/>
      <c r="FE47" s="88"/>
      <c r="FF47" s="92"/>
      <c r="FG47" s="92"/>
      <c r="FH47" s="92"/>
      <c r="FI47" s="92"/>
      <c r="FJ47" s="88"/>
      <c r="FK47" s="92"/>
      <c r="FL47" s="92"/>
      <c r="FM47" s="92"/>
      <c r="FN47" s="92"/>
      <c r="FO47" s="88"/>
      <c r="FP47" s="92"/>
      <c r="FQ47" s="92"/>
      <c r="FR47" s="92"/>
      <c r="FS47" s="92"/>
      <c r="FT47" s="88"/>
      <c r="FU47" s="92"/>
      <c r="FV47" s="92"/>
      <c r="FW47" s="92"/>
      <c r="FX47" s="92"/>
      <c r="FY47" s="88"/>
      <c r="FZ47" s="92"/>
      <c r="GA47" s="92"/>
      <c r="GB47" s="92"/>
      <c r="GC47" s="92"/>
      <c r="GD47" s="88"/>
      <c r="GE47" s="92"/>
      <c r="GF47" s="92"/>
      <c r="GG47" s="92"/>
      <c r="GH47" s="92"/>
      <c r="GI47" s="88"/>
      <c r="GJ47" s="92"/>
      <c r="GK47" s="92"/>
      <c r="GL47" s="92"/>
      <c r="GM47" s="92"/>
      <c r="GN47" s="88"/>
      <c r="GO47" s="92"/>
      <c r="GP47" s="92"/>
      <c r="GQ47" s="92"/>
      <c r="GR47" s="92"/>
      <c r="GS47" s="88"/>
      <c r="GT47" s="92"/>
      <c r="GU47" s="92"/>
      <c r="GV47" s="92"/>
      <c r="GW47" s="92"/>
      <c r="GX47" s="88"/>
      <c r="GY47" s="92"/>
      <c r="GZ47" s="92"/>
      <c r="HA47" s="92"/>
      <c r="HB47" s="92"/>
      <c r="HC47" s="88"/>
      <c r="HD47" s="92"/>
      <c r="HE47" s="92"/>
      <c r="HF47" s="92"/>
      <c r="HG47" s="92"/>
      <c r="HH47" s="88"/>
      <c r="HI47" s="92"/>
      <c r="HJ47" s="92"/>
      <c r="HK47" s="92"/>
      <c r="HL47" s="92"/>
      <c r="HM47" s="88"/>
      <c r="HN47" s="92"/>
      <c r="HO47" s="92"/>
      <c r="HP47" s="92"/>
      <c r="HQ47" s="92"/>
      <c r="HR47" s="88"/>
      <c r="HS47" s="92"/>
      <c r="HT47" s="92"/>
      <c r="HU47" s="92"/>
      <c r="HV47" s="92"/>
      <c r="HW47" s="88"/>
      <c r="HX47" s="92"/>
      <c r="HY47" s="92"/>
      <c r="HZ47" s="92"/>
      <c r="IA47" s="92"/>
      <c r="IB47" s="88"/>
      <c r="IC47" s="92"/>
      <c r="ID47" s="92"/>
      <c r="IE47" s="92"/>
      <c r="IF47" s="92"/>
      <c r="IG47" s="88"/>
      <c r="IH47" s="92"/>
      <c r="II47" s="92"/>
      <c r="IJ47" s="92"/>
      <c r="IK47" s="92"/>
      <c r="IL47" s="88"/>
      <c r="IM47" s="92"/>
      <c r="IN47" s="92"/>
      <c r="IO47" s="92"/>
      <c r="IP47" s="92"/>
      <c r="IQ47" s="88"/>
      <c r="IR47" s="92"/>
      <c r="IS47" s="92"/>
      <c r="IT47" s="92"/>
      <c r="IU47" s="92"/>
      <c r="IV47" s="88"/>
    </row>
    <row r="48" spans="1:256" x14ac:dyDescent="0.3">
      <c r="A48" s="640" t="s">
        <v>113</v>
      </c>
      <c r="B48" s="130">
        <f>'4VG PSA.3'!B48+'4VG PSA.6'!B48</f>
        <v>191927</v>
      </c>
      <c r="C48" s="692">
        <f>'4VG PSA.3'!C48+'4VG PSA.6'!C48</f>
        <v>116956</v>
      </c>
      <c r="D48" s="132">
        <f>'4VG PSA.3'!D48+'4VG PSA.6'!D48</f>
        <v>137</v>
      </c>
      <c r="E48" s="641">
        <f>'4VG PSA.3'!E48+'4VG PSA.6'!E48</f>
        <v>96</v>
      </c>
      <c r="F48" s="682"/>
    </row>
    <row r="49" spans="1:5" x14ac:dyDescent="0.3">
      <c r="A49" s="638" t="s">
        <v>114</v>
      </c>
      <c r="B49" s="135">
        <f>'4VG PSA.3'!B49+'4VG PSA.6'!B49</f>
        <v>176223</v>
      </c>
      <c r="C49" s="693">
        <f>'4VG PSA.3'!C49+'4VG PSA.6'!C49</f>
        <v>104235</v>
      </c>
      <c r="D49" s="137">
        <f>'4VG PSA.3'!D49+'4VG PSA.6'!D49</f>
        <v>151</v>
      </c>
      <c r="E49" s="639">
        <f>'4VG PSA.3'!E49+'4VG PSA.6'!E49</f>
        <v>80</v>
      </c>
    </row>
    <row r="50" spans="1:5" x14ac:dyDescent="0.3">
      <c r="A50" s="640" t="s">
        <v>115</v>
      </c>
      <c r="B50" s="130">
        <f>'4VG PSA.3'!B50+'4VG PSA.6'!B50</f>
        <v>171422</v>
      </c>
      <c r="C50" s="692">
        <f>'4VG PSA.3'!C50+'4VG PSA.6'!C50</f>
        <v>100157</v>
      </c>
      <c r="D50" s="132">
        <f>'4VG PSA.3'!D50+'4VG PSA.6'!D50</f>
        <v>151</v>
      </c>
      <c r="E50" s="641">
        <f>'4VG PSA.3'!E50+'4VG PSA.6'!E50</f>
        <v>91</v>
      </c>
    </row>
    <row r="51" spans="1:5" x14ac:dyDescent="0.3">
      <c r="A51" s="638" t="s">
        <v>116</v>
      </c>
      <c r="B51" s="135">
        <f>'4VG PSA.3'!B51+'4VG PSA.6'!B51</f>
        <v>161517</v>
      </c>
      <c r="C51" s="693">
        <f>'4VG PSA.3'!C51+'4VG PSA.6'!C51</f>
        <v>94116</v>
      </c>
      <c r="D51" s="137">
        <f>'4VG PSA.3'!D51+'4VG PSA.6'!D51</f>
        <v>182</v>
      </c>
      <c r="E51" s="639">
        <f>'4VG PSA.3'!E51+'4VG PSA.6'!E51</f>
        <v>104</v>
      </c>
    </row>
    <row r="52" spans="1:5" x14ac:dyDescent="0.3">
      <c r="A52" s="640" t="s">
        <v>117</v>
      </c>
      <c r="B52" s="130">
        <f>'4VG PSA.3'!B52+'4VG PSA.6'!B52</f>
        <v>153773</v>
      </c>
      <c r="C52" s="692">
        <f>'4VG PSA.3'!C52+'4VG PSA.6'!C52</f>
        <v>92627</v>
      </c>
      <c r="D52" s="132">
        <f>'4VG PSA.3'!D52+'4VG PSA.6'!D52</f>
        <v>194</v>
      </c>
      <c r="E52" s="641">
        <f>'4VG PSA.3'!E52+'4VG PSA.6'!E52</f>
        <v>116</v>
      </c>
    </row>
    <row r="53" spans="1:5" x14ac:dyDescent="0.3">
      <c r="A53" s="638" t="s">
        <v>118</v>
      </c>
      <c r="B53" s="135">
        <f>'4VG PSA.3'!B53+'4VG PSA.6'!B53</f>
        <v>147233</v>
      </c>
      <c r="C53" s="693">
        <f>'4VG PSA.3'!C53+'4VG PSA.6'!C53</f>
        <v>82824</v>
      </c>
      <c r="D53" s="137">
        <f>'4VG PSA.3'!D53+'4VG PSA.6'!D53</f>
        <v>173</v>
      </c>
      <c r="E53" s="639">
        <f>'4VG PSA.3'!E53+'4VG PSA.6'!E53</f>
        <v>110</v>
      </c>
    </row>
    <row r="54" spans="1:5" x14ac:dyDescent="0.3">
      <c r="A54" s="640" t="s">
        <v>119</v>
      </c>
      <c r="B54" s="130">
        <f>'4VG PSA.3'!B54+'4VG PSA.6'!B54</f>
        <v>143109</v>
      </c>
      <c r="C54" s="692">
        <f>'4VG PSA.3'!C54+'4VG PSA.6'!C54</f>
        <v>100955</v>
      </c>
      <c r="D54" s="132">
        <f>'4VG PSA.3'!D54+'4VG PSA.6'!D54</f>
        <v>215</v>
      </c>
      <c r="E54" s="641">
        <f>'4VG PSA.3'!E54+'4VG PSA.6'!E54</f>
        <v>135</v>
      </c>
    </row>
    <row r="55" spans="1:5" x14ac:dyDescent="0.3">
      <c r="A55" s="638" t="s">
        <v>120</v>
      </c>
      <c r="B55" s="135">
        <f>'4VG PSA.3'!B55+'4VG PSA.6'!B55</f>
        <v>134093</v>
      </c>
      <c r="C55" s="693">
        <f>'4VG PSA.3'!C55+'4VG PSA.6'!C55</f>
        <v>71287</v>
      </c>
      <c r="D55" s="137">
        <f>'4VG PSA.3'!D55+'4VG PSA.6'!D55</f>
        <v>228</v>
      </c>
      <c r="E55" s="639">
        <f>'4VG PSA.3'!E55+'4VG PSA.6'!E55</f>
        <v>133</v>
      </c>
    </row>
    <row r="56" spans="1:5" x14ac:dyDescent="0.3">
      <c r="A56" s="640" t="s">
        <v>121</v>
      </c>
      <c r="B56" s="130">
        <f>'4VG PSA.3'!B56+'4VG PSA.6'!B56</f>
        <v>126454</v>
      </c>
      <c r="C56" s="692">
        <f>'4VG PSA.3'!C56+'4VG PSA.6'!C56</f>
        <v>68148</v>
      </c>
      <c r="D56" s="132">
        <f>'4VG PSA.3'!D56+'4VG PSA.6'!D56</f>
        <v>203</v>
      </c>
      <c r="E56" s="641">
        <f>'4VG PSA.3'!E56+'4VG PSA.6'!E56</f>
        <v>137</v>
      </c>
    </row>
    <row r="57" spans="1:5" x14ac:dyDescent="0.3">
      <c r="A57" s="638" t="s">
        <v>122</v>
      </c>
      <c r="B57" s="135">
        <f>'4VG PSA.3'!B57+'4VG PSA.6'!B57</f>
        <v>117045</v>
      </c>
      <c r="C57" s="693">
        <f>'4VG PSA.3'!C57+'4VG PSA.6'!C57</f>
        <v>59978</v>
      </c>
      <c r="D57" s="137">
        <f>'4VG PSA.3'!D57+'4VG PSA.6'!D57</f>
        <v>194</v>
      </c>
      <c r="E57" s="639">
        <f>'4VG PSA.3'!E57+'4VG PSA.6'!E57</f>
        <v>115</v>
      </c>
    </row>
    <row r="58" spans="1:5" x14ac:dyDescent="0.3">
      <c r="A58" s="640" t="s">
        <v>123</v>
      </c>
      <c r="B58" s="130">
        <f>'4VG PSA.3'!B58+'4VG PSA.6'!B58</f>
        <v>108484</v>
      </c>
      <c r="C58" s="692">
        <f>'4VG PSA.3'!C58+'4VG PSA.6'!C58</f>
        <v>55368</v>
      </c>
      <c r="D58" s="132">
        <f>'4VG PSA.3'!D58+'4VG PSA.6'!D58</f>
        <v>188</v>
      </c>
      <c r="E58" s="641">
        <f>'4VG PSA.3'!E58+'4VG PSA.6'!E58</f>
        <v>115</v>
      </c>
    </row>
    <row r="59" spans="1:5" x14ac:dyDescent="0.3">
      <c r="A59" s="638" t="s">
        <v>124</v>
      </c>
      <c r="B59" s="135">
        <f>'4VG PSA.3'!B59+'4VG PSA.6'!B59</f>
        <v>102630</v>
      </c>
      <c r="C59" s="693">
        <f>'4VG PSA.3'!C59+'4VG PSA.6'!C59</f>
        <v>51516</v>
      </c>
      <c r="D59" s="137">
        <f>'4VG PSA.3'!D59+'4VG PSA.6'!D59</f>
        <v>210</v>
      </c>
      <c r="E59" s="639">
        <f>'4VG PSA.3'!E59+'4VG PSA.6'!E59</f>
        <v>121</v>
      </c>
    </row>
    <row r="60" spans="1:5" x14ac:dyDescent="0.3">
      <c r="A60" s="640" t="s">
        <v>125</v>
      </c>
      <c r="B60" s="130">
        <f>'4VG PSA.3'!B60+'4VG PSA.6'!B60</f>
        <v>91950</v>
      </c>
      <c r="C60" s="692">
        <f>'4VG PSA.3'!C60+'4VG PSA.6'!C60</f>
        <v>45390</v>
      </c>
      <c r="D60" s="132">
        <f>'4VG PSA.3'!D60+'4VG PSA.6'!D60</f>
        <v>244</v>
      </c>
      <c r="E60" s="641">
        <f>'4VG PSA.3'!E60+'4VG PSA.6'!E60</f>
        <v>88</v>
      </c>
    </row>
    <row r="61" spans="1:5" x14ac:dyDescent="0.3">
      <c r="A61" s="638" t="s">
        <v>126</v>
      </c>
      <c r="B61" s="135">
        <f>'4VG PSA.3'!B61+'4VG PSA.6'!B61</f>
        <v>79626</v>
      </c>
      <c r="C61" s="693">
        <f>'4VG PSA.3'!C61+'4VG PSA.6'!C61</f>
        <v>38801</v>
      </c>
      <c r="D61" s="137">
        <f>'4VG PSA.3'!D61+'4VG PSA.6'!D61</f>
        <v>194</v>
      </c>
      <c r="E61" s="639">
        <f>'4VG PSA.3'!E61+'4VG PSA.6'!E61</f>
        <v>103</v>
      </c>
    </row>
    <row r="62" spans="1:5" x14ac:dyDescent="0.3">
      <c r="A62" s="640" t="s">
        <v>127</v>
      </c>
      <c r="B62" s="130">
        <f>'4VG PSA.3'!B62+'4VG PSA.6'!B62</f>
        <v>69995</v>
      </c>
      <c r="C62" s="692">
        <f>'4VG PSA.3'!C62+'4VG PSA.6'!C62</f>
        <v>33700</v>
      </c>
      <c r="D62" s="132">
        <f>'4VG PSA.3'!D62+'4VG PSA.6'!D62</f>
        <v>170</v>
      </c>
      <c r="E62" s="641">
        <f>'4VG PSA.3'!E62+'4VG PSA.6'!E62</f>
        <v>82</v>
      </c>
    </row>
    <row r="63" spans="1:5" x14ac:dyDescent="0.3">
      <c r="A63" s="638" t="s">
        <v>128</v>
      </c>
      <c r="B63" s="135">
        <f>'4VG PSA.3'!B63+'4VG PSA.6'!B63</f>
        <v>61639</v>
      </c>
      <c r="C63" s="693">
        <f>'4VG PSA.3'!C63+'4VG PSA.6'!C63</f>
        <v>28512</v>
      </c>
      <c r="D63" s="137">
        <f>'4VG PSA.3'!D63+'4VG PSA.6'!D63</f>
        <v>153</v>
      </c>
      <c r="E63" s="639">
        <f>'4VG PSA.3'!E63+'4VG PSA.6'!E63</f>
        <v>72</v>
      </c>
    </row>
    <row r="64" spans="1:5" x14ac:dyDescent="0.3">
      <c r="A64" s="640" t="s">
        <v>129</v>
      </c>
      <c r="B64" s="130">
        <f>'4VG PSA.3'!B64+'4VG PSA.6'!B64</f>
        <v>58642</v>
      </c>
      <c r="C64" s="692">
        <f>'4VG PSA.3'!C64+'4VG PSA.6'!C64</f>
        <v>25727</v>
      </c>
      <c r="D64" s="132">
        <f>'4VG PSA.3'!D64+'4VG PSA.6'!D64</f>
        <v>144</v>
      </c>
      <c r="E64" s="641">
        <f>'4VG PSA.3'!E64+'4VG PSA.6'!E64</f>
        <v>75</v>
      </c>
    </row>
    <row r="65" spans="1:5" x14ac:dyDescent="0.3">
      <c r="A65" s="638" t="s">
        <v>130</v>
      </c>
      <c r="B65" s="135">
        <f>'4VG PSA.3'!B65+'4VG PSA.6'!B65</f>
        <v>49471</v>
      </c>
      <c r="C65" s="693">
        <f>'4VG PSA.3'!C65+'4VG PSA.6'!C65</f>
        <v>21993</v>
      </c>
      <c r="D65" s="137">
        <f>'4VG PSA.3'!D65+'4VG PSA.6'!D65</f>
        <v>144</v>
      </c>
      <c r="E65" s="639">
        <f>'4VG PSA.3'!E65+'4VG PSA.6'!E65</f>
        <v>65</v>
      </c>
    </row>
    <row r="66" spans="1:5" x14ac:dyDescent="0.3">
      <c r="A66" s="640" t="s">
        <v>131</v>
      </c>
      <c r="B66" s="130">
        <f>+'4VG PSA.3'!B66+'4VG PSA.3'!B67+'4VG PSA.6'!B66+'4VG PSA.6'!B67</f>
        <v>229037</v>
      </c>
      <c r="C66" s="692">
        <f>+'4VG PSA.3'!C66+'4VG PSA.3'!C67+'4VG PSA.6'!C66+'4VG PSA.6'!C67</f>
        <v>85047</v>
      </c>
      <c r="D66" s="132">
        <f>+'4VG PSA.3'!D66+'4VG PSA.3'!D67+'4VG PSA.6'!D66+'4VG PSA.6'!D67</f>
        <v>596</v>
      </c>
      <c r="E66" s="641">
        <f>+'4VG PSA.3'!E66+'4VG PSA.3'!E67+'4VG PSA.6'!E66+'4VG PSA.6'!E67</f>
        <v>198</v>
      </c>
    </row>
    <row r="67" spans="1:5" x14ac:dyDescent="0.3">
      <c r="A67" s="643" t="s">
        <v>76</v>
      </c>
      <c r="B67" s="135">
        <f>+'4VG PSA.3'!B68+'4VG PSA.6'!B68</f>
        <v>7259244</v>
      </c>
      <c r="C67" s="693">
        <f>+'4VG PSA.3'!C68+'4VG PSA.6'!C68</f>
        <v>264152</v>
      </c>
      <c r="D67" s="137">
        <f>+'4VG PSA.3'!D68+'4VG PSA.6'!D68</f>
        <v>16</v>
      </c>
      <c r="E67" s="639">
        <f>+'4VG PSA.3'!E68+'4VG PSA.6'!E68</f>
        <v>0</v>
      </c>
    </row>
    <row r="68" spans="1:5" ht="12.9" thickBot="1" x14ac:dyDescent="0.35">
      <c r="A68" s="645" t="s">
        <v>75</v>
      </c>
      <c r="B68" s="646">
        <f>SUM(B16:B67)</f>
        <v>14913947</v>
      </c>
      <c r="C68" s="647">
        <f t="shared" ref="C68:E68" si="0">SUM(C16:C67)</f>
        <v>4578318</v>
      </c>
      <c r="D68" s="646">
        <f t="shared" si="0"/>
        <v>5368</v>
      </c>
      <c r="E68" s="648">
        <f t="shared" si="0"/>
        <v>2898</v>
      </c>
    </row>
    <row r="69" spans="1:5" ht="11.25" customHeight="1" x14ac:dyDescent="0.3">
      <c r="A69" s="34" t="s">
        <v>315</v>
      </c>
    </row>
    <row r="70" spans="1:5" ht="27.55" customHeight="1" thickBot="1" x14ac:dyDescent="0.35">
      <c r="A70" s="793" t="s">
        <v>309</v>
      </c>
      <c r="B70" s="793"/>
      <c r="C70" s="793"/>
      <c r="D70" s="793"/>
      <c r="E70" s="793"/>
    </row>
    <row r="71" spans="1:5" ht="12.9" thickBot="1" x14ac:dyDescent="0.35">
      <c r="A71" s="321" t="s">
        <v>267</v>
      </c>
      <c r="B71" s="322">
        <f>B68-B67</f>
        <v>7654703</v>
      </c>
      <c r="C71" s="322">
        <f t="shared" ref="C71:E71" si="1">C68-C67</f>
        <v>4314166</v>
      </c>
      <c r="D71" s="322">
        <f t="shared" si="1"/>
        <v>5352</v>
      </c>
      <c r="E71" s="323">
        <f t="shared" si="1"/>
        <v>2898</v>
      </c>
    </row>
  </sheetData>
  <mergeCells count="11">
    <mergeCell ref="A70:E70"/>
    <mergeCell ref="B14:C14"/>
    <mergeCell ref="D14:E14"/>
    <mergeCell ref="G14:H14"/>
    <mergeCell ref="I14:J14"/>
    <mergeCell ref="A10:E10"/>
    <mergeCell ref="A3:E3"/>
    <mergeCell ref="A4:E4"/>
    <mergeCell ref="A6:E6"/>
    <mergeCell ref="A7:E7"/>
    <mergeCell ref="A8:E8"/>
  </mergeCells>
  <printOptions horizontalCentered="1"/>
  <pageMargins left="0.31496062992125984" right="0.19685039370078741" top="0.39370078740157483" bottom="0.23622047244094491" header="0" footer="0.23622047244094491"/>
  <pageSetup scale="89" firstPageNumber="41" orientation="portrait" useFirstPageNumber="1" r:id="rId1"/>
  <headerFooter>
    <oddFooter>&amp;R&amp;P</oddFooter>
  </headerFooter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syncVertical="1" syncRef="A1" transitionEvaluation="1" codeName="Hoja32">
    <tabColor theme="6" tint="0.39997558519241921"/>
    <pageSetUpPr fitToPage="1"/>
  </sheetPr>
  <dimension ref="A1:IV72"/>
  <sheetViews>
    <sheetView showGridLines="0" view="pageBreakPreview" zoomScaleNormal="86" zoomScaleSheetLayoutView="100" workbookViewId="0"/>
  </sheetViews>
  <sheetFormatPr baseColWidth="10" defaultColWidth="9.69140625" defaultRowHeight="12.45" x14ac:dyDescent="0.3"/>
  <cols>
    <col min="1" max="1" width="16.69140625" style="25" customWidth="1"/>
    <col min="2" max="5" width="19.23046875" style="25" customWidth="1"/>
    <col min="6" max="6" width="14.4609375" style="25" customWidth="1"/>
    <col min="7" max="10" width="16" style="25" customWidth="1"/>
    <col min="11" max="16" width="14.4609375" style="25" customWidth="1"/>
    <col min="17" max="18" width="9.53515625" style="25" customWidth="1"/>
    <col min="19" max="16384" width="9.69140625" style="25"/>
  </cols>
  <sheetData>
    <row r="1" spans="1:21" x14ac:dyDescent="0.3"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</row>
    <row r="2" spans="1:21" x14ac:dyDescent="0.3"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</row>
    <row r="3" spans="1:21" ht="12.9" x14ac:dyDescent="0.3">
      <c r="A3" s="764" t="s">
        <v>77</v>
      </c>
      <c r="B3" s="764"/>
      <c r="C3" s="764"/>
      <c r="D3" s="764"/>
      <c r="E3" s="764"/>
      <c r="F3" s="54"/>
      <c r="G3" s="54"/>
      <c r="H3" s="54"/>
      <c r="I3" s="54"/>
      <c r="J3" s="54"/>
      <c r="K3" s="54"/>
      <c r="L3" s="54"/>
      <c r="M3" s="54"/>
      <c r="N3" s="54"/>
      <c r="O3" s="54"/>
      <c r="P3" s="54"/>
      <c r="Q3" s="54"/>
      <c r="R3" s="54"/>
      <c r="S3" s="54"/>
      <c r="T3" s="54"/>
      <c r="U3" s="54"/>
    </row>
    <row r="4" spans="1:21" ht="12.9" x14ac:dyDescent="0.3">
      <c r="A4" s="764" t="s">
        <v>78</v>
      </c>
      <c r="B4" s="764"/>
      <c r="C4" s="764"/>
      <c r="D4" s="764"/>
      <c r="E4" s="764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</row>
    <row r="5" spans="1:21" x14ac:dyDescent="0.3"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</row>
    <row r="6" spans="1:21" x14ac:dyDescent="0.3">
      <c r="A6" s="766" t="str">
        <f>'1 Total'!A4:N4</f>
        <v>DICIEMBRE DE 2018</v>
      </c>
      <c r="B6" s="766"/>
      <c r="C6" s="766"/>
      <c r="D6" s="766"/>
      <c r="E6" s="766"/>
      <c r="F6" s="56"/>
      <c r="G6" s="56"/>
      <c r="H6" s="56"/>
      <c r="I6" s="56"/>
      <c r="J6" s="56"/>
      <c r="K6" s="56"/>
      <c r="L6" s="56"/>
      <c r="M6" s="56"/>
      <c r="N6" s="56"/>
      <c r="O6" s="56"/>
      <c r="P6" s="56"/>
      <c r="Q6" s="56"/>
      <c r="R6" s="56"/>
      <c r="S6" s="56"/>
      <c r="T6" s="56"/>
      <c r="U6" s="56"/>
    </row>
    <row r="7" spans="1:21" x14ac:dyDescent="0.3">
      <c r="A7" s="767"/>
      <c r="B7" s="767"/>
      <c r="C7" s="767"/>
      <c r="D7" s="767"/>
      <c r="E7" s="767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</row>
    <row r="8" spans="1:21" x14ac:dyDescent="0.3">
      <c r="A8" s="784" t="s">
        <v>58</v>
      </c>
      <c r="B8" s="784"/>
      <c r="C8" s="784"/>
      <c r="D8" s="784"/>
      <c r="E8" s="784"/>
      <c r="F8" s="78"/>
      <c r="G8" s="78"/>
      <c r="H8" s="78"/>
      <c r="I8" s="78"/>
      <c r="J8" s="78"/>
      <c r="K8" s="78"/>
      <c r="L8" s="78"/>
      <c r="M8" s="78"/>
      <c r="N8" s="78"/>
      <c r="O8" s="78"/>
      <c r="P8" s="78"/>
      <c r="Q8" s="78"/>
      <c r="R8" s="78"/>
      <c r="S8" s="78"/>
      <c r="T8" s="78"/>
      <c r="U8" s="78"/>
    </row>
    <row r="9" spans="1:21" x14ac:dyDescent="0.3">
      <c r="A9" s="78"/>
      <c r="B9" s="78"/>
      <c r="C9" s="78"/>
      <c r="D9" s="78"/>
      <c r="E9" s="78"/>
      <c r="F9" s="78"/>
      <c r="G9" s="78"/>
      <c r="H9" s="78"/>
      <c r="I9" s="78"/>
      <c r="J9" s="78"/>
      <c r="K9" s="78"/>
      <c r="L9" s="78"/>
      <c r="M9" s="78"/>
      <c r="N9" s="78"/>
      <c r="O9" s="78"/>
      <c r="P9" s="78"/>
      <c r="Q9" s="78"/>
      <c r="R9" s="78"/>
      <c r="S9" s="78"/>
      <c r="T9" s="78"/>
      <c r="U9" s="78"/>
    </row>
    <row r="10" spans="1:21" x14ac:dyDescent="0.3">
      <c r="A10" s="784" t="s">
        <v>136</v>
      </c>
      <c r="B10" s="784"/>
      <c r="C10" s="784"/>
      <c r="D10" s="784"/>
      <c r="E10" s="784"/>
      <c r="F10" s="78"/>
      <c r="G10" s="78"/>
      <c r="H10" s="78"/>
      <c r="I10" s="78"/>
      <c r="J10" s="78"/>
      <c r="K10" s="78"/>
      <c r="L10" s="78"/>
      <c r="M10" s="78"/>
      <c r="N10" s="78"/>
      <c r="O10" s="78"/>
      <c r="P10" s="78"/>
      <c r="Q10" s="78"/>
      <c r="R10" s="78"/>
      <c r="S10" s="78"/>
      <c r="T10" s="78"/>
      <c r="U10" s="78"/>
    </row>
    <row r="11" spans="1:21" x14ac:dyDescent="0.3">
      <c r="A11" s="79"/>
      <c r="B11" s="79"/>
      <c r="C11" s="79"/>
      <c r="D11" s="79"/>
      <c r="E11" s="79"/>
      <c r="F11" s="78"/>
      <c r="G11" s="78"/>
      <c r="H11" s="78"/>
      <c r="I11" s="78"/>
      <c r="J11" s="78"/>
      <c r="K11" s="78"/>
      <c r="L11" s="78"/>
      <c r="M11" s="78"/>
      <c r="N11" s="78"/>
      <c r="O11" s="78"/>
      <c r="P11" s="78"/>
      <c r="Q11" s="78"/>
      <c r="R11" s="78"/>
      <c r="S11" s="78"/>
      <c r="T11" s="78"/>
      <c r="U11" s="78"/>
    </row>
    <row r="12" spans="1:21" x14ac:dyDescent="0.3">
      <c r="A12" s="79"/>
      <c r="B12" s="79"/>
      <c r="C12" s="79" t="s">
        <v>133</v>
      </c>
      <c r="D12" s="79"/>
      <c r="E12" s="78"/>
      <c r="F12" s="78"/>
      <c r="G12" s="78"/>
      <c r="H12" s="78"/>
      <c r="I12" s="78"/>
      <c r="J12" s="78"/>
      <c r="K12" s="78"/>
      <c r="L12" s="78"/>
      <c r="M12" s="78"/>
      <c r="N12" s="78"/>
      <c r="O12" s="78"/>
      <c r="P12" s="78"/>
      <c r="Q12" s="78"/>
      <c r="R12" s="78"/>
      <c r="S12" s="78"/>
      <c r="T12" s="78"/>
      <c r="U12" s="78"/>
    </row>
    <row r="13" spans="1:21" ht="12.9" thickBot="1" x14ac:dyDescent="0.35">
      <c r="A13" s="80"/>
      <c r="B13" s="243">
        <v>2</v>
      </c>
      <c r="C13" s="243">
        <v>3</v>
      </c>
      <c r="D13" s="244">
        <v>4</v>
      </c>
      <c r="E13" s="430">
        <v>5</v>
      </c>
      <c r="F13" s="245"/>
      <c r="G13" s="82"/>
      <c r="H13" s="83"/>
      <c r="I13" s="84"/>
      <c r="J13" s="84"/>
    </row>
    <row r="14" spans="1:21" ht="12.75" customHeight="1" x14ac:dyDescent="0.3">
      <c r="A14" s="444" t="s">
        <v>80</v>
      </c>
      <c r="B14" s="785" t="s">
        <v>313</v>
      </c>
      <c r="C14" s="785"/>
      <c r="D14" s="786" t="s">
        <v>81</v>
      </c>
      <c r="E14" s="787"/>
      <c r="F14" s="86"/>
      <c r="G14" s="783"/>
      <c r="H14" s="783"/>
      <c r="I14" s="783"/>
      <c r="J14" s="783"/>
    </row>
    <row r="15" spans="1:21" ht="12.9" thickBot="1" x14ac:dyDescent="0.35">
      <c r="A15" s="689" t="s">
        <v>42</v>
      </c>
      <c r="B15" s="392" t="s">
        <v>71</v>
      </c>
      <c r="C15" s="393" t="s">
        <v>72</v>
      </c>
      <c r="D15" s="411" t="s">
        <v>71</v>
      </c>
      <c r="E15" s="454" t="s">
        <v>72</v>
      </c>
      <c r="F15" s="86"/>
      <c r="G15" s="88"/>
      <c r="H15" s="88"/>
      <c r="I15" s="88"/>
      <c r="J15" s="88"/>
    </row>
    <row r="16" spans="1:21" x14ac:dyDescent="0.3">
      <c r="A16" s="640" t="s">
        <v>82</v>
      </c>
      <c r="B16" s="130">
        <v>175</v>
      </c>
      <c r="C16" s="692">
        <v>62</v>
      </c>
      <c r="D16" s="132">
        <v>1</v>
      </c>
      <c r="E16" s="641">
        <v>2</v>
      </c>
      <c r="F16" s="24"/>
      <c r="G16" s="88"/>
      <c r="H16" s="88"/>
      <c r="I16" s="88"/>
      <c r="J16" s="88"/>
    </row>
    <row r="17" spans="1:5" x14ac:dyDescent="0.3">
      <c r="A17" s="626">
        <v>16</v>
      </c>
      <c r="B17" s="135">
        <v>206</v>
      </c>
      <c r="C17" s="693">
        <v>54</v>
      </c>
      <c r="D17" s="137">
        <v>0</v>
      </c>
      <c r="E17" s="639">
        <v>0</v>
      </c>
    </row>
    <row r="18" spans="1:5" x14ac:dyDescent="0.3">
      <c r="A18" s="628">
        <v>17</v>
      </c>
      <c r="B18" s="130">
        <v>943</v>
      </c>
      <c r="C18" s="692">
        <v>604</v>
      </c>
      <c r="D18" s="132">
        <v>0</v>
      </c>
      <c r="E18" s="641">
        <v>0</v>
      </c>
    </row>
    <row r="19" spans="1:5" x14ac:dyDescent="0.3">
      <c r="A19" s="626">
        <v>18</v>
      </c>
      <c r="B19" s="135">
        <v>6041</v>
      </c>
      <c r="C19" s="693">
        <v>3491</v>
      </c>
      <c r="D19" s="137">
        <v>0</v>
      </c>
      <c r="E19" s="639">
        <v>0</v>
      </c>
    </row>
    <row r="20" spans="1:5" x14ac:dyDescent="0.3">
      <c r="A20" s="628">
        <v>19</v>
      </c>
      <c r="B20" s="130">
        <v>23307</v>
      </c>
      <c r="C20" s="692">
        <v>11928</v>
      </c>
      <c r="D20" s="132">
        <v>0</v>
      </c>
      <c r="E20" s="641">
        <v>0</v>
      </c>
    </row>
    <row r="21" spans="1:5" x14ac:dyDescent="0.3">
      <c r="A21" s="626">
        <v>20</v>
      </c>
      <c r="B21" s="135">
        <v>38530</v>
      </c>
      <c r="C21" s="693">
        <v>18958</v>
      </c>
      <c r="D21" s="137">
        <v>1</v>
      </c>
      <c r="E21" s="639">
        <v>1</v>
      </c>
    </row>
    <row r="22" spans="1:5" x14ac:dyDescent="0.3">
      <c r="A22" s="628">
        <v>21</v>
      </c>
      <c r="B22" s="130">
        <v>49306</v>
      </c>
      <c r="C22" s="692">
        <v>24508</v>
      </c>
      <c r="D22" s="132">
        <v>4</v>
      </c>
      <c r="E22" s="641">
        <v>3</v>
      </c>
    </row>
    <row r="23" spans="1:5" x14ac:dyDescent="0.3">
      <c r="A23" s="626">
        <v>22</v>
      </c>
      <c r="B23" s="135">
        <v>62146</v>
      </c>
      <c r="C23" s="693">
        <v>30734</v>
      </c>
      <c r="D23" s="137">
        <v>1</v>
      </c>
      <c r="E23" s="639">
        <v>4</v>
      </c>
    </row>
    <row r="24" spans="1:5" x14ac:dyDescent="0.3">
      <c r="A24" s="628">
        <v>23</v>
      </c>
      <c r="B24" s="130">
        <v>76482</v>
      </c>
      <c r="C24" s="692">
        <v>38509</v>
      </c>
      <c r="D24" s="132">
        <v>14</v>
      </c>
      <c r="E24" s="641">
        <v>8</v>
      </c>
    </row>
    <row r="25" spans="1:5" x14ac:dyDescent="0.3">
      <c r="A25" s="626">
        <v>24</v>
      </c>
      <c r="B25" s="135">
        <v>90010</v>
      </c>
      <c r="C25" s="693">
        <v>47032</v>
      </c>
      <c r="D25" s="137">
        <v>10</v>
      </c>
      <c r="E25" s="639">
        <v>1</v>
      </c>
    </row>
    <row r="26" spans="1:5" x14ac:dyDescent="0.3">
      <c r="A26" s="628">
        <v>25</v>
      </c>
      <c r="B26" s="130">
        <v>101514</v>
      </c>
      <c r="C26" s="692">
        <v>53103</v>
      </c>
      <c r="D26" s="132">
        <v>4</v>
      </c>
      <c r="E26" s="641">
        <v>2</v>
      </c>
    </row>
    <row r="27" spans="1:5" x14ac:dyDescent="0.3">
      <c r="A27" s="626">
        <v>26</v>
      </c>
      <c r="B27" s="135">
        <v>113967</v>
      </c>
      <c r="C27" s="693">
        <v>60100</v>
      </c>
      <c r="D27" s="137">
        <v>16</v>
      </c>
      <c r="E27" s="639">
        <v>1</v>
      </c>
    </row>
    <row r="28" spans="1:5" x14ac:dyDescent="0.3">
      <c r="A28" s="628">
        <v>27</v>
      </c>
      <c r="B28" s="130">
        <v>121027</v>
      </c>
      <c r="C28" s="692">
        <v>63091</v>
      </c>
      <c r="D28" s="132">
        <v>17</v>
      </c>
      <c r="E28" s="641">
        <v>3</v>
      </c>
    </row>
    <row r="29" spans="1:5" x14ac:dyDescent="0.3">
      <c r="A29" s="626">
        <v>28</v>
      </c>
      <c r="B29" s="135">
        <v>126489</v>
      </c>
      <c r="C29" s="693">
        <v>67160</v>
      </c>
      <c r="D29" s="137">
        <v>8</v>
      </c>
      <c r="E29" s="639">
        <v>5</v>
      </c>
    </row>
    <row r="30" spans="1:5" x14ac:dyDescent="0.3">
      <c r="A30" s="628">
        <v>29</v>
      </c>
      <c r="B30" s="130">
        <v>127891</v>
      </c>
      <c r="C30" s="692">
        <v>69066</v>
      </c>
      <c r="D30" s="132">
        <v>11</v>
      </c>
      <c r="E30" s="641">
        <v>6</v>
      </c>
    </row>
    <row r="31" spans="1:5" x14ac:dyDescent="0.3">
      <c r="A31" s="626">
        <v>30</v>
      </c>
      <c r="B31" s="135">
        <v>129948</v>
      </c>
      <c r="C31" s="693">
        <v>71739</v>
      </c>
      <c r="D31" s="137">
        <v>24</v>
      </c>
      <c r="E31" s="639">
        <v>16</v>
      </c>
    </row>
    <row r="32" spans="1:5" x14ac:dyDescent="0.3">
      <c r="A32" s="628">
        <v>31</v>
      </c>
      <c r="B32" s="130">
        <v>132868</v>
      </c>
      <c r="C32" s="692">
        <v>70110</v>
      </c>
      <c r="D32" s="132">
        <v>22</v>
      </c>
      <c r="E32" s="641">
        <v>17</v>
      </c>
    </row>
    <row r="33" spans="1:256" x14ac:dyDescent="0.3">
      <c r="A33" s="626">
        <v>32</v>
      </c>
      <c r="B33" s="135">
        <v>127899</v>
      </c>
      <c r="C33" s="693">
        <v>71805</v>
      </c>
      <c r="D33" s="137">
        <v>25</v>
      </c>
      <c r="E33" s="639">
        <v>14</v>
      </c>
    </row>
    <row r="34" spans="1:256" x14ac:dyDescent="0.3">
      <c r="A34" s="628">
        <v>33</v>
      </c>
      <c r="B34" s="130">
        <v>128202</v>
      </c>
      <c r="C34" s="692">
        <v>71452</v>
      </c>
      <c r="D34" s="132">
        <v>37</v>
      </c>
      <c r="E34" s="641">
        <v>20</v>
      </c>
    </row>
    <row r="35" spans="1:256" x14ac:dyDescent="0.3">
      <c r="A35" s="626">
        <v>34</v>
      </c>
      <c r="B35" s="135">
        <v>126903</v>
      </c>
      <c r="C35" s="693">
        <v>73480</v>
      </c>
      <c r="D35" s="137">
        <v>27</v>
      </c>
      <c r="E35" s="639">
        <v>119</v>
      </c>
    </row>
    <row r="36" spans="1:256" x14ac:dyDescent="0.3">
      <c r="A36" s="628">
        <v>35</v>
      </c>
      <c r="B36" s="130">
        <v>129046</v>
      </c>
      <c r="C36" s="692">
        <v>70822</v>
      </c>
      <c r="D36" s="132">
        <v>44</v>
      </c>
      <c r="E36" s="641">
        <v>27</v>
      </c>
    </row>
    <row r="37" spans="1:256" x14ac:dyDescent="0.3">
      <c r="A37" s="626">
        <v>36</v>
      </c>
      <c r="B37" s="135">
        <v>126813</v>
      </c>
      <c r="C37" s="693">
        <v>72463</v>
      </c>
      <c r="D37" s="137">
        <v>30</v>
      </c>
      <c r="E37" s="639">
        <v>22</v>
      </c>
    </row>
    <row r="38" spans="1:256" x14ac:dyDescent="0.3">
      <c r="A38" s="628">
        <v>37</v>
      </c>
      <c r="B38" s="130">
        <v>124152</v>
      </c>
      <c r="C38" s="692">
        <v>69942</v>
      </c>
      <c r="D38" s="132">
        <v>55</v>
      </c>
      <c r="E38" s="641">
        <v>42</v>
      </c>
    </row>
    <row r="39" spans="1:256" x14ac:dyDescent="0.3">
      <c r="A39" s="626">
        <v>38</v>
      </c>
      <c r="B39" s="135">
        <v>123128</v>
      </c>
      <c r="C39" s="693">
        <v>69408</v>
      </c>
      <c r="D39" s="137">
        <v>50</v>
      </c>
      <c r="E39" s="639">
        <v>21</v>
      </c>
    </row>
    <row r="40" spans="1:256" x14ac:dyDescent="0.3">
      <c r="A40" s="628">
        <v>39</v>
      </c>
      <c r="B40" s="130">
        <v>117896</v>
      </c>
      <c r="C40" s="692">
        <v>67023</v>
      </c>
      <c r="D40" s="132">
        <v>40</v>
      </c>
      <c r="E40" s="641">
        <v>25</v>
      </c>
    </row>
    <row r="41" spans="1:256" x14ac:dyDescent="0.3">
      <c r="A41" s="626">
        <v>40</v>
      </c>
      <c r="B41" s="135">
        <v>115699</v>
      </c>
      <c r="C41" s="693">
        <v>66703</v>
      </c>
      <c r="D41" s="137">
        <v>59</v>
      </c>
      <c r="E41" s="639">
        <v>28</v>
      </c>
    </row>
    <row r="42" spans="1:256" x14ac:dyDescent="0.3">
      <c r="A42" s="628">
        <v>41</v>
      </c>
      <c r="B42" s="130">
        <v>116279</v>
      </c>
      <c r="C42" s="139">
        <v>66208</v>
      </c>
      <c r="D42" s="132">
        <v>59</v>
      </c>
      <c r="E42" s="642">
        <v>26</v>
      </c>
    </row>
    <row r="43" spans="1:256" ht="11.15" customHeight="1" x14ac:dyDescent="0.3">
      <c r="A43" s="626">
        <v>42</v>
      </c>
      <c r="B43" s="135">
        <v>113153</v>
      </c>
      <c r="C43" s="693">
        <v>64548</v>
      </c>
      <c r="D43" s="137">
        <v>67</v>
      </c>
      <c r="E43" s="639">
        <v>32</v>
      </c>
    </row>
    <row r="44" spans="1:256" x14ac:dyDescent="0.3">
      <c r="A44" s="628">
        <v>43</v>
      </c>
      <c r="B44" s="130">
        <v>115660</v>
      </c>
      <c r="C44" s="692">
        <v>64889</v>
      </c>
      <c r="D44" s="132">
        <v>72</v>
      </c>
      <c r="E44" s="641">
        <v>48</v>
      </c>
      <c r="F44" s="26"/>
      <c r="G44" s="26"/>
    </row>
    <row r="45" spans="1:256" x14ac:dyDescent="0.3">
      <c r="A45" s="626">
        <v>44</v>
      </c>
      <c r="B45" s="135">
        <v>116929</v>
      </c>
      <c r="C45" s="693">
        <v>65832</v>
      </c>
      <c r="D45" s="137">
        <v>98</v>
      </c>
      <c r="E45" s="639">
        <v>56</v>
      </c>
      <c r="F45" s="681"/>
      <c r="G45" s="92"/>
      <c r="H45" s="92"/>
      <c r="I45" s="92"/>
      <c r="J45" s="92"/>
      <c r="K45" s="88"/>
      <c r="L45" s="92"/>
      <c r="M45" s="92"/>
      <c r="N45" s="92"/>
      <c r="O45" s="92"/>
      <c r="P45" s="88"/>
      <c r="Q45" s="92"/>
      <c r="R45" s="92"/>
      <c r="S45" s="92"/>
      <c r="T45" s="92"/>
      <c r="U45" s="88"/>
      <c r="V45" s="92"/>
      <c r="W45" s="92"/>
      <c r="X45" s="92"/>
      <c r="Y45" s="92"/>
      <c r="Z45" s="88"/>
      <c r="AA45" s="92"/>
      <c r="AB45" s="92"/>
      <c r="AC45" s="92"/>
      <c r="AD45" s="92"/>
      <c r="AE45" s="88"/>
      <c r="AF45" s="92"/>
      <c r="AG45" s="92"/>
      <c r="AH45" s="92"/>
      <c r="AI45" s="92"/>
      <c r="AJ45" s="88"/>
      <c r="AK45" s="92"/>
      <c r="AL45" s="92"/>
      <c r="AM45" s="92"/>
      <c r="AN45" s="92"/>
      <c r="AO45" s="88"/>
      <c r="AP45" s="92"/>
      <c r="AQ45" s="92"/>
      <c r="AR45" s="92"/>
      <c r="AS45" s="92"/>
      <c r="AT45" s="88"/>
      <c r="AU45" s="92"/>
      <c r="AV45" s="92"/>
      <c r="AW45" s="92"/>
      <c r="AX45" s="92"/>
      <c r="AY45" s="88"/>
      <c r="AZ45" s="92"/>
      <c r="BA45" s="92"/>
      <c r="BB45" s="92"/>
      <c r="BC45" s="92"/>
      <c r="BD45" s="88"/>
      <c r="BE45" s="92"/>
      <c r="BF45" s="92"/>
      <c r="BG45" s="92"/>
      <c r="BH45" s="92"/>
      <c r="BI45" s="88"/>
      <c r="BJ45" s="92"/>
      <c r="BK45" s="92"/>
      <c r="BL45" s="92"/>
      <c r="BM45" s="92"/>
      <c r="BN45" s="88"/>
      <c r="BO45" s="92"/>
      <c r="BP45" s="92"/>
      <c r="BQ45" s="92"/>
      <c r="BR45" s="92"/>
      <c r="BS45" s="88"/>
      <c r="BT45" s="92"/>
      <c r="BU45" s="92"/>
      <c r="BV45" s="92"/>
      <c r="BW45" s="92"/>
      <c r="BX45" s="88"/>
      <c r="BY45" s="92"/>
      <c r="BZ45" s="92"/>
      <c r="CA45" s="92"/>
      <c r="CB45" s="92"/>
      <c r="CC45" s="88"/>
      <c r="CD45" s="92"/>
      <c r="CE45" s="92"/>
      <c r="CF45" s="92"/>
      <c r="CG45" s="92"/>
      <c r="CH45" s="88"/>
      <c r="CI45" s="92"/>
      <c r="CJ45" s="92"/>
      <c r="CK45" s="92"/>
      <c r="CL45" s="92"/>
      <c r="CM45" s="88"/>
      <c r="CN45" s="92"/>
      <c r="CO45" s="92"/>
      <c r="CP45" s="92"/>
      <c r="CQ45" s="92"/>
      <c r="CR45" s="88"/>
      <c r="CS45" s="92"/>
      <c r="CT45" s="92"/>
      <c r="CU45" s="92"/>
      <c r="CV45" s="92"/>
      <c r="CW45" s="88"/>
      <c r="CX45" s="92"/>
      <c r="CY45" s="92"/>
      <c r="CZ45" s="92"/>
      <c r="DA45" s="92"/>
      <c r="DB45" s="88"/>
      <c r="DC45" s="92"/>
      <c r="DD45" s="92"/>
      <c r="DE45" s="92"/>
      <c r="DF45" s="92"/>
      <c r="DG45" s="88"/>
      <c r="DH45" s="92"/>
      <c r="DI45" s="92"/>
      <c r="DJ45" s="92"/>
      <c r="DK45" s="92"/>
      <c r="DL45" s="88"/>
      <c r="DM45" s="92"/>
      <c r="DN45" s="92"/>
      <c r="DO45" s="92"/>
      <c r="DP45" s="92"/>
      <c r="DQ45" s="88"/>
      <c r="DR45" s="92"/>
      <c r="DS45" s="92"/>
      <c r="DT45" s="92"/>
      <c r="DU45" s="92"/>
      <c r="DV45" s="88"/>
      <c r="DW45" s="92"/>
      <c r="DX45" s="92"/>
      <c r="DY45" s="92"/>
      <c r="DZ45" s="92"/>
      <c r="EA45" s="88"/>
      <c r="EB45" s="92"/>
      <c r="EC45" s="92"/>
      <c r="ED45" s="92"/>
      <c r="EE45" s="92"/>
      <c r="EF45" s="88"/>
      <c r="EG45" s="92"/>
      <c r="EH45" s="92"/>
      <c r="EI45" s="92"/>
      <c r="EJ45" s="92"/>
      <c r="EK45" s="88"/>
      <c r="EL45" s="92"/>
      <c r="EM45" s="92"/>
      <c r="EN45" s="92"/>
      <c r="EO45" s="92"/>
      <c r="EP45" s="88"/>
      <c r="EQ45" s="92"/>
      <c r="ER45" s="92"/>
      <c r="ES45" s="92"/>
      <c r="ET45" s="92"/>
      <c r="EU45" s="88"/>
      <c r="EV45" s="92"/>
      <c r="EW45" s="92"/>
      <c r="EX45" s="92"/>
      <c r="EY45" s="92"/>
      <c r="EZ45" s="88"/>
      <c r="FA45" s="92"/>
      <c r="FB45" s="92"/>
      <c r="FC45" s="92"/>
      <c r="FD45" s="92"/>
      <c r="FE45" s="88"/>
      <c r="FF45" s="92"/>
      <c r="FG45" s="92"/>
      <c r="FH45" s="92"/>
      <c r="FI45" s="92"/>
      <c r="FJ45" s="88"/>
      <c r="FK45" s="92"/>
      <c r="FL45" s="92"/>
      <c r="FM45" s="92"/>
      <c r="FN45" s="92"/>
      <c r="FO45" s="88"/>
      <c r="FP45" s="92"/>
      <c r="FQ45" s="92"/>
      <c r="FR45" s="92"/>
      <c r="FS45" s="92"/>
      <c r="FT45" s="88"/>
      <c r="FU45" s="92"/>
      <c r="FV45" s="92"/>
      <c r="FW45" s="92"/>
      <c r="FX45" s="92"/>
      <c r="FY45" s="88"/>
      <c r="FZ45" s="92"/>
      <c r="GA45" s="92"/>
      <c r="GB45" s="92"/>
      <c r="GC45" s="92"/>
      <c r="GD45" s="88"/>
      <c r="GE45" s="92"/>
      <c r="GF45" s="92"/>
      <c r="GG45" s="92"/>
      <c r="GH45" s="92"/>
      <c r="GI45" s="88"/>
      <c r="GJ45" s="92"/>
      <c r="GK45" s="92"/>
      <c r="GL45" s="92"/>
      <c r="GM45" s="92"/>
      <c r="GN45" s="88"/>
      <c r="GO45" s="92"/>
      <c r="GP45" s="92"/>
      <c r="GQ45" s="92"/>
      <c r="GR45" s="92"/>
      <c r="GS45" s="88"/>
      <c r="GT45" s="92"/>
      <c r="GU45" s="92"/>
      <c r="GV45" s="92"/>
      <c r="GW45" s="92"/>
      <c r="GX45" s="88"/>
      <c r="GY45" s="92"/>
      <c r="GZ45" s="92"/>
      <c r="HA45" s="92"/>
      <c r="HB45" s="92"/>
      <c r="HC45" s="88"/>
      <c r="HD45" s="92"/>
      <c r="HE45" s="92"/>
      <c r="HF45" s="92"/>
      <c r="HG45" s="92"/>
      <c r="HH45" s="88"/>
      <c r="HI45" s="92"/>
      <c r="HJ45" s="92"/>
      <c r="HK45" s="92"/>
      <c r="HL45" s="92"/>
      <c r="HM45" s="88"/>
      <c r="HN45" s="92"/>
      <c r="HO45" s="92"/>
      <c r="HP45" s="92"/>
      <c r="HQ45" s="92"/>
      <c r="HR45" s="88"/>
      <c r="HS45" s="92"/>
      <c r="HT45" s="92"/>
      <c r="HU45" s="92"/>
      <c r="HV45" s="92"/>
      <c r="HW45" s="88"/>
      <c r="HX45" s="92"/>
      <c r="HY45" s="92"/>
      <c r="HZ45" s="92"/>
      <c r="IA45" s="92"/>
      <c r="IB45" s="88"/>
      <c r="IC45" s="92"/>
      <c r="ID45" s="92"/>
      <c r="IE45" s="92"/>
      <c r="IF45" s="92"/>
      <c r="IG45" s="88"/>
      <c r="IH45" s="92"/>
      <c r="II45" s="92"/>
      <c r="IJ45" s="92"/>
      <c r="IK45" s="92"/>
      <c r="IL45" s="88"/>
      <c r="IM45" s="92"/>
      <c r="IN45" s="92"/>
      <c r="IO45" s="92"/>
      <c r="IP45" s="92"/>
      <c r="IQ45" s="88"/>
      <c r="IR45" s="92"/>
      <c r="IS45" s="92"/>
      <c r="IT45" s="92"/>
      <c r="IU45" s="92"/>
      <c r="IV45" s="88"/>
    </row>
    <row r="46" spans="1:256" x14ac:dyDescent="0.3">
      <c r="A46" s="628">
        <v>45</v>
      </c>
      <c r="B46" s="130">
        <v>113967</v>
      </c>
      <c r="C46" s="692">
        <v>64283</v>
      </c>
      <c r="D46" s="132">
        <v>128</v>
      </c>
      <c r="E46" s="641">
        <v>52</v>
      </c>
      <c r="F46" s="682"/>
    </row>
    <row r="47" spans="1:256" x14ac:dyDescent="0.3">
      <c r="A47" s="626">
        <v>46</v>
      </c>
      <c r="B47" s="135">
        <v>110163</v>
      </c>
      <c r="C47" s="693">
        <v>63633</v>
      </c>
      <c r="D47" s="137">
        <v>89</v>
      </c>
      <c r="E47" s="639">
        <v>49</v>
      </c>
      <c r="F47" s="681"/>
      <c r="G47" s="92"/>
      <c r="H47" s="92"/>
      <c r="I47" s="92"/>
      <c r="J47" s="92"/>
      <c r="K47" s="88"/>
      <c r="L47" s="92"/>
      <c r="M47" s="92"/>
      <c r="N47" s="92"/>
      <c r="O47" s="92"/>
      <c r="P47" s="88"/>
      <c r="Q47" s="92"/>
      <c r="R47" s="92"/>
      <c r="S47" s="92"/>
      <c r="T47" s="92"/>
      <c r="U47" s="88"/>
      <c r="V47" s="92"/>
      <c r="W47" s="92"/>
      <c r="X47" s="92"/>
      <c r="Y47" s="92"/>
      <c r="Z47" s="88"/>
      <c r="AA47" s="92"/>
      <c r="AB47" s="92"/>
      <c r="AC47" s="92"/>
      <c r="AD47" s="92"/>
      <c r="AE47" s="88"/>
      <c r="AF47" s="92"/>
      <c r="AG47" s="92"/>
      <c r="AH47" s="92"/>
      <c r="AI47" s="92"/>
      <c r="AJ47" s="88"/>
      <c r="AK47" s="92"/>
      <c r="AL47" s="92"/>
      <c r="AM47" s="92"/>
      <c r="AN47" s="92"/>
      <c r="AO47" s="88"/>
      <c r="AP47" s="92"/>
      <c r="AQ47" s="92"/>
      <c r="AR47" s="92"/>
      <c r="AS47" s="92"/>
      <c r="AT47" s="88"/>
      <c r="AU47" s="92"/>
      <c r="AV47" s="92"/>
      <c r="AW47" s="92"/>
      <c r="AX47" s="92"/>
      <c r="AY47" s="88"/>
      <c r="AZ47" s="92"/>
      <c r="BA47" s="92"/>
      <c r="BB47" s="92"/>
      <c r="BC47" s="92"/>
      <c r="BD47" s="88"/>
      <c r="BE47" s="92"/>
      <c r="BF47" s="92"/>
      <c r="BG47" s="92"/>
      <c r="BH47" s="92"/>
      <c r="BI47" s="88"/>
      <c r="BJ47" s="92"/>
      <c r="BK47" s="92"/>
      <c r="BL47" s="92"/>
      <c r="BM47" s="92"/>
      <c r="BN47" s="88"/>
      <c r="BO47" s="92"/>
      <c r="BP47" s="92"/>
      <c r="BQ47" s="92"/>
      <c r="BR47" s="92"/>
      <c r="BS47" s="88"/>
      <c r="BT47" s="92"/>
      <c r="BU47" s="92"/>
      <c r="BV47" s="92"/>
      <c r="BW47" s="92"/>
      <c r="BX47" s="88"/>
      <c r="BY47" s="92"/>
      <c r="BZ47" s="92"/>
      <c r="CA47" s="92"/>
      <c r="CB47" s="92"/>
      <c r="CC47" s="88"/>
      <c r="CD47" s="92"/>
      <c r="CE47" s="92"/>
      <c r="CF47" s="92"/>
      <c r="CG47" s="92"/>
      <c r="CH47" s="88"/>
      <c r="CI47" s="92"/>
      <c r="CJ47" s="92"/>
      <c r="CK47" s="92"/>
      <c r="CL47" s="92"/>
      <c r="CM47" s="88"/>
      <c r="CN47" s="92"/>
      <c r="CO47" s="92"/>
      <c r="CP47" s="92"/>
      <c r="CQ47" s="92"/>
      <c r="CR47" s="88"/>
      <c r="CS47" s="92"/>
      <c r="CT47" s="92"/>
      <c r="CU47" s="92"/>
      <c r="CV47" s="92"/>
      <c r="CW47" s="88"/>
      <c r="CX47" s="92"/>
      <c r="CY47" s="92"/>
      <c r="CZ47" s="92"/>
      <c r="DA47" s="92"/>
      <c r="DB47" s="88"/>
      <c r="DC47" s="92"/>
      <c r="DD47" s="92"/>
      <c r="DE47" s="92"/>
      <c r="DF47" s="92"/>
      <c r="DG47" s="88"/>
      <c r="DH47" s="92"/>
      <c r="DI47" s="92"/>
      <c r="DJ47" s="92"/>
      <c r="DK47" s="92"/>
      <c r="DL47" s="88"/>
      <c r="DM47" s="92"/>
      <c r="DN47" s="92"/>
      <c r="DO47" s="92"/>
      <c r="DP47" s="92"/>
      <c r="DQ47" s="88"/>
      <c r="DR47" s="92"/>
      <c r="DS47" s="92"/>
      <c r="DT47" s="92"/>
      <c r="DU47" s="92"/>
      <c r="DV47" s="88"/>
      <c r="DW47" s="92"/>
      <c r="DX47" s="92"/>
      <c r="DY47" s="92"/>
      <c r="DZ47" s="92"/>
      <c r="EA47" s="88"/>
      <c r="EB47" s="92"/>
      <c r="EC47" s="92"/>
      <c r="ED47" s="92"/>
      <c r="EE47" s="92"/>
      <c r="EF47" s="88"/>
      <c r="EG47" s="92"/>
      <c r="EH47" s="92"/>
      <c r="EI47" s="92"/>
      <c r="EJ47" s="92"/>
      <c r="EK47" s="88"/>
      <c r="EL47" s="92"/>
      <c r="EM47" s="92"/>
      <c r="EN47" s="92"/>
      <c r="EO47" s="92"/>
      <c r="EP47" s="88"/>
      <c r="EQ47" s="92"/>
      <c r="ER47" s="92"/>
      <c r="ES47" s="92"/>
      <c r="ET47" s="92"/>
      <c r="EU47" s="88"/>
      <c r="EV47" s="92"/>
      <c r="EW47" s="92"/>
      <c r="EX47" s="92"/>
      <c r="EY47" s="92"/>
      <c r="EZ47" s="88"/>
      <c r="FA47" s="92"/>
      <c r="FB47" s="92"/>
      <c r="FC47" s="92"/>
      <c r="FD47" s="92"/>
      <c r="FE47" s="88"/>
      <c r="FF47" s="92"/>
      <c r="FG47" s="92"/>
      <c r="FH47" s="92"/>
      <c r="FI47" s="92"/>
      <c r="FJ47" s="88"/>
      <c r="FK47" s="92"/>
      <c r="FL47" s="92"/>
      <c r="FM47" s="92"/>
      <c r="FN47" s="92"/>
      <c r="FO47" s="88"/>
      <c r="FP47" s="92"/>
      <c r="FQ47" s="92"/>
      <c r="FR47" s="92"/>
      <c r="FS47" s="92"/>
      <c r="FT47" s="88"/>
      <c r="FU47" s="92"/>
      <c r="FV47" s="92"/>
      <c r="FW47" s="92"/>
      <c r="FX47" s="92"/>
      <c r="FY47" s="88"/>
      <c r="FZ47" s="92"/>
      <c r="GA47" s="92"/>
      <c r="GB47" s="92"/>
      <c r="GC47" s="92"/>
      <c r="GD47" s="88"/>
      <c r="GE47" s="92"/>
      <c r="GF47" s="92"/>
      <c r="GG47" s="92"/>
      <c r="GH47" s="92"/>
      <c r="GI47" s="88"/>
      <c r="GJ47" s="92"/>
      <c r="GK47" s="92"/>
      <c r="GL47" s="92"/>
      <c r="GM47" s="92"/>
      <c r="GN47" s="88"/>
      <c r="GO47" s="92"/>
      <c r="GP47" s="92"/>
      <c r="GQ47" s="92"/>
      <c r="GR47" s="92"/>
      <c r="GS47" s="88"/>
      <c r="GT47" s="92"/>
      <c r="GU47" s="92"/>
      <c r="GV47" s="92"/>
      <c r="GW47" s="92"/>
      <c r="GX47" s="88"/>
      <c r="GY47" s="92"/>
      <c r="GZ47" s="92"/>
      <c r="HA47" s="92"/>
      <c r="HB47" s="92"/>
      <c r="HC47" s="88"/>
      <c r="HD47" s="92"/>
      <c r="HE47" s="92"/>
      <c r="HF47" s="92"/>
      <c r="HG47" s="92"/>
      <c r="HH47" s="88"/>
      <c r="HI47" s="92"/>
      <c r="HJ47" s="92"/>
      <c r="HK47" s="92"/>
      <c r="HL47" s="92"/>
      <c r="HM47" s="88"/>
      <c r="HN47" s="92"/>
      <c r="HO47" s="92"/>
      <c r="HP47" s="92"/>
      <c r="HQ47" s="92"/>
      <c r="HR47" s="88"/>
      <c r="HS47" s="92"/>
      <c r="HT47" s="92"/>
      <c r="HU47" s="92"/>
      <c r="HV47" s="92"/>
      <c r="HW47" s="88"/>
      <c r="HX47" s="92"/>
      <c r="HY47" s="92"/>
      <c r="HZ47" s="92"/>
      <c r="IA47" s="92"/>
      <c r="IB47" s="88"/>
      <c r="IC47" s="92"/>
      <c r="ID47" s="92"/>
      <c r="IE47" s="92"/>
      <c r="IF47" s="92"/>
      <c r="IG47" s="88"/>
      <c r="IH47" s="92"/>
      <c r="II47" s="92"/>
      <c r="IJ47" s="92"/>
      <c r="IK47" s="92"/>
      <c r="IL47" s="88"/>
      <c r="IM47" s="92"/>
      <c r="IN47" s="92"/>
      <c r="IO47" s="92"/>
      <c r="IP47" s="92"/>
      <c r="IQ47" s="88"/>
      <c r="IR47" s="92"/>
      <c r="IS47" s="92"/>
      <c r="IT47" s="92"/>
      <c r="IU47" s="92"/>
      <c r="IV47" s="88"/>
    </row>
    <row r="48" spans="1:256" x14ac:dyDescent="0.3">
      <c r="A48" s="628">
        <v>47</v>
      </c>
      <c r="B48" s="130">
        <v>108665</v>
      </c>
      <c r="C48" s="692">
        <v>65796</v>
      </c>
      <c r="D48" s="132">
        <v>99</v>
      </c>
      <c r="E48" s="641">
        <v>73</v>
      </c>
      <c r="F48" s="682"/>
    </row>
    <row r="49" spans="1:5" x14ac:dyDescent="0.3">
      <c r="A49" s="626">
        <v>48</v>
      </c>
      <c r="B49" s="135">
        <v>97518</v>
      </c>
      <c r="C49" s="693">
        <v>56064</v>
      </c>
      <c r="D49" s="137">
        <v>102</v>
      </c>
      <c r="E49" s="639">
        <v>58</v>
      </c>
    </row>
    <row r="50" spans="1:5" x14ac:dyDescent="0.3">
      <c r="A50" s="628">
        <v>49</v>
      </c>
      <c r="B50" s="130">
        <v>94775</v>
      </c>
      <c r="C50" s="692">
        <v>54082</v>
      </c>
      <c r="D50" s="132">
        <v>105</v>
      </c>
      <c r="E50" s="641">
        <v>62</v>
      </c>
    </row>
    <row r="51" spans="1:5" x14ac:dyDescent="0.3">
      <c r="A51" s="626">
        <v>50</v>
      </c>
      <c r="B51" s="135">
        <v>90464</v>
      </c>
      <c r="C51" s="693">
        <v>51160</v>
      </c>
      <c r="D51" s="137">
        <v>132</v>
      </c>
      <c r="E51" s="639">
        <v>76</v>
      </c>
    </row>
    <row r="52" spans="1:5" x14ac:dyDescent="0.3">
      <c r="A52" s="628">
        <v>51</v>
      </c>
      <c r="B52" s="130">
        <v>87298</v>
      </c>
      <c r="C52" s="692">
        <v>51744</v>
      </c>
      <c r="D52" s="132">
        <v>134</v>
      </c>
      <c r="E52" s="641">
        <v>86</v>
      </c>
    </row>
    <row r="53" spans="1:5" x14ac:dyDescent="0.3">
      <c r="A53" s="626">
        <v>52</v>
      </c>
      <c r="B53" s="135">
        <v>82611</v>
      </c>
      <c r="C53" s="693">
        <v>44521</v>
      </c>
      <c r="D53" s="137">
        <v>115</v>
      </c>
      <c r="E53" s="639">
        <v>73</v>
      </c>
    </row>
    <row r="54" spans="1:5" x14ac:dyDescent="0.3">
      <c r="A54" s="628">
        <v>53</v>
      </c>
      <c r="B54" s="130">
        <v>81604</v>
      </c>
      <c r="C54" s="692">
        <v>64738</v>
      </c>
      <c r="D54" s="132">
        <v>147</v>
      </c>
      <c r="E54" s="641">
        <v>109</v>
      </c>
    </row>
    <row r="55" spans="1:5" x14ac:dyDescent="0.3">
      <c r="A55" s="626">
        <v>54</v>
      </c>
      <c r="B55" s="135">
        <v>76595</v>
      </c>
      <c r="C55" s="693">
        <v>37305</v>
      </c>
      <c r="D55" s="137">
        <v>171</v>
      </c>
      <c r="E55" s="639">
        <v>103</v>
      </c>
    </row>
    <row r="56" spans="1:5" x14ac:dyDescent="0.3">
      <c r="A56" s="628">
        <v>55</v>
      </c>
      <c r="B56" s="130">
        <v>72980</v>
      </c>
      <c r="C56" s="692">
        <v>36048</v>
      </c>
      <c r="D56" s="132">
        <v>142</v>
      </c>
      <c r="E56" s="641">
        <v>101</v>
      </c>
    </row>
    <row r="57" spans="1:5" x14ac:dyDescent="0.3">
      <c r="A57" s="626">
        <v>56</v>
      </c>
      <c r="B57" s="135">
        <v>66499</v>
      </c>
      <c r="C57" s="693">
        <v>30369</v>
      </c>
      <c r="D57" s="137">
        <v>131</v>
      </c>
      <c r="E57" s="639">
        <v>83</v>
      </c>
    </row>
    <row r="58" spans="1:5" x14ac:dyDescent="0.3">
      <c r="A58" s="628">
        <v>57</v>
      </c>
      <c r="B58" s="130">
        <v>61967</v>
      </c>
      <c r="C58" s="692">
        <v>27866</v>
      </c>
      <c r="D58" s="132">
        <v>135</v>
      </c>
      <c r="E58" s="641">
        <v>85</v>
      </c>
    </row>
    <row r="59" spans="1:5" x14ac:dyDescent="0.3">
      <c r="A59" s="626">
        <v>58</v>
      </c>
      <c r="B59" s="135">
        <v>59620</v>
      </c>
      <c r="C59" s="693">
        <v>25868</v>
      </c>
      <c r="D59" s="137">
        <v>157</v>
      </c>
      <c r="E59" s="639">
        <v>89</v>
      </c>
    </row>
    <row r="60" spans="1:5" x14ac:dyDescent="0.3">
      <c r="A60" s="628">
        <v>59</v>
      </c>
      <c r="B60" s="130">
        <v>52617</v>
      </c>
      <c r="C60" s="692">
        <v>22617</v>
      </c>
      <c r="D60" s="132">
        <v>170</v>
      </c>
      <c r="E60" s="641">
        <v>54</v>
      </c>
    </row>
    <row r="61" spans="1:5" x14ac:dyDescent="0.3">
      <c r="A61" s="626">
        <v>60</v>
      </c>
      <c r="B61" s="135">
        <v>45556</v>
      </c>
      <c r="C61" s="693">
        <v>18905</v>
      </c>
      <c r="D61" s="137">
        <v>153</v>
      </c>
      <c r="E61" s="639">
        <v>73</v>
      </c>
    </row>
    <row r="62" spans="1:5" x14ac:dyDescent="0.3">
      <c r="A62" s="628">
        <v>61</v>
      </c>
      <c r="B62" s="130">
        <v>40956</v>
      </c>
      <c r="C62" s="692">
        <v>16181</v>
      </c>
      <c r="D62" s="132">
        <v>113</v>
      </c>
      <c r="E62" s="641">
        <v>60</v>
      </c>
    </row>
    <row r="63" spans="1:5" x14ac:dyDescent="0.3">
      <c r="A63" s="626">
        <v>62</v>
      </c>
      <c r="B63" s="135">
        <v>37004</v>
      </c>
      <c r="C63" s="693">
        <v>13490</v>
      </c>
      <c r="D63" s="137">
        <v>118</v>
      </c>
      <c r="E63" s="639">
        <v>53</v>
      </c>
    </row>
    <row r="64" spans="1:5" x14ac:dyDescent="0.3">
      <c r="A64" s="628">
        <v>63</v>
      </c>
      <c r="B64" s="130">
        <v>36282</v>
      </c>
      <c r="C64" s="692">
        <v>12367</v>
      </c>
      <c r="D64" s="132">
        <v>106</v>
      </c>
      <c r="E64" s="641">
        <v>48</v>
      </c>
    </row>
    <row r="65" spans="1:5" x14ac:dyDescent="0.3">
      <c r="A65" s="626">
        <v>64</v>
      </c>
      <c r="B65" s="135">
        <v>29748</v>
      </c>
      <c r="C65" s="693">
        <v>10316</v>
      </c>
      <c r="D65" s="137">
        <v>101</v>
      </c>
      <c r="E65" s="639">
        <v>46</v>
      </c>
    </row>
    <row r="66" spans="1:5" x14ac:dyDescent="0.3">
      <c r="A66" s="628">
        <v>65</v>
      </c>
      <c r="B66" s="132">
        <v>25358</v>
      </c>
      <c r="C66" s="139">
        <v>8376</v>
      </c>
      <c r="D66" s="132">
        <v>95</v>
      </c>
      <c r="E66" s="642">
        <v>22</v>
      </c>
    </row>
    <row r="67" spans="1:5" x14ac:dyDescent="0.3">
      <c r="A67" s="626" t="s">
        <v>270</v>
      </c>
      <c r="B67" s="135">
        <v>133283</v>
      </c>
      <c r="C67" s="693">
        <v>37642</v>
      </c>
      <c r="D67" s="137">
        <v>344</v>
      </c>
      <c r="E67" s="639">
        <v>127</v>
      </c>
    </row>
    <row r="68" spans="1:5" x14ac:dyDescent="0.3">
      <c r="A68" s="640" t="s">
        <v>76</v>
      </c>
      <c r="B68" s="132">
        <v>3227013</v>
      </c>
      <c r="C68" s="139">
        <v>261293</v>
      </c>
      <c r="D68" s="132">
        <v>11</v>
      </c>
      <c r="E68" s="642">
        <v>0</v>
      </c>
    </row>
    <row r="69" spans="1:5" ht="12.9" thickBot="1" x14ac:dyDescent="0.35">
      <c r="A69" s="631" t="s">
        <v>75</v>
      </c>
      <c r="B69" s="461">
        <f>SUM(B16:B68)</f>
        <v>7615152</v>
      </c>
      <c r="C69" s="462">
        <f t="shared" ref="C69:E69" si="0">SUM(C16:C68)</f>
        <v>2599488</v>
      </c>
      <c r="D69" s="463">
        <f t="shared" si="0"/>
        <v>3794</v>
      </c>
      <c r="E69" s="694">
        <f t="shared" si="0"/>
        <v>2131</v>
      </c>
    </row>
    <row r="70" spans="1:5" ht="11.25" customHeight="1" x14ac:dyDescent="0.3">
      <c r="A70" s="34" t="s">
        <v>315</v>
      </c>
    </row>
    <row r="71" spans="1:5" ht="27.55" customHeight="1" thickBot="1" x14ac:dyDescent="0.35">
      <c r="A71" s="793" t="s">
        <v>309</v>
      </c>
      <c r="B71" s="793"/>
      <c r="C71" s="793"/>
      <c r="D71" s="793"/>
      <c r="E71" s="793"/>
    </row>
    <row r="72" spans="1:5" ht="12.9" thickBot="1" x14ac:dyDescent="0.35">
      <c r="A72" s="321" t="s">
        <v>267</v>
      </c>
      <c r="B72" s="322">
        <f>B69-B68</f>
        <v>4388139</v>
      </c>
      <c r="C72" s="322">
        <f>C69-C68</f>
        <v>2338195</v>
      </c>
      <c r="D72" s="322">
        <f>D69-D68</f>
        <v>3783</v>
      </c>
      <c r="E72" s="323">
        <f>E69-E68</f>
        <v>2131</v>
      </c>
    </row>
  </sheetData>
  <mergeCells count="11">
    <mergeCell ref="A71:E71"/>
    <mergeCell ref="B14:C14"/>
    <mergeCell ref="D14:E14"/>
    <mergeCell ref="G14:H14"/>
    <mergeCell ref="I14:J14"/>
    <mergeCell ref="A10:E10"/>
    <mergeCell ref="A3:E3"/>
    <mergeCell ref="A4:E4"/>
    <mergeCell ref="A6:E6"/>
    <mergeCell ref="A7:E7"/>
    <mergeCell ref="A8:E8"/>
  </mergeCells>
  <printOptions horizontalCentered="1"/>
  <pageMargins left="0.31496062992125984" right="0.19685039370078741" top="0.39370078740157483" bottom="0.23622047244094491" header="0" footer="0.23622047244094491"/>
  <pageSetup scale="86" firstPageNumber="42" orientation="portrait" useFirstPageNumber="1" r:id="rId1"/>
  <headerFooter>
    <oddFooter>&amp;R&amp;P</oddFooter>
  </headerFooter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syncVertical="1" syncRef="A1" transitionEvaluation="1" codeName="Hoja33">
    <tabColor theme="6" tint="0.39997558519241921"/>
    <pageSetUpPr fitToPage="1"/>
  </sheetPr>
  <dimension ref="A1:IV72"/>
  <sheetViews>
    <sheetView showGridLines="0" view="pageBreakPreview" zoomScaleNormal="70" zoomScaleSheetLayoutView="100" workbookViewId="0"/>
  </sheetViews>
  <sheetFormatPr baseColWidth="10" defaultColWidth="9.69140625" defaultRowHeight="12.45" x14ac:dyDescent="0.3"/>
  <cols>
    <col min="1" max="1" width="16.69140625" style="25" customWidth="1"/>
    <col min="2" max="5" width="19.23046875" style="25" customWidth="1"/>
    <col min="6" max="6" width="14.4609375" style="25" customWidth="1"/>
    <col min="7" max="10" width="16" style="25" customWidth="1"/>
    <col min="11" max="16" width="14.4609375" style="25" customWidth="1"/>
    <col min="17" max="18" width="9.53515625" style="25" customWidth="1"/>
    <col min="19" max="16384" width="9.69140625" style="25"/>
  </cols>
  <sheetData>
    <row r="1" spans="1:21" x14ac:dyDescent="0.3"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</row>
    <row r="2" spans="1:21" x14ac:dyDescent="0.3"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</row>
    <row r="3" spans="1:21" ht="12.9" x14ac:dyDescent="0.3">
      <c r="A3" s="764" t="s">
        <v>77</v>
      </c>
      <c r="B3" s="764"/>
      <c r="C3" s="764"/>
      <c r="D3" s="764"/>
      <c r="E3" s="764"/>
      <c r="F3" s="54"/>
      <c r="G3" s="54"/>
      <c r="H3" s="54"/>
      <c r="I3" s="54"/>
      <c r="J3" s="54"/>
      <c r="K3" s="54"/>
      <c r="L3" s="54"/>
      <c r="M3" s="54"/>
      <c r="N3" s="54"/>
      <c r="O3" s="54"/>
      <c r="P3" s="54"/>
      <c r="Q3" s="54"/>
      <c r="R3" s="54"/>
      <c r="S3" s="54"/>
      <c r="T3" s="54"/>
      <c r="U3" s="54"/>
    </row>
    <row r="4" spans="1:21" ht="12.9" x14ac:dyDescent="0.3">
      <c r="A4" s="764" t="s">
        <v>78</v>
      </c>
      <c r="B4" s="764"/>
      <c r="C4" s="764"/>
      <c r="D4" s="764"/>
      <c r="E4" s="764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</row>
    <row r="5" spans="1:21" x14ac:dyDescent="0.3"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</row>
    <row r="6" spans="1:21" x14ac:dyDescent="0.3">
      <c r="A6" s="766" t="str">
        <f>'1 Total'!A4:N4</f>
        <v>DICIEMBRE DE 2018</v>
      </c>
      <c r="B6" s="766"/>
      <c r="C6" s="766"/>
      <c r="D6" s="766"/>
      <c r="E6" s="766"/>
      <c r="F6" s="56"/>
      <c r="G6" s="56"/>
      <c r="H6" s="56"/>
      <c r="I6" s="56"/>
      <c r="J6" s="56"/>
      <c r="K6" s="56"/>
      <c r="L6" s="56"/>
      <c r="M6" s="56"/>
      <c r="N6" s="56"/>
      <c r="O6" s="56"/>
      <c r="P6" s="56"/>
      <c r="Q6" s="56"/>
      <c r="R6" s="56"/>
      <c r="S6" s="56"/>
      <c r="T6" s="56"/>
      <c r="U6" s="56"/>
    </row>
    <row r="7" spans="1:21" x14ac:dyDescent="0.3">
      <c r="A7" s="767"/>
      <c r="B7" s="767"/>
      <c r="C7" s="767"/>
      <c r="D7" s="767"/>
      <c r="E7" s="767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</row>
    <row r="8" spans="1:21" x14ac:dyDescent="0.3">
      <c r="A8" s="784" t="s">
        <v>58</v>
      </c>
      <c r="B8" s="784"/>
      <c r="C8" s="784"/>
      <c r="D8" s="784"/>
      <c r="E8" s="784"/>
      <c r="F8" s="78"/>
      <c r="G8" s="78"/>
      <c r="H8" s="78"/>
      <c r="I8" s="78"/>
      <c r="J8" s="78"/>
      <c r="K8" s="78"/>
      <c r="L8" s="78"/>
      <c r="M8" s="78"/>
      <c r="N8" s="78"/>
      <c r="O8" s="78"/>
      <c r="P8" s="78"/>
      <c r="Q8" s="78"/>
      <c r="R8" s="78"/>
      <c r="S8" s="78"/>
      <c r="T8" s="78"/>
      <c r="U8" s="78"/>
    </row>
    <row r="9" spans="1:21" x14ac:dyDescent="0.3">
      <c r="A9" s="78"/>
      <c r="B9" s="78"/>
      <c r="C9" s="78"/>
      <c r="D9" s="78"/>
      <c r="E9" s="78"/>
      <c r="F9" s="78"/>
      <c r="G9" s="78"/>
      <c r="H9" s="78"/>
      <c r="I9" s="78"/>
      <c r="J9" s="78"/>
      <c r="K9" s="78"/>
      <c r="L9" s="78"/>
      <c r="M9" s="78"/>
      <c r="N9" s="78"/>
      <c r="O9" s="78"/>
      <c r="P9" s="78"/>
      <c r="Q9" s="78"/>
      <c r="R9" s="78"/>
      <c r="S9" s="78"/>
      <c r="T9" s="78"/>
      <c r="U9" s="78"/>
    </row>
    <row r="10" spans="1:21" x14ac:dyDescent="0.3">
      <c r="A10" s="784" t="s">
        <v>136</v>
      </c>
      <c r="B10" s="784"/>
      <c r="C10" s="784"/>
      <c r="D10" s="784"/>
      <c r="E10" s="784"/>
      <c r="F10" s="78"/>
      <c r="G10" s="78"/>
      <c r="H10" s="78"/>
      <c r="I10" s="78"/>
      <c r="J10" s="78"/>
      <c r="K10" s="78"/>
      <c r="L10" s="78"/>
      <c r="M10" s="78"/>
      <c r="N10" s="78"/>
      <c r="O10" s="78"/>
      <c r="P10" s="78"/>
      <c r="Q10" s="78"/>
      <c r="R10" s="78"/>
      <c r="S10" s="78"/>
      <c r="T10" s="78"/>
      <c r="U10" s="78"/>
    </row>
    <row r="11" spans="1:21" x14ac:dyDescent="0.3">
      <c r="A11" s="79"/>
      <c r="B11" s="79"/>
      <c r="C11" s="79"/>
      <c r="D11" s="79"/>
      <c r="E11" s="79"/>
      <c r="F11" s="78"/>
      <c r="G11" s="78"/>
      <c r="H11" s="78"/>
      <c r="I11" s="78"/>
      <c r="J11" s="78"/>
      <c r="K11" s="78"/>
      <c r="L11" s="78"/>
      <c r="M11" s="78"/>
      <c r="N11" s="78"/>
      <c r="O11" s="78"/>
      <c r="P11" s="78"/>
      <c r="Q11" s="78"/>
      <c r="R11" s="78"/>
      <c r="S11" s="78"/>
      <c r="T11" s="78"/>
      <c r="U11" s="78"/>
    </row>
    <row r="12" spans="1:21" x14ac:dyDescent="0.3">
      <c r="A12" s="79"/>
      <c r="B12" s="79"/>
      <c r="C12" s="79" t="s">
        <v>134</v>
      </c>
      <c r="D12" s="79"/>
      <c r="E12" s="78"/>
      <c r="F12" s="78"/>
      <c r="G12" s="78"/>
      <c r="H12" s="78"/>
      <c r="I12" s="78"/>
      <c r="J12" s="78"/>
      <c r="K12" s="78"/>
      <c r="L12" s="78"/>
      <c r="M12" s="78"/>
      <c r="N12" s="78"/>
      <c r="O12" s="78"/>
      <c r="P12" s="78"/>
      <c r="Q12" s="78"/>
      <c r="R12" s="78"/>
      <c r="S12" s="78"/>
      <c r="T12" s="78"/>
      <c r="U12" s="78"/>
    </row>
    <row r="13" spans="1:21" ht="12.9" thickBot="1" x14ac:dyDescent="0.35">
      <c r="A13" s="80"/>
      <c r="B13" s="243">
        <v>2</v>
      </c>
      <c r="C13" s="243">
        <v>3</v>
      </c>
      <c r="D13" s="244">
        <v>4</v>
      </c>
      <c r="E13" s="430">
        <v>5</v>
      </c>
      <c r="F13" s="245"/>
      <c r="G13" s="82"/>
      <c r="H13" s="83"/>
      <c r="I13" s="84"/>
      <c r="J13" s="84"/>
    </row>
    <row r="14" spans="1:21" ht="12.75" customHeight="1" x14ac:dyDescent="0.3">
      <c r="A14" s="444" t="s">
        <v>80</v>
      </c>
      <c r="B14" s="785" t="s">
        <v>313</v>
      </c>
      <c r="C14" s="785"/>
      <c r="D14" s="786" t="s">
        <v>81</v>
      </c>
      <c r="E14" s="787"/>
      <c r="F14" s="86"/>
      <c r="G14" s="783"/>
      <c r="H14" s="783"/>
      <c r="I14" s="783"/>
      <c r="J14" s="783"/>
    </row>
    <row r="15" spans="1:21" ht="12.9" thickBot="1" x14ac:dyDescent="0.35">
      <c r="A15" s="689" t="s">
        <v>42</v>
      </c>
      <c r="B15" s="392" t="s">
        <v>71</v>
      </c>
      <c r="C15" s="393" t="s">
        <v>72</v>
      </c>
      <c r="D15" s="411" t="s">
        <v>71</v>
      </c>
      <c r="E15" s="454" t="s">
        <v>72</v>
      </c>
      <c r="F15" s="86"/>
      <c r="G15" s="88"/>
      <c r="H15" s="88"/>
      <c r="I15" s="88"/>
      <c r="J15" s="88"/>
    </row>
    <row r="16" spans="1:21" x14ac:dyDescent="0.3">
      <c r="A16" s="640" t="s">
        <v>82</v>
      </c>
      <c r="B16" s="130">
        <v>3025</v>
      </c>
      <c r="C16" s="692">
        <v>2209</v>
      </c>
      <c r="D16" s="132">
        <v>0</v>
      </c>
      <c r="E16" s="641">
        <v>0</v>
      </c>
      <c r="F16" s="24"/>
      <c r="G16" s="88"/>
      <c r="H16" s="88"/>
      <c r="I16" s="88"/>
      <c r="J16" s="88"/>
    </row>
    <row r="17" spans="1:5" x14ac:dyDescent="0.3">
      <c r="A17" s="695">
        <v>16</v>
      </c>
      <c r="B17" s="135">
        <v>4259</v>
      </c>
      <c r="C17" s="693">
        <v>3303</v>
      </c>
      <c r="D17" s="137">
        <v>0</v>
      </c>
      <c r="E17" s="639">
        <v>0</v>
      </c>
    </row>
    <row r="18" spans="1:5" x14ac:dyDescent="0.3">
      <c r="A18" s="696">
        <v>17</v>
      </c>
      <c r="B18" s="130">
        <v>5010</v>
      </c>
      <c r="C18" s="692">
        <v>4099</v>
      </c>
      <c r="D18" s="132">
        <v>2</v>
      </c>
      <c r="E18" s="641">
        <v>0</v>
      </c>
    </row>
    <row r="19" spans="1:5" x14ac:dyDescent="0.3">
      <c r="A19" s="695">
        <v>18</v>
      </c>
      <c r="B19" s="135">
        <v>13072</v>
      </c>
      <c r="C19" s="693">
        <v>7081</v>
      </c>
      <c r="D19" s="137">
        <v>0</v>
      </c>
      <c r="E19" s="639">
        <v>0</v>
      </c>
    </row>
    <row r="20" spans="1:5" x14ac:dyDescent="0.3">
      <c r="A20" s="696">
        <v>19</v>
      </c>
      <c r="B20" s="130">
        <v>25508</v>
      </c>
      <c r="C20" s="692">
        <v>12175</v>
      </c>
      <c r="D20" s="132">
        <v>3</v>
      </c>
      <c r="E20" s="641">
        <v>0</v>
      </c>
    </row>
    <row r="21" spans="1:5" x14ac:dyDescent="0.3">
      <c r="A21" s="695">
        <v>20</v>
      </c>
      <c r="B21" s="135">
        <v>35130</v>
      </c>
      <c r="C21" s="693">
        <v>18234</v>
      </c>
      <c r="D21" s="137">
        <v>2</v>
      </c>
      <c r="E21" s="639">
        <v>0</v>
      </c>
    </row>
    <row r="22" spans="1:5" x14ac:dyDescent="0.3">
      <c r="A22" s="696">
        <v>21</v>
      </c>
      <c r="B22" s="130">
        <v>41050</v>
      </c>
      <c r="C22" s="692">
        <v>22680</v>
      </c>
      <c r="D22" s="132">
        <v>2</v>
      </c>
      <c r="E22" s="641">
        <v>0</v>
      </c>
    </row>
    <row r="23" spans="1:5" x14ac:dyDescent="0.3">
      <c r="A23" s="695">
        <v>22</v>
      </c>
      <c r="B23" s="135">
        <v>47723</v>
      </c>
      <c r="C23" s="693">
        <v>26320</v>
      </c>
      <c r="D23" s="137">
        <v>5</v>
      </c>
      <c r="E23" s="639">
        <v>2</v>
      </c>
    </row>
    <row r="24" spans="1:5" x14ac:dyDescent="0.3">
      <c r="A24" s="696">
        <v>23</v>
      </c>
      <c r="B24" s="130">
        <v>54682</v>
      </c>
      <c r="C24" s="692">
        <v>30342</v>
      </c>
      <c r="D24" s="132">
        <v>5</v>
      </c>
      <c r="E24" s="641">
        <v>8</v>
      </c>
    </row>
    <row r="25" spans="1:5" x14ac:dyDescent="0.3">
      <c r="A25" s="695">
        <v>24</v>
      </c>
      <c r="B25" s="135">
        <v>60684</v>
      </c>
      <c r="C25" s="693">
        <v>34159</v>
      </c>
      <c r="D25" s="137">
        <v>9</v>
      </c>
      <c r="E25" s="639">
        <v>1</v>
      </c>
    </row>
    <row r="26" spans="1:5" x14ac:dyDescent="0.3">
      <c r="A26" s="696">
        <v>25</v>
      </c>
      <c r="B26" s="130">
        <v>67572</v>
      </c>
      <c r="C26" s="692">
        <v>39337</v>
      </c>
      <c r="D26" s="132">
        <v>7</v>
      </c>
      <c r="E26" s="641">
        <v>2</v>
      </c>
    </row>
    <row r="27" spans="1:5" x14ac:dyDescent="0.3">
      <c r="A27" s="695">
        <v>26</v>
      </c>
      <c r="B27" s="135">
        <v>74421</v>
      </c>
      <c r="C27" s="693">
        <v>43745</v>
      </c>
      <c r="D27" s="137">
        <v>8</v>
      </c>
      <c r="E27" s="639">
        <v>2</v>
      </c>
    </row>
    <row r="28" spans="1:5" x14ac:dyDescent="0.3">
      <c r="A28" s="696">
        <v>27</v>
      </c>
      <c r="B28" s="130">
        <v>78603</v>
      </c>
      <c r="C28" s="692">
        <v>47358</v>
      </c>
      <c r="D28" s="132">
        <v>10</v>
      </c>
      <c r="E28" s="641">
        <v>3</v>
      </c>
    </row>
    <row r="29" spans="1:5" x14ac:dyDescent="0.3">
      <c r="A29" s="695">
        <v>28</v>
      </c>
      <c r="B29" s="135">
        <v>82920</v>
      </c>
      <c r="C29" s="693">
        <v>50592</v>
      </c>
      <c r="D29" s="137">
        <v>7</v>
      </c>
      <c r="E29" s="639">
        <v>6</v>
      </c>
    </row>
    <row r="30" spans="1:5" x14ac:dyDescent="0.3">
      <c r="A30" s="696">
        <v>29</v>
      </c>
      <c r="B30" s="130">
        <v>84004</v>
      </c>
      <c r="C30" s="692">
        <v>51954</v>
      </c>
      <c r="D30" s="132">
        <v>13</v>
      </c>
      <c r="E30" s="641">
        <v>4</v>
      </c>
    </row>
    <row r="31" spans="1:5" x14ac:dyDescent="0.3">
      <c r="A31" s="695">
        <v>30</v>
      </c>
      <c r="B31" s="135">
        <v>86012</v>
      </c>
      <c r="C31" s="693">
        <v>53671</v>
      </c>
      <c r="D31" s="137">
        <v>14</v>
      </c>
      <c r="E31" s="639">
        <v>4</v>
      </c>
    </row>
    <row r="32" spans="1:5" x14ac:dyDescent="0.3">
      <c r="A32" s="696">
        <v>31</v>
      </c>
      <c r="B32" s="130">
        <v>87235</v>
      </c>
      <c r="C32" s="692">
        <v>54271</v>
      </c>
      <c r="D32" s="132">
        <v>10</v>
      </c>
      <c r="E32" s="641">
        <v>4</v>
      </c>
    </row>
    <row r="33" spans="1:256" x14ac:dyDescent="0.3">
      <c r="A33" s="695">
        <v>32</v>
      </c>
      <c r="B33" s="135">
        <v>88221</v>
      </c>
      <c r="C33" s="693">
        <v>55531</v>
      </c>
      <c r="D33" s="137">
        <v>12</v>
      </c>
      <c r="E33" s="639">
        <v>9</v>
      </c>
    </row>
    <row r="34" spans="1:256" x14ac:dyDescent="0.3">
      <c r="A34" s="696">
        <v>33</v>
      </c>
      <c r="B34" s="130">
        <v>94901</v>
      </c>
      <c r="C34" s="692">
        <v>58794</v>
      </c>
      <c r="D34" s="132">
        <v>18</v>
      </c>
      <c r="E34" s="641">
        <v>5</v>
      </c>
    </row>
    <row r="35" spans="1:256" x14ac:dyDescent="0.3">
      <c r="A35" s="695">
        <v>34</v>
      </c>
      <c r="B35" s="135">
        <v>92092</v>
      </c>
      <c r="C35" s="693">
        <v>58169</v>
      </c>
      <c r="D35" s="137">
        <v>16</v>
      </c>
      <c r="E35" s="639">
        <v>4</v>
      </c>
    </row>
    <row r="36" spans="1:256" x14ac:dyDescent="0.3">
      <c r="A36" s="696">
        <v>35</v>
      </c>
      <c r="B36" s="130">
        <v>93259</v>
      </c>
      <c r="C36" s="692">
        <v>58643</v>
      </c>
      <c r="D36" s="132">
        <v>21</v>
      </c>
      <c r="E36" s="641">
        <v>8</v>
      </c>
    </row>
    <row r="37" spans="1:256" x14ac:dyDescent="0.3">
      <c r="A37" s="695">
        <v>36</v>
      </c>
      <c r="B37" s="135">
        <v>94842</v>
      </c>
      <c r="C37" s="693">
        <v>58718</v>
      </c>
      <c r="D37" s="137">
        <v>22</v>
      </c>
      <c r="E37" s="639">
        <v>8</v>
      </c>
    </row>
    <row r="38" spans="1:256" x14ac:dyDescent="0.3">
      <c r="A38" s="696">
        <v>37</v>
      </c>
      <c r="B38" s="130">
        <v>92431</v>
      </c>
      <c r="C38" s="692">
        <v>57780</v>
      </c>
      <c r="D38" s="132">
        <v>11</v>
      </c>
      <c r="E38" s="641">
        <v>7</v>
      </c>
    </row>
    <row r="39" spans="1:256" x14ac:dyDescent="0.3">
      <c r="A39" s="695">
        <v>38</v>
      </c>
      <c r="B39" s="135">
        <v>93913</v>
      </c>
      <c r="C39" s="693">
        <v>57620</v>
      </c>
      <c r="D39" s="137">
        <v>14</v>
      </c>
      <c r="E39" s="639">
        <v>8</v>
      </c>
    </row>
    <row r="40" spans="1:256" x14ac:dyDescent="0.3">
      <c r="A40" s="696">
        <v>39</v>
      </c>
      <c r="B40" s="130">
        <v>90703</v>
      </c>
      <c r="C40" s="692">
        <v>55844</v>
      </c>
      <c r="D40" s="132">
        <v>23</v>
      </c>
      <c r="E40" s="641">
        <v>12</v>
      </c>
    </row>
    <row r="41" spans="1:256" x14ac:dyDescent="0.3">
      <c r="A41" s="695">
        <v>40</v>
      </c>
      <c r="B41" s="135">
        <v>133898</v>
      </c>
      <c r="C41" s="693">
        <v>88435</v>
      </c>
      <c r="D41" s="137">
        <v>30</v>
      </c>
      <c r="E41" s="639">
        <v>15</v>
      </c>
    </row>
    <row r="42" spans="1:256" x14ac:dyDescent="0.3">
      <c r="A42" s="696">
        <v>41</v>
      </c>
      <c r="B42" s="130">
        <v>91042</v>
      </c>
      <c r="C42" s="139">
        <v>56053</v>
      </c>
      <c r="D42" s="132">
        <v>28</v>
      </c>
      <c r="E42" s="642">
        <v>11</v>
      </c>
    </row>
    <row r="43" spans="1:256" ht="11.15" customHeight="1" x14ac:dyDescent="0.3">
      <c r="A43" s="695">
        <v>42</v>
      </c>
      <c r="B43" s="135">
        <v>89834</v>
      </c>
      <c r="C43" s="693">
        <v>55417</v>
      </c>
      <c r="D43" s="137">
        <v>19</v>
      </c>
      <c r="E43" s="639">
        <v>17</v>
      </c>
    </row>
    <row r="44" spans="1:256" x14ac:dyDescent="0.3">
      <c r="A44" s="696">
        <v>43</v>
      </c>
      <c r="B44" s="130">
        <v>89821</v>
      </c>
      <c r="C44" s="692">
        <v>55434</v>
      </c>
      <c r="D44" s="132">
        <v>35</v>
      </c>
      <c r="E44" s="641">
        <v>24</v>
      </c>
      <c r="F44" s="26"/>
      <c r="G44" s="26"/>
    </row>
    <row r="45" spans="1:256" x14ac:dyDescent="0.3">
      <c r="A45" s="695">
        <v>44</v>
      </c>
      <c r="B45" s="135">
        <v>90459</v>
      </c>
      <c r="C45" s="693">
        <v>56323</v>
      </c>
      <c r="D45" s="137">
        <v>50</v>
      </c>
      <c r="E45" s="639">
        <v>13</v>
      </c>
      <c r="F45" s="681"/>
      <c r="G45" s="92"/>
      <c r="H45" s="92"/>
      <c r="I45" s="92"/>
      <c r="J45" s="92"/>
      <c r="K45" s="88"/>
      <c r="L45" s="92"/>
      <c r="M45" s="92"/>
      <c r="N45" s="92"/>
      <c r="O45" s="92"/>
      <c r="P45" s="88"/>
      <c r="Q45" s="92"/>
      <c r="R45" s="92"/>
      <c r="S45" s="92"/>
      <c r="T45" s="92"/>
      <c r="U45" s="88"/>
      <c r="V45" s="92"/>
      <c r="W45" s="92"/>
      <c r="X45" s="92"/>
      <c r="Y45" s="92"/>
      <c r="Z45" s="88"/>
      <c r="AA45" s="92"/>
      <c r="AB45" s="92"/>
      <c r="AC45" s="92"/>
      <c r="AD45" s="92"/>
      <c r="AE45" s="88"/>
      <c r="AF45" s="92"/>
      <c r="AG45" s="92"/>
      <c r="AH45" s="92"/>
      <c r="AI45" s="92"/>
      <c r="AJ45" s="88"/>
      <c r="AK45" s="92"/>
      <c r="AL45" s="92"/>
      <c r="AM45" s="92"/>
      <c r="AN45" s="92"/>
      <c r="AO45" s="88"/>
      <c r="AP45" s="92"/>
      <c r="AQ45" s="92"/>
      <c r="AR45" s="92"/>
      <c r="AS45" s="92"/>
      <c r="AT45" s="88"/>
      <c r="AU45" s="92"/>
      <c r="AV45" s="92"/>
      <c r="AW45" s="92"/>
      <c r="AX45" s="92"/>
      <c r="AY45" s="88"/>
      <c r="AZ45" s="92"/>
      <c r="BA45" s="92"/>
      <c r="BB45" s="92"/>
      <c r="BC45" s="92"/>
      <c r="BD45" s="88"/>
      <c r="BE45" s="92"/>
      <c r="BF45" s="92"/>
      <c r="BG45" s="92"/>
      <c r="BH45" s="92"/>
      <c r="BI45" s="88"/>
      <c r="BJ45" s="92"/>
      <c r="BK45" s="92"/>
      <c r="BL45" s="92"/>
      <c r="BM45" s="92"/>
      <c r="BN45" s="88"/>
      <c r="BO45" s="92"/>
      <c r="BP45" s="92"/>
      <c r="BQ45" s="92"/>
      <c r="BR45" s="92"/>
      <c r="BS45" s="88"/>
      <c r="BT45" s="92"/>
      <c r="BU45" s="92"/>
      <c r="BV45" s="92"/>
      <c r="BW45" s="92"/>
      <c r="BX45" s="88"/>
      <c r="BY45" s="92"/>
      <c r="BZ45" s="92"/>
      <c r="CA45" s="92"/>
      <c r="CB45" s="92"/>
      <c r="CC45" s="88"/>
      <c r="CD45" s="92"/>
      <c r="CE45" s="92"/>
      <c r="CF45" s="92"/>
      <c r="CG45" s="92"/>
      <c r="CH45" s="88"/>
      <c r="CI45" s="92"/>
      <c r="CJ45" s="92"/>
      <c r="CK45" s="92"/>
      <c r="CL45" s="92"/>
      <c r="CM45" s="88"/>
      <c r="CN45" s="92"/>
      <c r="CO45" s="92"/>
      <c r="CP45" s="92"/>
      <c r="CQ45" s="92"/>
      <c r="CR45" s="88"/>
      <c r="CS45" s="92"/>
      <c r="CT45" s="92"/>
      <c r="CU45" s="92"/>
      <c r="CV45" s="92"/>
      <c r="CW45" s="88"/>
      <c r="CX45" s="92"/>
      <c r="CY45" s="92"/>
      <c r="CZ45" s="92"/>
      <c r="DA45" s="92"/>
      <c r="DB45" s="88"/>
      <c r="DC45" s="92"/>
      <c r="DD45" s="92"/>
      <c r="DE45" s="92"/>
      <c r="DF45" s="92"/>
      <c r="DG45" s="88"/>
      <c r="DH45" s="92"/>
      <c r="DI45" s="92"/>
      <c r="DJ45" s="92"/>
      <c r="DK45" s="92"/>
      <c r="DL45" s="88"/>
      <c r="DM45" s="92"/>
      <c r="DN45" s="92"/>
      <c r="DO45" s="92"/>
      <c r="DP45" s="92"/>
      <c r="DQ45" s="88"/>
      <c r="DR45" s="92"/>
      <c r="DS45" s="92"/>
      <c r="DT45" s="92"/>
      <c r="DU45" s="92"/>
      <c r="DV45" s="88"/>
      <c r="DW45" s="92"/>
      <c r="DX45" s="92"/>
      <c r="DY45" s="92"/>
      <c r="DZ45" s="92"/>
      <c r="EA45" s="88"/>
      <c r="EB45" s="92"/>
      <c r="EC45" s="92"/>
      <c r="ED45" s="92"/>
      <c r="EE45" s="92"/>
      <c r="EF45" s="88"/>
      <c r="EG45" s="92"/>
      <c r="EH45" s="92"/>
      <c r="EI45" s="92"/>
      <c r="EJ45" s="92"/>
      <c r="EK45" s="88"/>
      <c r="EL45" s="92"/>
      <c r="EM45" s="92"/>
      <c r="EN45" s="92"/>
      <c r="EO45" s="92"/>
      <c r="EP45" s="88"/>
      <c r="EQ45" s="92"/>
      <c r="ER45" s="92"/>
      <c r="ES45" s="92"/>
      <c r="ET45" s="92"/>
      <c r="EU45" s="88"/>
      <c r="EV45" s="92"/>
      <c r="EW45" s="92"/>
      <c r="EX45" s="92"/>
      <c r="EY45" s="92"/>
      <c r="EZ45" s="88"/>
      <c r="FA45" s="92"/>
      <c r="FB45" s="92"/>
      <c r="FC45" s="92"/>
      <c r="FD45" s="92"/>
      <c r="FE45" s="88"/>
      <c r="FF45" s="92"/>
      <c r="FG45" s="92"/>
      <c r="FH45" s="92"/>
      <c r="FI45" s="92"/>
      <c r="FJ45" s="88"/>
      <c r="FK45" s="92"/>
      <c r="FL45" s="92"/>
      <c r="FM45" s="92"/>
      <c r="FN45" s="92"/>
      <c r="FO45" s="88"/>
      <c r="FP45" s="92"/>
      <c r="FQ45" s="92"/>
      <c r="FR45" s="92"/>
      <c r="FS45" s="92"/>
      <c r="FT45" s="88"/>
      <c r="FU45" s="92"/>
      <c r="FV45" s="92"/>
      <c r="FW45" s="92"/>
      <c r="FX45" s="92"/>
      <c r="FY45" s="88"/>
      <c r="FZ45" s="92"/>
      <c r="GA45" s="92"/>
      <c r="GB45" s="92"/>
      <c r="GC45" s="92"/>
      <c r="GD45" s="88"/>
      <c r="GE45" s="92"/>
      <c r="GF45" s="92"/>
      <c r="GG45" s="92"/>
      <c r="GH45" s="92"/>
      <c r="GI45" s="88"/>
      <c r="GJ45" s="92"/>
      <c r="GK45" s="92"/>
      <c r="GL45" s="92"/>
      <c r="GM45" s="92"/>
      <c r="GN45" s="88"/>
      <c r="GO45" s="92"/>
      <c r="GP45" s="92"/>
      <c r="GQ45" s="92"/>
      <c r="GR45" s="92"/>
      <c r="GS45" s="88"/>
      <c r="GT45" s="92"/>
      <c r="GU45" s="92"/>
      <c r="GV45" s="92"/>
      <c r="GW45" s="92"/>
      <c r="GX45" s="88"/>
      <c r="GY45" s="92"/>
      <c r="GZ45" s="92"/>
      <c r="HA45" s="92"/>
      <c r="HB45" s="92"/>
      <c r="HC45" s="88"/>
      <c r="HD45" s="92"/>
      <c r="HE45" s="92"/>
      <c r="HF45" s="92"/>
      <c r="HG45" s="92"/>
      <c r="HH45" s="88"/>
      <c r="HI45" s="92"/>
      <c r="HJ45" s="92"/>
      <c r="HK45" s="92"/>
      <c r="HL45" s="92"/>
      <c r="HM45" s="88"/>
      <c r="HN45" s="92"/>
      <c r="HO45" s="92"/>
      <c r="HP45" s="92"/>
      <c r="HQ45" s="92"/>
      <c r="HR45" s="88"/>
      <c r="HS45" s="92"/>
      <c r="HT45" s="92"/>
      <c r="HU45" s="92"/>
      <c r="HV45" s="92"/>
      <c r="HW45" s="88"/>
      <c r="HX45" s="92"/>
      <c r="HY45" s="92"/>
      <c r="HZ45" s="92"/>
      <c r="IA45" s="92"/>
      <c r="IB45" s="88"/>
      <c r="IC45" s="92"/>
      <c r="ID45" s="92"/>
      <c r="IE45" s="92"/>
      <c r="IF45" s="92"/>
      <c r="IG45" s="88"/>
      <c r="IH45" s="92"/>
      <c r="II45" s="92"/>
      <c r="IJ45" s="92"/>
      <c r="IK45" s="92"/>
      <c r="IL45" s="88"/>
      <c r="IM45" s="92"/>
      <c r="IN45" s="92"/>
      <c r="IO45" s="92"/>
      <c r="IP45" s="92"/>
      <c r="IQ45" s="88"/>
      <c r="IR45" s="92"/>
      <c r="IS45" s="92"/>
      <c r="IT45" s="92"/>
      <c r="IU45" s="92"/>
      <c r="IV45" s="88"/>
    </row>
    <row r="46" spans="1:256" x14ac:dyDescent="0.3">
      <c r="A46" s="696">
        <v>45</v>
      </c>
      <c r="B46" s="130">
        <v>101356</v>
      </c>
      <c r="C46" s="692">
        <v>56474</v>
      </c>
      <c r="D46" s="132">
        <v>42</v>
      </c>
      <c r="E46" s="641">
        <v>20</v>
      </c>
      <c r="F46" s="682"/>
    </row>
    <row r="47" spans="1:256" x14ac:dyDescent="0.3">
      <c r="A47" s="695">
        <v>46</v>
      </c>
      <c r="B47" s="135">
        <v>86012</v>
      </c>
      <c r="C47" s="693">
        <v>53324</v>
      </c>
      <c r="D47" s="137">
        <v>30</v>
      </c>
      <c r="E47" s="639">
        <v>15</v>
      </c>
      <c r="F47" s="681"/>
      <c r="G47" s="92"/>
      <c r="H47" s="92"/>
      <c r="I47" s="92"/>
      <c r="J47" s="92"/>
      <c r="K47" s="88"/>
      <c r="L47" s="92"/>
      <c r="M47" s="92"/>
      <c r="N47" s="92"/>
      <c r="O47" s="92"/>
      <c r="P47" s="88"/>
      <c r="Q47" s="92"/>
      <c r="R47" s="92"/>
      <c r="S47" s="92"/>
      <c r="T47" s="92"/>
      <c r="U47" s="88"/>
      <c r="V47" s="92"/>
      <c r="W47" s="92"/>
      <c r="X47" s="92"/>
      <c r="Y47" s="92"/>
      <c r="Z47" s="88"/>
      <c r="AA47" s="92"/>
      <c r="AB47" s="92"/>
      <c r="AC47" s="92"/>
      <c r="AD47" s="92"/>
      <c r="AE47" s="88"/>
      <c r="AF47" s="92"/>
      <c r="AG47" s="92"/>
      <c r="AH47" s="92"/>
      <c r="AI47" s="92"/>
      <c r="AJ47" s="88"/>
      <c r="AK47" s="92"/>
      <c r="AL47" s="92"/>
      <c r="AM47" s="92"/>
      <c r="AN47" s="92"/>
      <c r="AO47" s="88"/>
      <c r="AP47" s="92"/>
      <c r="AQ47" s="92"/>
      <c r="AR47" s="92"/>
      <c r="AS47" s="92"/>
      <c r="AT47" s="88"/>
      <c r="AU47" s="92"/>
      <c r="AV47" s="92"/>
      <c r="AW47" s="92"/>
      <c r="AX47" s="92"/>
      <c r="AY47" s="88"/>
      <c r="AZ47" s="92"/>
      <c r="BA47" s="92"/>
      <c r="BB47" s="92"/>
      <c r="BC47" s="92"/>
      <c r="BD47" s="88"/>
      <c r="BE47" s="92"/>
      <c r="BF47" s="92"/>
      <c r="BG47" s="92"/>
      <c r="BH47" s="92"/>
      <c r="BI47" s="88"/>
      <c r="BJ47" s="92"/>
      <c r="BK47" s="92"/>
      <c r="BL47" s="92"/>
      <c r="BM47" s="92"/>
      <c r="BN47" s="88"/>
      <c r="BO47" s="92"/>
      <c r="BP47" s="92"/>
      <c r="BQ47" s="92"/>
      <c r="BR47" s="92"/>
      <c r="BS47" s="88"/>
      <c r="BT47" s="92"/>
      <c r="BU47" s="92"/>
      <c r="BV47" s="92"/>
      <c r="BW47" s="92"/>
      <c r="BX47" s="88"/>
      <c r="BY47" s="92"/>
      <c r="BZ47" s="92"/>
      <c r="CA47" s="92"/>
      <c r="CB47" s="92"/>
      <c r="CC47" s="88"/>
      <c r="CD47" s="92"/>
      <c r="CE47" s="92"/>
      <c r="CF47" s="92"/>
      <c r="CG47" s="92"/>
      <c r="CH47" s="88"/>
      <c r="CI47" s="92"/>
      <c r="CJ47" s="92"/>
      <c r="CK47" s="92"/>
      <c r="CL47" s="92"/>
      <c r="CM47" s="88"/>
      <c r="CN47" s="92"/>
      <c r="CO47" s="92"/>
      <c r="CP47" s="92"/>
      <c r="CQ47" s="92"/>
      <c r="CR47" s="88"/>
      <c r="CS47" s="92"/>
      <c r="CT47" s="92"/>
      <c r="CU47" s="92"/>
      <c r="CV47" s="92"/>
      <c r="CW47" s="88"/>
      <c r="CX47" s="92"/>
      <c r="CY47" s="92"/>
      <c r="CZ47" s="92"/>
      <c r="DA47" s="92"/>
      <c r="DB47" s="88"/>
      <c r="DC47" s="92"/>
      <c r="DD47" s="92"/>
      <c r="DE47" s="92"/>
      <c r="DF47" s="92"/>
      <c r="DG47" s="88"/>
      <c r="DH47" s="92"/>
      <c r="DI47" s="92"/>
      <c r="DJ47" s="92"/>
      <c r="DK47" s="92"/>
      <c r="DL47" s="88"/>
      <c r="DM47" s="92"/>
      <c r="DN47" s="92"/>
      <c r="DO47" s="92"/>
      <c r="DP47" s="92"/>
      <c r="DQ47" s="88"/>
      <c r="DR47" s="92"/>
      <c r="DS47" s="92"/>
      <c r="DT47" s="92"/>
      <c r="DU47" s="92"/>
      <c r="DV47" s="88"/>
      <c r="DW47" s="92"/>
      <c r="DX47" s="92"/>
      <c r="DY47" s="92"/>
      <c r="DZ47" s="92"/>
      <c r="EA47" s="88"/>
      <c r="EB47" s="92"/>
      <c r="EC47" s="92"/>
      <c r="ED47" s="92"/>
      <c r="EE47" s="92"/>
      <c r="EF47" s="88"/>
      <c r="EG47" s="92"/>
      <c r="EH47" s="92"/>
      <c r="EI47" s="92"/>
      <c r="EJ47" s="92"/>
      <c r="EK47" s="88"/>
      <c r="EL47" s="92"/>
      <c r="EM47" s="92"/>
      <c r="EN47" s="92"/>
      <c r="EO47" s="92"/>
      <c r="EP47" s="88"/>
      <c r="EQ47" s="92"/>
      <c r="ER47" s="92"/>
      <c r="ES47" s="92"/>
      <c r="ET47" s="92"/>
      <c r="EU47" s="88"/>
      <c r="EV47" s="92"/>
      <c r="EW47" s="92"/>
      <c r="EX47" s="92"/>
      <c r="EY47" s="92"/>
      <c r="EZ47" s="88"/>
      <c r="FA47" s="92"/>
      <c r="FB47" s="92"/>
      <c r="FC47" s="92"/>
      <c r="FD47" s="92"/>
      <c r="FE47" s="88"/>
      <c r="FF47" s="92"/>
      <c r="FG47" s="92"/>
      <c r="FH47" s="92"/>
      <c r="FI47" s="92"/>
      <c r="FJ47" s="88"/>
      <c r="FK47" s="92"/>
      <c r="FL47" s="92"/>
      <c r="FM47" s="92"/>
      <c r="FN47" s="92"/>
      <c r="FO47" s="88"/>
      <c r="FP47" s="92"/>
      <c r="FQ47" s="92"/>
      <c r="FR47" s="92"/>
      <c r="FS47" s="92"/>
      <c r="FT47" s="88"/>
      <c r="FU47" s="92"/>
      <c r="FV47" s="92"/>
      <c r="FW47" s="92"/>
      <c r="FX47" s="92"/>
      <c r="FY47" s="88"/>
      <c r="FZ47" s="92"/>
      <c r="GA47" s="92"/>
      <c r="GB47" s="92"/>
      <c r="GC47" s="92"/>
      <c r="GD47" s="88"/>
      <c r="GE47" s="92"/>
      <c r="GF47" s="92"/>
      <c r="GG47" s="92"/>
      <c r="GH47" s="92"/>
      <c r="GI47" s="88"/>
      <c r="GJ47" s="92"/>
      <c r="GK47" s="92"/>
      <c r="GL47" s="92"/>
      <c r="GM47" s="92"/>
      <c r="GN47" s="88"/>
      <c r="GO47" s="92"/>
      <c r="GP47" s="92"/>
      <c r="GQ47" s="92"/>
      <c r="GR47" s="92"/>
      <c r="GS47" s="88"/>
      <c r="GT47" s="92"/>
      <c r="GU47" s="92"/>
      <c r="GV47" s="92"/>
      <c r="GW47" s="92"/>
      <c r="GX47" s="88"/>
      <c r="GY47" s="92"/>
      <c r="GZ47" s="92"/>
      <c r="HA47" s="92"/>
      <c r="HB47" s="92"/>
      <c r="HC47" s="88"/>
      <c r="HD47" s="92"/>
      <c r="HE47" s="92"/>
      <c r="HF47" s="92"/>
      <c r="HG47" s="92"/>
      <c r="HH47" s="88"/>
      <c r="HI47" s="92"/>
      <c r="HJ47" s="92"/>
      <c r="HK47" s="92"/>
      <c r="HL47" s="92"/>
      <c r="HM47" s="88"/>
      <c r="HN47" s="92"/>
      <c r="HO47" s="92"/>
      <c r="HP47" s="92"/>
      <c r="HQ47" s="92"/>
      <c r="HR47" s="88"/>
      <c r="HS47" s="92"/>
      <c r="HT47" s="92"/>
      <c r="HU47" s="92"/>
      <c r="HV47" s="92"/>
      <c r="HW47" s="88"/>
      <c r="HX47" s="92"/>
      <c r="HY47" s="92"/>
      <c r="HZ47" s="92"/>
      <c r="IA47" s="92"/>
      <c r="IB47" s="88"/>
      <c r="IC47" s="92"/>
      <c r="ID47" s="92"/>
      <c r="IE47" s="92"/>
      <c r="IF47" s="92"/>
      <c r="IG47" s="88"/>
      <c r="IH47" s="92"/>
      <c r="II47" s="92"/>
      <c r="IJ47" s="92"/>
      <c r="IK47" s="92"/>
      <c r="IL47" s="88"/>
      <c r="IM47" s="92"/>
      <c r="IN47" s="92"/>
      <c r="IO47" s="92"/>
      <c r="IP47" s="92"/>
      <c r="IQ47" s="88"/>
      <c r="IR47" s="92"/>
      <c r="IS47" s="92"/>
      <c r="IT47" s="92"/>
      <c r="IU47" s="92"/>
      <c r="IV47" s="88"/>
    </row>
    <row r="48" spans="1:256" x14ac:dyDescent="0.3">
      <c r="A48" s="696">
        <v>47</v>
      </c>
      <c r="B48" s="130">
        <v>83262</v>
      </c>
      <c r="C48" s="692">
        <v>51160</v>
      </c>
      <c r="D48" s="132">
        <v>38</v>
      </c>
      <c r="E48" s="641">
        <v>23</v>
      </c>
      <c r="F48" s="682"/>
    </row>
    <row r="49" spans="1:5" x14ac:dyDescent="0.3">
      <c r="A49" s="695">
        <v>48</v>
      </c>
      <c r="B49" s="135">
        <v>78705</v>
      </c>
      <c r="C49" s="693">
        <v>48171</v>
      </c>
      <c r="D49" s="137">
        <v>49</v>
      </c>
      <c r="E49" s="639">
        <v>22</v>
      </c>
    </row>
    <row r="50" spans="1:5" x14ac:dyDescent="0.3">
      <c r="A50" s="696">
        <v>49</v>
      </c>
      <c r="B50" s="130">
        <v>76647</v>
      </c>
      <c r="C50" s="692">
        <v>46075</v>
      </c>
      <c r="D50" s="132">
        <v>46</v>
      </c>
      <c r="E50" s="641">
        <v>29</v>
      </c>
    </row>
    <row r="51" spans="1:5" x14ac:dyDescent="0.3">
      <c r="A51" s="695">
        <v>50</v>
      </c>
      <c r="B51" s="135">
        <v>71053</v>
      </c>
      <c r="C51" s="693">
        <v>42956</v>
      </c>
      <c r="D51" s="137">
        <v>50</v>
      </c>
      <c r="E51" s="639">
        <v>28</v>
      </c>
    </row>
    <row r="52" spans="1:5" x14ac:dyDescent="0.3">
      <c r="A52" s="696">
        <v>51</v>
      </c>
      <c r="B52" s="130">
        <v>66475</v>
      </c>
      <c r="C52" s="692">
        <v>40883</v>
      </c>
      <c r="D52" s="132">
        <v>60</v>
      </c>
      <c r="E52" s="641">
        <v>30</v>
      </c>
    </row>
    <row r="53" spans="1:5" x14ac:dyDescent="0.3">
      <c r="A53" s="695">
        <v>52</v>
      </c>
      <c r="B53" s="135">
        <v>64622</v>
      </c>
      <c r="C53" s="693">
        <v>38303</v>
      </c>
      <c r="D53" s="137">
        <v>58</v>
      </c>
      <c r="E53" s="639">
        <v>37</v>
      </c>
    </row>
    <row r="54" spans="1:5" x14ac:dyDescent="0.3">
      <c r="A54" s="696">
        <v>53</v>
      </c>
      <c r="B54" s="130">
        <v>61505</v>
      </c>
      <c r="C54" s="692">
        <v>36217</v>
      </c>
      <c r="D54" s="132">
        <v>68</v>
      </c>
      <c r="E54" s="641">
        <v>26</v>
      </c>
    </row>
    <row r="55" spans="1:5" x14ac:dyDescent="0.3">
      <c r="A55" s="695">
        <v>54</v>
      </c>
      <c r="B55" s="135">
        <v>57498</v>
      </c>
      <c r="C55" s="693">
        <v>33982</v>
      </c>
      <c r="D55" s="137">
        <v>57</v>
      </c>
      <c r="E55" s="639">
        <v>30</v>
      </c>
    </row>
    <row r="56" spans="1:5" x14ac:dyDescent="0.3">
      <c r="A56" s="696">
        <v>55</v>
      </c>
      <c r="B56" s="130">
        <v>53474</v>
      </c>
      <c r="C56" s="692">
        <v>32100</v>
      </c>
      <c r="D56" s="132">
        <v>61</v>
      </c>
      <c r="E56" s="641">
        <v>36</v>
      </c>
    </row>
    <row r="57" spans="1:5" x14ac:dyDescent="0.3">
      <c r="A57" s="695">
        <v>56</v>
      </c>
      <c r="B57" s="135">
        <v>50546</v>
      </c>
      <c r="C57" s="693">
        <v>29609</v>
      </c>
      <c r="D57" s="137">
        <v>63</v>
      </c>
      <c r="E57" s="639">
        <v>32</v>
      </c>
    </row>
    <row r="58" spans="1:5" x14ac:dyDescent="0.3">
      <c r="A58" s="696">
        <v>57</v>
      </c>
      <c r="B58" s="130">
        <v>46517</v>
      </c>
      <c r="C58" s="692">
        <v>27502</v>
      </c>
      <c r="D58" s="132">
        <v>53</v>
      </c>
      <c r="E58" s="641">
        <v>30</v>
      </c>
    </row>
    <row r="59" spans="1:5" x14ac:dyDescent="0.3">
      <c r="A59" s="695">
        <v>58</v>
      </c>
      <c r="B59" s="135">
        <v>43010</v>
      </c>
      <c r="C59" s="693">
        <v>25648</v>
      </c>
      <c r="D59" s="137">
        <v>53</v>
      </c>
      <c r="E59" s="639">
        <v>32</v>
      </c>
    </row>
    <row r="60" spans="1:5" x14ac:dyDescent="0.3">
      <c r="A60" s="696">
        <v>59</v>
      </c>
      <c r="B60" s="130">
        <v>39333</v>
      </c>
      <c r="C60" s="692">
        <v>22773</v>
      </c>
      <c r="D60" s="132">
        <v>74</v>
      </c>
      <c r="E60" s="641">
        <v>34</v>
      </c>
    </row>
    <row r="61" spans="1:5" x14ac:dyDescent="0.3">
      <c r="A61" s="695">
        <v>60</v>
      </c>
      <c r="B61" s="135">
        <v>34070</v>
      </c>
      <c r="C61" s="693">
        <v>19896</v>
      </c>
      <c r="D61" s="137">
        <v>41</v>
      </c>
      <c r="E61" s="639">
        <v>30</v>
      </c>
    </row>
    <row r="62" spans="1:5" x14ac:dyDescent="0.3">
      <c r="A62" s="696">
        <v>61</v>
      </c>
      <c r="B62" s="130">
        <v>29039</v>
      </c>
      <c r="C62" s="692">
        <v>17519</v>
      </c>
      <c r="D62" s="132">
        <v>57</v>
      </c>
      <c r="E62" s="641">
        <v>22</v>
      </c>
    </row>
    <row r="63" spans="1:5" x14ac:dyDescent="0.3">
      <c r="A63" s="695">
        <v>62</v>
      </c>
      <c r="B63" s="135">
        <v>24635</v>
      </c>
      <c r="C63" s="693">
        <v>15022</v>
      </c>
      <c r="D63" s="137">
        <v>35</v>
      </c>
      <c r="E63" s="639">
        <v>19</v>
      </c>
    </row>
    <row r="64" spans="1:5" x14ac:dyDescent="0.3">
      <c r="A64" s="696">
        <v>63</v>
      </c>
      <c r="B64" s="130">
        <v>22360</v>
      </c>
      <c r="C64" s="692">
        <v>13360</v>
      </c>
      <c r="D64" s="132">
        <v>38</v>
      </c>
      <c r="E64" s="641">
        <v>27</v>
      </c>
    </row>
    <row r="65" spans="1:5" x14ac:dyDescent="0.3">
      <c r="A65" s="695">
        <v>64</v>
      </c>
      <c r="B65" s="135">
        <v>19723</v>
      </c>
      <c r="C65" s="693">
        <v>11677</v>
      </c>
      <c r="D65" s="137">
        <v>43</v>
      </c>
      <c r="E65" s="639">
        <v>19</v>
      </c>
    </row>
    <row r="66" spans="1:5" x14ac:dyDescent="0.3">
      <c r="A66" s="696">
        <v>65</v>
      </c>
      <c r="B66" s="132">
        <v>15480</v>
      </c>
      <c r="C66" s="139">
        <v>9354</v>
      </c>
      <c r="D66" s="132">
        <v>32</v>
      </c>
      <c r="E66" s="642">
        <v>13</v>
      </c>
    </row>
    <row r="67" spans="1:5" x14ac:dyDescent="0.3">
      <c r="A67" s="695" t="s">
        <v>270</v>
      </c>
      <c r="B67" s="135">
        <v>54916</v>
      </c>
      <c r="C67" s="693">
        <v>29675</v>
      </c>
      <c r="D67" s="137">
        <v>125</v>
      </c>
      <c r="E67" s="639">
        <v>36</v>
      </c>
    </row>
    <row r="68" spans="1:5" x14ac:dyDescent="0.3">
      <c r="A68" s="696" t="s">
        <v>76</v>
      </c>
      <c r="B68" s="132">
        <v>4032231</v>
      </c>
      <c r="C68" s="139">
        <v>2859</v>
      </c>
      <c r="D68" s="132">
        <v>5</v>
      </c>
      <c r="E68" s="642">
        <v>0</v>
      </c>
    </row>
    <row r="69" spans="1:5" ht="12.9" thickBot="1" x14ac:dyDescent="0.35">
      <c r="A69" s="697" t="s">
        <v>75</v>
      </c>
      <c r="B69" s="461">
        <f>SUM(B16:B68)</f>
        <v>7298795</v>
      </c>
      <c r="C69" s="462">
        <f t="shared" ref="C69:E69" si="0">SUM(C16:C68)</f>
        <v>1978830</v>
      </c>
      <c r="D69" s="463">
        <f t="shared" si="0"/>
        <v>1574</v>
      </c>
      <c r="E69" s="694">
        <f t="shared" si="0"/>
        <v>767</v>
      </c>
    </row>
    <row r="70" spans="1:5" ht="11.25" customHeight="1" x14ac:dyDescent="0.3">
      <c r="A70" s="34" t="s">
        <v>315</v>
      </c>
    </row>
    <row r="71" spans="1:5" ht="29.05" customHeight="1" thickBot="1" x14ac:dyDescent="0.35">
      <c r="A71" s="793" t="s">
        <v>309</v>
      </c>
      <c r="B71" s="793"/>
      <c r="C71" s="793"/>
      <c r="D71" s="793"/>
      <c r="E71" s="793"/>
    </row>
    <row r="72" spans="1:5" ht="12.9" thickBot="1" x14ac:dyDescent="0.35">
      <c r="A72" s="321" t="s">
        <v>267</v>
      </c>
      <c r="B72" s="322">
        <f>B69-B68</f>
        <v>3266564</v>
      </c>
      <c r="C72" s="322">
        <f>C69-C68</f>
        <v>1975971</v>
      </c>
      <c r="D72" s="322">
        <f>D69-D68</f>
        <v>1569</v>
      </c>
      <c r="E72" s="323">
        <f>E69-E68</f>
        <v>767</v>
      </c>
    </row>
  </sheetData>
  <mergeCells count="11">
    <mergeCell ref="A71:E71"/>
    <mergeCell ref="B14:C14"/>
    <mergeCell ref="D14:E14"/>
    <mergeCell ref="G14:H14"/>
    <mergeCell ref="I14:J14"/>
    <mergeCell ref="A10:E10"/>
    <mergeCell ref="A3:E3"/>
    <mergeCell ref="A4:E4"/>
    <mergeCell ref="A6:E6"/>
    <mergeCell ref="A7:E7"/>
    <mergeCell ref="A8:E8"/>
  </mergeCells>
  <printOptions horizontalCentered="1"/>
  <pageMargins left="0.31496062992125984" right="0.19685039370078741" top="0.39370078740157483" bottom="0.23622047244094491" header="0" footer="0.23622047244094491"/>
  <pageSetup scale="86" firstPageNumber="43" orientation="portrait" useFirstPageNumber="1" r:id="rId1"/>
  <headerFooter>
    <oddFooter>&amp;R&amp;P</oddFooter>
  </headerFooter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syncVertical="1" syncRef="A1" transitionEvaluation="1" codeName="Hoja34">
    <pageSetUpPr fitToPage="1"/>
  </sheetPr>
  <dimension ref="A1:IV71"/>
  <sheetViews>
    <sheetView showGridLines="0" view="pageBreakPreview" zoomScaleNormal="75" zoomScaleSheetLayoutView="100" workbookViewId="0"/>
  </sheetViews>
  <sheetFormatPr baseColWidth="10" defaultColWidth="9.69140625" defaultRowHeight="12.45" x14ac:dyDescent="0.3"/>
  <cols>
    <col min="1" max="1" width="16.69140625" style="25" customWidth="1"/>
    <col min="2" max="5" width="19.23046875" style="25" customWidth="1"/>
    <col min="6" max="6" width="14.4609375" style="25" customWidth="1"/>
    <col min="7" max="10" width="16" style="25" customWidth="1"/>
    <col min="11" max="16" width="14.4609375" style="25" customWidth="1"/>
    <col min="17" max="18" width="9.53515625" style="25" customWidth="1"/>
    <col min="19" max="16384" width="9.69140625" style="25"/>
  </cols>
  <sheetData>
    <row r="1" spans="1:21" x14ac:dyDescent="0.3"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</row>
    <row r="2" spans="1:21" x14ac:dyDescent="0.3"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</row>
    <row r="3" spans="1:21" ht="12.9" x14ac:dyDescent="0.3">
      <c r="A3" s="764" t="s">
        <v>77</v>
      </c>
      <c r="B3" s="764"/>
      <c r="C3" s="764"/>
      <c r="D3" s="764"/>
      <c r="E3" s="764"/>
      <c r="F3" s="54"/>
      <c r="G3" s="54"/>
      <c r="H3" s="54"/>
      <c r="I3" s="54"/>
      <c r="J3" s="54"/>
      <c r="K3" s="54"/>
      <c r="L3" s="54"/>
      <c r="M3" s="54"/>
      <c r="N3" s="54"/>
      <c r="O3" s="54"/>
      <c r="P3" s="54"/>
      <c r="Q3" s="54"/>
      <c r="R3" s="54"/>
      <c r="S3" s="54"/>
      <c r="T3" s="54"/>
      <c r="U3" s="54"/>
    </row>
    <row r="4" spans="1:21" ht="12.9" x14ac:dyDescent="0.3">
      <c r="A4" s="764" t="s">
        <v>78</v>
      </c>
      <c r="B4" s="764"/>
      <c r="C4" s="764"/>
      <c r="D4" s="764"/>
      <c r="E4" s="764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</row>
    <row r="5" spans="1:21" x14ac:dyDescent="0.3"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</row>
    <row r="6" spans="1:21" x14ac:dyDescent="0.3">
      <c r="A6" s="766" t="str">
        <f>'1 Total'!A4:N4</f>
        <v>DICIEMBRE DE 2018</v>
      </c>
      <c r="B6" s="766"/>
      <c r="C6" s="766"/>
      <c r="D6" s="766"/>
      <c r="E6" s="766"/>
      <c r="F6" s="56"/>
      <c r="G6" s="56"/>
      <c r="H6" s="56"/>
      <c r="I6" s="56"/>
      <c r="J6" s="56"/>
      <c r="K6" s="56"/>
      <c r="L6" s="56"/>
      <c r="M6" s="56"/>
      <c r="N6" s="56"/>
      <c r="O6" s="56"/>
      <c r="P6" s="56"/>
      <c r="Q6" s="56"/>
      <c r="R6" s="56"/>
      <c r="S6" s="56"/>
      <c r="T6" s="56"/>
      <c r="U6" s="56"/>
    </row>
    <row r="7" spans="1:21" x14ac:dyDescent="0.3">
      <c r="A7" s="767"/>
      <c r="B7" s="767"/>
      <c r="C7" s="767"/>
      <c r="D7" s="767"/>
      <c r="E7" s="767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</row>
    <row r="8" spans="1:21" x14ac:dyDescent="0.3">
      <c r="A8" s="784" t="s">
        <v>58</v>
      </c>
      <c r="B8" s="784"/>
      <c r="C8" s="784"/>
      <c r="D8" s="784"/>
      <c r="E8" s="784"/>
      <c r="F8" s="78"/>
      <c r="G8" s="78"/>
      <c r="H8" s="78"/>
      <c r="I8" s="78"/>
      <c r="J8" s="78"/>
      <c r="K8" s="78"/>
      <c r="L8" s="78"/>
      <c r="M8" s="78"/>
      <c r="N8" s="78"/>
      <c r="O8" s="78"/>
      <c r="P8" s="78"/>
      <c r="Q8" s="78"/>
      <c r="R8" s="78"/>
      <c r="S8" s="78"/>
      <c r="T8" s="78"/>
      <c r="U8" s="78"/>
    </row>
    <row r="9" spans="1:21" ht="5.25" customHeight="1" x14ac:dyDescent="0.3">
      <c r="A9" s="78"/>
      <c r="B9" s="78"/>
      <c r="C9" s="78"/>
      <c r="D9" s="78"/>
      <c r="E9" s="78"/>
      <c r="F9" s="78"/>
      <c r="G9" s="78"/>
      <c r="H9" s="78"/>
      <c r="I9" s="78"/>
      <c r="J9" s="78"/>
      <c r="K9" s="78"/>
      <c r="L9" s="78"/>
      <c r="M9" s="78"/>
      <c r="N9" s="78"/>
      <c r="O9" s="78"/>
      <c r="P9" s="78"/>
      <c r="Q9" s="78"/>
      <c r="R9" s="78"/>
      <c r="S9" s="78"/>
      <c r="T9" s="78"/>
      <c r="U9" s="78"/>
    </row>
    <row r="10" spans="1:21" x14ac:dyDescent="0.3">
      <c r="A10" s="784" t="s">
        <v>137</v>
      </c>
      <c r="B10" s="784"/>
      <c r="C10" s="784"/>
      <c r="D10" s="784"/>
      <c r="E10" s="784"/>
      <c r="F10" s="78"/>
      <c r="G10" s="78"/>
      <c r="H10" s="78"/>
      <c r="I10" s="78"/>
      <c r="J10" s="78"/>
      <c r="K10" s="78"/>
      <c r="L10" s="78"/>
      <c r="M10" s="78"/>
      <c r="N10" s="78"/>
      <c r="O10" s="78"/>
      <c r="P10" s="78"/>
      <c r="Q10" s="78"/>
      <c r="R10" s="78"/>
      <c r="S10" s="78"/>
      <c r="T10" s="78"/>
      <c r="U10" s="78"/>
    </row>
    <row r="11" spans="1:21" ht="3.75" customHeight="1" x14ac:dyDescent="0.3">
      <c r="A11" s="79"/>
      <c r="B11" s="79"/>
      <c r="C11" s="79"/>
      <c r="D11" s="79"/>
      <c r="E11" s="79"/>
      <c r="F11" s="78"/>
      <c r="G11" s="78"/>
      <c r="H11" s="78"/>
      <c r="I11" s="78"/>
      <c r="J11" s="78"/>
      <c r="K11" s="78"/>
      <c r="L11" s="78"/>
      <c r="M11" s="78"/>
      <c r="N11" s="78"/>
      <c r="O11" s="78"/>
      <c r="P11" s="78"/>
      <c r="Q11" s="78"/>
      <c r="R11" s="78"/>
      <c r="S11" s="78"/>
      <c r="T11" s="78"/>
      <c r="U11" s="78"/>
    </row>
    <row r="12" spans="1:21" x14ac:dyDescent="0.3">
      <c r="A12" s="79"/>
      <c r="B12" s="79"/>
      <c r="C12" s="79" t="s">
        <v>8</v>
      </c>
      <c r="D12" s="79"/>
      <c r="E12" s="79"/>
      <c r="F12" s="78"/>
      <c r="G12" s="78"/>
      <c r="H12" s="78"/>
      <c r="I12" s="78"/>
      <c r="J12" s="78"/>
      <c r="K12" s="78"/>
      <c r="L12" s="78"/>
      <c r="M12" s="78"/>
      <c r="N12" s="78"/>
      <c r="O12" s="78"/>
      <c r="P12" s="78"/>
      <c r="Q12" s="78"/>
      <c r="R12" s="78"/>
      <c r="S12" s="78"/>
      <c r="T12" s="78"/>
      <c r="U12" s="78"/>
    </row>
    <row r="13" spans="1:21" ht="12.9" thickBot="1" x14ac:dyDescent="0.35">
      <c r="A13" s="80"/>
      <c r="B13" s="80"/>
      <c r="C13" s="80"/>
      <c r="D13" s="81"/>
      <c r="E13" s="82"/>
      <c r="F13" s="82"/>
      <c r="G13" s="82"/>
      <c r="H13" s="83"/>
      <c r="I13" s="84"/>
      <c r="J13" s="84"/>
    </row>
    <row r="14" spans="1:21" ht="12.75" customHeight="1" x14ac:dyDescent="0.3">
      <c r="A14" s="444" t="s">
        <v>80</v>
      </c>
      <c r="B14" s="785" t="s">
        <v>313</v>
      </c>
      <c r="C14" s="785"/>
      <c r="D14" s="786" t="s">
        <v>81</v>
      </c>
      <c r="E14" s="787"/>
      <c r="F14" s="86"/>
      <c r="G14" s="783"/>
      <c r="H14" s="783"/>
      <c r="I14" s="783"/>
      <c r="J14" s="783"/>
    </row>
    <row r="15" spans="1:21" ht="12.9" thickBot="1" x14ac:dyDescent="0.35">
      <c r="A15" s="683" t="s">
        <v>42</v>
      </c>
      <c r="B15" s="404" t="s">
        <v>71</v>
      </c>
      <c r="C15" s="675" t="s">
        <v>72</v>
      </c>
      <c r="D15" s="420" t="s">
        <v>71</v>
      </c>
      <c r="E15" s="676" t="s">
        <v>72</v>
      </c>
      <c r="F15" s="86"/>
      <c r="G15" s="88"/>
      <c r="H15" s="88"/>
      <c r="I15" s="88"/>
      <c r="J15" s="88"/>
    </row>
    <row r="16" spans="1:21" x14ac:dyDescent="0.3">
      <c r="A16" s="633" t="s">
        <v>82</v>
      </c>
      <c r="B16" s="634">
        <f>'4VG RPI.3'!B16+'4VG RPI.6'!B16</f>
        <v>0</v>
      </c>
      <c r="C16" s="635">
        <f>'4VG RPI.3'!C16+'4VG RPI.6'!C16</f>
        <v>0</v>
      </c>
      <c r="D16" s="636">
        <f>'4VG RPI.3'!D16+'4VG RPI.6'!D16</f>
        <v>0</v>
      </c>
      <c r="E16" s="637">
        <f>'4VG RPI.3'!E16+'4VG RPI.6'!E16</f>
        <v>0</v>
      </c>
      <c r="F16" s="24"/>
      <c r="G16" s="88"/>
      <c r="H16" s="88"/>
      <c r="I16" s="88"/>
      <c r="J16" s="88"/>
    </row>
    <row r="17" spans="1:5" x14ac:dyDescent="0.3">
      <c r="A17" s="638" t="s">
        <v>83</v>
      </c>
      <c r="B17" s="135">
        <f>'4VG RPI.3'!B17+'4VG RPI.6'!B17</f>
        <v>0</v>
      </c>
      <c r="C17" s="693">
        <f>'4VG RPI.3'!C17+'4VG RPI.6'!C17</f>
        <v>0</v>
      </c>
      <c r="D17" s="137">
        <f>'4VG RPI.3'!D17+'4VG RPI.6'!D17</f>
        <v>0</v>
      </c>
      <c r="E17" s="639">
        <f>'4VG RPI.3'!E17+'4VG RPI.6'!E17</f>
        <v>0</v>
      </c>
    </row>
    <row r="18" spans="1:5" x14ac:dyDescent="0.3">
      <c r="A18" s="640" t="s">
        <v>84</v>
      </c>
      <c r="B18" s="130">
        <f>'4VG RPI.3'!B18+'4VG RPI.6'!B18</f>
        <v>0</v>
      </c>
      <c r="C18" s="692">
        <f>'4VG RPI.3'!C18+'4VG RPI.6'!C18</f>
        <v>0</v>
      </c>
      <c r="D18" s="132">
        <f>'4VG RPI.3'!D18+'4VG RPI.6'!D18</f>
        <v>0</v>
      </c>
      <c r="E18" s="641">
        <f>'4VG RPI.3'!E18+'4VG RPI.6'!E18</f>
        <v>0</v>
      </c>
    </row>
    <row r="19" spans="1:5" x14ac:dyDescent="0.3">
      <c r="A19" s="638" t="s">
        <v>85</v>
      </c>
      <c r="B19" s="135">
        <f>'4VG RPI.3'!B19+'4VG RPI.6'!B19</f>
        <v>63</v>
      </c>
      <c r="C19" s="693">
        <f>'4VG RPI.3'!C19+'4VG RPI.6'!C19</f>
        <v>27</v>
      </c>
      <c r="D19" s="137">
        <f>'4VG RPI.3'!D19+'4VG RPI.6'!D19</f>
        <v>0</v>
      </c>
      <c r="E19" s="639">
        <f>'4VG RPI.3'!E19+'4VG RPI.6'!E19</f>
        <v>0</v>
      </c>
    </row>
    <row r="20" spans="1:5" x14ac:dyDescent="0.3">
      <c r="A20" s="640" t="s">
        <v>86</v>
      </c>
      <c r="B20" s="130">
        <f>'4VG RPI.3'!B20+'4VG RPI.6'!B20</f>
        <v>138</v>
      </c>
      <c r="C20" s="692">
        <f>'4VG RPI.3'!C20+'4VG RPI.6'!C20</f>
        <v>64</v>
      </c>
      <c r="D20" s="132">
        <f>'4VG RPI.3'!D20+'4VG RPI.6'!D20</f>
        <v>0</v>
      </c>
      <c r="E20" s="641">
        <f>'4VG RPI.3'!E20+'4VG RPI.6'!E20</f>
        <v>0</v>
      </c>
    </row>
    <row r="21" spans="1:5" x14ac:dyDescent="0.3">
      <c r="A21" s="638" t="s">
        <v>87</v>
      </c>
      <c r="B21" s="135">
        <f>'4VG RPI.3'!B21+'4VG RPI.6'!B21</f>
        <v>168</v>
      </c>
      <c r="C21" s="693">
        <f>'4VG RPI.3'!C21+'4VG RPI.6'!C21</f>
        <v>94</v>
      </c>
      <c r="D21" s="137">
        <f>'4VG RPI.3'!D21+'4VG RPI.6'!D21</f>
        <v>0</v>
      </c>
      <c r="E21" s="639">
        <f>'4VG RPI.3'!E21+'4VG RPI.6'!E21</f>
        <v>0</v>
      </c>
    </row>
    <row r="22" spans="1:5" x14ac:dyDescent="0.3">
      <c r="A22" s="640" t="s">
        <v>88</v>
      </c>
      <c r="B22" s="130">
        <f>'4VG RPI.3'!B22+'4VG RPI.6'!B22</f>
        <v>208</v>
      </c>
      <c r="C22" s="692">
        <f>'4VG RPI.3'!C22+'4VG RPI.6'!C22</f>
        <v>126</v>
      </c>
      <c r="D22" s="132">
        <f>'4VG RPI.3'!D22+'4VG RPI.6'!D22</f>
        <v>0</v>
      </c>
      <c r="E22" s="641">
        <f>'4VG RPI.3'!E22+'4VG RPI.6'!E22</f>
        <v>0</v>
      </c>
    </row>
    <row r="23" spans="1:5" x14ac:dyDescent="0.3">
      <c r="A23" s="638" t="s">
        <v>89</v>
      </c>
      <c r="B23" s="135">
        <f>'4VG RPI.3'!B23+'4VG RPI.6'!B23</f>
        <v>268</v>
      </c>
      <c r="C23" s="693">
        <f>'4VG RPI.3'!C23+'4VG RPI.6'!C23</f>
        <v>145</v>
      </c>
      <c r="D23" s="137">
        <f>'4VG RPI.3'!D23+'4VG RPI.6'!D23</f>
        <v>0</v>
      </c>
      <c r="E23" s="639">
        <f>'4VG RPI.3'!E23+'4VG RPI.6'!E23</f>
        <v>0</v>
      </c>
    </row>
    <row r="24" spans="1:5" x14ac:dyDescent="0.3">
      <c r="A24" s="640" t="s">
        <v>90</v>
      </c>
      <c r="B24" s="130">
        <f>'4VG RPI.3'!B24+'4VG RPI.6'!B24</f>
        <v>331</v>
      </c>
      <c r="C24" s="692">
        <f>'4VG RPI.3'!C24+'4VG RPI.6'!C24</f>
        <v>201</v>
      </c>
      <c r="D24" s="132">
        <f>'4VG RPI.3'!D24+'4VG RPI.6'!D24</f>
        <v>0</v>
      </c>
      <c r="E24" s="641">
        <f>'4VG RPI.3'!E24+'4VG RPI.6'!E24</f>
        <v>0</v>
      </c>
    </row>
    <row r="25" spans="1:5" x14ac:dyDescent="0.3">
      <c r="A25" s="638" t="s">
        <v>91</v>
      </c>
      <c r="B25" s="135">
        <f>'4VG RPI.3'!B25+'4VG RPI.6'!B25</f>
        <v>392</v>
      </c>
      <c r="C25" s="693">
        <f>'4VG RPI.3'!C25+'4VG RPI.6'!C25</f>
        <v>230</v>
      </c>
      <c r="D25" s="137">
        <f>'4VG RPI.3'!D25+'4VG RPI.6'!D25</f>
        <v>0</v>
      </c>
      <c r="E25" s="639">
        <f>'4VG RPI.3'!E25+'4VG RPI.6'!E25</f>
        <v>0</v>
      </c>
    </row>
    <row r="26" spans="1:5" x14ac:dyDescent="0.3">
      <c r="A26" s="640" t="s">
        <v>92</v>
      </c>
      <c r="B26" s="130">
        <f>'4VG RPI.3'!B26+'4VG RPI.6'!B26</f>
        <v>419</v>
      </c>
      <c r="C26" s="692">
        <f>'4VG RPI.3'!C26+'4VG RPI.6'!C26</f>
        <v>274</v>
      </c>
      <c r="D26" s="132">
        <f>'4VG RPI.3'!D26+'4VG RPI.6'!D26</f>
        <v>0</v>
      </c>
      <c r="E26" s="641">
        <f>'4VG RPI.3'!E26+'4VG RPI.6'!E26</f>
        <v>0</v>
      </c>
    </row>
    <row r="27" spans="1:5" x14ac:dyDescent="0.3">
      <c r="A27" s="638" t="s">
        <v>93</v>
      </c>
      <c r="B27" s="135">
        <f>'4VG RPI.3'!B27+'4VG RPI.6'!B27</f>
        <v>472</v>
      </c>
      <c r="C27" s="693">
        <f>'4VG RPI.3'!C27+'4VG RPI.6'!C27</f>
        <v>302</v>
      </c>
      <c r="D27" s="137">
        <f>'4VG RPI.3'!D27+'4VG RPI.6'!D27</f>
        <v>0</v>
      </c>
      <c r="E27" s="639">
        <f>'4VG RPI.3'!E27+'4VG RPI.6'!E27</f>
        <v>0</v>
      </c>
    </row>
    <row r="28" spans="1:5" x14ac:dyDescent="0.3">
      <c r="A28" s="640" t="s">
        <v>94</v>
      </c>
      <c r="B28" s="130">
        <f>'4VG RPI.3'!B28+'4VG RPI.6'!B28</f>
        <v>450</v>
      </c>
      <c r="C28" s="692">
        <f>'4VG RPI.3'!C28+'4VG RPI.6'!C28</f>
        <v>272</v>
      </c>
      <c r="D28" s="132">
        <f>'4VG RPI.3'!D28+'4VG RPI.6'!D28</f>
        <v>0</v>
      </c>
      <c r="E28" s="641">
        <f>'4VG RPI.3'!E28+'4VG RPI.6'!E28</f>
        <v>0</v>
      </c>
    </row>
    <row r="29" spans="1:5" x14ac:dyDescent="0.3">
      <c r="A29" s="638" t="s">
        <v>95</v>
      </c>
      <c r="B29" s="135">
        <f>'4VG RPI.3'!B29+'4VG RPI.6'!B29</f>
        <v>468</v>
      </c>
      <c r="C29" s="693">
        <f>'4VG RPI.3'!C29+'4VG RPI.6'!C29</f>
        <v>338</v>
      </c>
      <c r="D29" s="137">
        <f>'4VG RPI.3'!D29+'4VG RPI.6'!D29</f>
        <v>0</v>
      </c>
      <c r="E29" s="639">
        <f>'4VG RPI.3'!E29+'4VG RPI.6'!E29</f>
        <v>0</v>
      </c>
    </row>
    <row r="30" spans="1:5" x14ac:dyDescent="0.3">
      <c r="A30" s="640" t="s">
        <v>96</v>
      </c>
      <c r="B30" s="130">
        <f>'4VG RPI.3'!B30+'4VG RPI.6'!B30</f>
        <v>428</v>
      </c>
      <c r="C30" s="692">
        <f>'4VG RPI.3'!C30+'4VG RPI.6'!C30</f>
        <v>321</v>
      </c>
      <c r="D30" s="132">
        <f>'4VG RPI.3'!D30+'4VG RPI.6'!D30</f>
        <v>0</v>
      </c>
      <c r="E30" s="641">
        <f>'4VG RPI.3'!E30+'4VG RPI.6'!E30</f>
        <v>0</v>
      </c>
    </row>
    <row r="31" spans="1:5" x14ac:dyDescent="0.3">
      <c r="A31" s="638" t="s">
        <v>97</v>
      </c>
      <c r="B31" s="135">
        <f>'4VG RPI.3'!B31+'4VG RPI.6'!B31</f>
        <v>512</v>
      </c>
      <c r="C31" s="693">
        <f>'4VG RPI.3'!C31+'4VG RPI.6'!C31</f>
        <v>296</v>
      </c>
      <c r="D31" s="137">
        <f>'4VG RPI.3'!D31+'4VG RPI.6'!D31</f>
        <v>0</v>
      </c>
      <c r="E31" s="639">
        <f>'4VG RPI.3'!E31+'4VG RPI.6'!E31</f>
        <v>0</v>
      </c>
    </row>
    <row r="32" spans="1:5" x14ac:dyDescent="0.3">
      <c r="A32" s="640" t="s">
        <v>98</v>
      </c>
      <c r="B32" s="130">
        <f>'4VG RPI.3'!B32+'4VG RPI.6'!B32</f>
        <v>503</v>
      </c>
      <c r="C32" s="692">
        <f>'4VG RPI.3'!C32+'4VG RPI.6'!C32</f>
        <v>328</v>
      </c>
      <c r="D32" s="132">
        <f>'4VG RPI.3'!D32+'4VG RPI.6'!D32</f>
        <v>0</v>
      </c>
      <c r="E32" s="641">
        <f>'4VG RPI.3'!E32+'4VG RPI.6'!E32</f>
        <v>0</v>
      </c>
    </row>
    <row r="33" spans="1:256" x14ac:dyDescent="0.3">
      <c r="A33" s="638" t="s">
        <v>99</v>
      </c>
      <c r="B33" s="135">
        <f>'4VG RPI.3'!B33+'4VG RPI.6'!B33</f>
        <v>497</v>
      </c>
      <c r="C33" s="693">
        <f>'4VG RPI.3'!C33+'4VG RPI.6'!C33</f>
        <v>324</v>
      </c>
      <c r="D33" s="137">
        <f>'4VG RPI.3'!D33+'4VG RPI.6'!D33</f>
        <v>0</v>
      </c>
      <c r="E33" s="639">
        <f>'4VG RPI.3'!E33+'4VG RPI.6'!E33</f>
        <v>0</v>
      </c>
    </row>
    <row r="34" spans="1:256" x14ac:dyDescent="0.3">
      <c r="A34" s="640" t="s">
        <v>100</v>
      </c>
      <c r="B34" s="130">
        <f>'4VG RPI.3'!B34+'4VG RPI.6'!B34</f>
        <v>491</v>
      </c>
      <c r="C34" s="692">
        <f>'4VG RPI.3'!C34+'4VG RPI.6'!C34</f>
        <v>349</v>
      </c>
      <c r="D34" s="132">
        <f>'4VG RPI.3'!D34+'4VG RPI.6'!D34</f>
        <v>0</v>
      </c>
      <c r="E34" s="641">
        <f>'4VG RPI.3'!E34+'4VG RPI.6'!E34</f>
        <v>0</v>
      </c>
    </row>
    <row r="35" spans="1:256" x14ac:dyDescent="0.3">
      <c r="A35" s="638" t="s">
        <v>101</v>
      </c>
      <c r="B35" s="135">
        <f>'4VG RPI.3'!B35+'4VG RPI.6'!B35</f>
        <v>522</v>
      </c>
      <c r="C35" s="693">
        <f>'4VG RPI.3'!C35+'4VG RPI.6'!C35</f>
        <v>331</v>
      </c>
      <c r="D35" s="137">
        <f>'4VG RPI.3'!D35+'4VG RPI.6'!D35</f>
        <v>0</v>
      </c>
      <c r="E35" s="639">
        <f>'4VG RPI.3'!E35+'4VG RPI.6'!E35</f>
        <v>0</v>
      </c>
    </row>
    <row r="36" spans="1:256" x14ac:dyDescent="0.3">
      <c r="A36" s="640" t="s">
        <v>102</v>
      </c>
      <c r="B36" s="130">
        <f>'4VG RPI.3'!B36+'4VG RPI.6'!B36</f>
        <v>499</v>
      </c>
      <c r="C36" s="692">
        <f>'4VG RPI.3'!C36+'4VG RPI.6'!C36</f>
        <v>329</v>
      </c>
      <c r="D36" s="132">
        <f>'4VG RPI.3'!D36+'4VG RPI.6'!D36</f>
        <v>0</v>
      </c>
      <c r="E36" s="641">
        <f>'4VG RPI.3'!E36+'4VG RPI.6'!E36</f>
        <v>0</v>
      </c>
    </row>
    <row r="37" spans="1:256" x14ac:dyDescent="0.3">
      <c r="A37" s="638" t="s">
        <v>103</v>
      </c>
      <c r="B37" s="135">
        <f>'4VG RPI.3'!B37+'4VG RPI.6'!B37</f>
        <v>489</v>
      </c>
      <c r="C37" s="693">
        <f>'4VG RPI.3'!C37+'4VG RPI.6'!C37</f>
        <v>324</v>
      </c>
      <c r="D37" s="137">
        <f>'4VG RPI.3'!D37+'4VG RPI.6'!D37</f>
        <v>0</v>
      </c>
      <c r="E37" s="639">
        <f>'4VG RPI.3'!E37+'4VG RPI.6'!E37</f>
        <v>0</v>
      </c>
    </row>
    <row r="38" spans="1:256" x14ac:dyDescent="0.3">
      <c r="A38" s="640" t="s">
        <v>104</v>
      </c>
      <c r="B38" s="130">
        <f>'4VG RPI.3'!B38+'4VG RPI.6'!B38</f>
        <v>464</v>
      </c>
      <c r="C38" s="692">
        <f>'4VG RPI.3'!C38+'4VG RPI.6'!C38</f>
        <v>291</v>
      </c>
      <c r="D38" s="132">
        <f>'4VG RPI.3'!D38+'4VG RPI.6'!D38</f>
        <v>0</v>
      </c>
      <c r="E38" s="641">
        <f>'4VG RPI.3'!E38+'4VG RPI.6'!E38</f>
        <v>0</v>
      </c>
    </row>
    <row r="39" spans="1:256" x14ac:dyDescent="0.3">
      <c r="A39" s="638" t="s">
        <v>105</v>
      </c>
      <c r="B39" s="135">
        <f>'4VG RPI.3'!B39+'4VG RPI.6'!B39</f>
        <v>460</v>
      </c>
      <c r="C39" s="693">
        <f>'4VG RPI.3'!C39+'4VG RPI.6'!C39</f>
        <v>304</v>
      </c>
      <c r="D39" s="137">
        <f>'4VG RPI.3'!D39+'4VG RPI.6'!D39</f>
        <v>0</v>
      </c>
      <c r="E39" s="639">
        <f>'4VG RPI.3'!E39+'4VG RPI.6'!E39</f>
        <v>0</v>
      </c>
    </row>
    <row r="40" spans="1:256" x14ac:dyDescent="0.3">
      <c r="A40" s="640" t="s">
        <v>106</v>
      </c>
      <c r="B40" s="130">
        <f>'4VG RPI.3'!B40+'4VG RPI.6'!B40</f>
        <v>429</v>
      </c>
      <c r="C40" s="692">
        <f>'4VG RPI.3'!C40+'4VG RPI.6'!C40</f>
        <v>306</v>
      </c>
      <c r="D40" s="132">
        <f>'4VG RPI.3'!D40+'4VG RPI.6'!D40</f>
        <v>0</v>
      </c>
      <c r="E40" s="641">
        <f>'4VG RPI.3'!E40+'4VG RPI.6'!E40</f>
        <v>0</v>
      </c>
    </row>
    <row r="41" spans="1:256" x14ac:dyDescent="0.3">
      <c r="A41" s="638" t="s">
        <v>107</v>
      </c>
      <c r="B41" s="135">
        <f>'4VG RPI.3'!B41+'4VG RPI.6'!B41</f>
        <v>2518</v>
      </c>
      <c r="C41" s="693">
        <f>'4VG RPI.3'!C41+'4VG RPI.6'!C41</f>
        <v>2238</v>
      </c>
      <c r="D41" s="137">
        <f>'4VG RPI.3'!D41+'4VG RPI.6'!D41</f>
        <v>0</v>
      </c>
      <c r="E41" s="639">
        <f>'4VG RPI.3'!E41+'4VG RPI.6'!E41</f>
        <v>0</v>
      </c>
    </row>
    <row r="42" spans="1:256" x14ac:dyDescent="0.3">
      <c r="A42" s="628">
        <v>41</v>
      </c>
      <c r="B42" s="130">
        <f>'4VG RPI.3'!B42+'4VG RPI.6'!B42</f>
        <v>409</v>
      </c>
      <c r="C42" s="139">
        <f>'4VG RPI.3'!C42+'4VG RPI.6'!C42</f>
        <v>289</v>
      </c>
      <c r="D42" s="132">
        <f>'4VG RPI.3'!D42+'4VG RPI.6'!D42</f>
        <v>0</v>
      </c>
      <c r="E42" s="642">
        <f>'4VG RPI.3'!E42+'4VG RPI.6'!E42</f>
        <v>0</v>
      </c>
    </row>
    <row r="43" spans="1:256" ht="11.15" customHeight="1" x14ac:dyDescent="0.3">
      <c r="A43" s="638" t="s">
        <v>108</v>
      </c>
      <c r="B43" s="135">
        <f>'4VG RPI.3'!B43+'4VG RPI.6'!B43</f>
        <v>413</v>
      </c>
      <c r="C43" s="693">
        <f>'4VG RPI.3'!C43+'4VG RPI.6'!C43</f>
        <v>252</v>
      </c>
      <c r="D43" s="137">
        <f>'4VG RPI.3'!D43+'4VG RPI.6'!D43</f>
        <v>0</v>
      </c>
      <c r="E43" s="639">
        <f>'4VG RPI.3'!E43+'4VG RPI.6'!E43</f>
        <v>0</v>
      </c>
    </row>
    <row r="44" spans="1:256" x14ac:dyDescent="0.3">
      <c r="A44" s="640" t="s">
        <v>109</v>
      </c>
      <c r="B44" s="130">
        <f>'4VG RPI.3'!B44+'4VG RPI.6'!B44</f>
        <v>417</v>
      </c>
      <c r="C44" s="692">
        <f>'4VG RPI.3'!C44+'4VG RPI.6'!C44</f>
        <v>235</v>
      </c>
      <c r="D44" s="132">
        <f>'4VG RPI.3'!D44+'4VG RPI.6'!D44</f>
        <v>0</v>
      </c>
      <c r="E44" s="641">
        <f>'4VG RPI.3'!E44+'4VG RPI.6'!E44</f>
        <v>0</v>
      </c>
      <c r="F44" s="26"/>
      <c r="G44" s="26"/>
    </row>
    <row r="45" spans="1:256" x14ac:dyDescent="0.3">
      <c r="A45" s="638" t="s">
        <v>110</v>
      </c>
      <c r="B45" s="135">
        <f>'4VG RPI.3'!B45+'4VG RPI.6'!B45</f>
        <v>398</v>
      </c>
      <c r="C45" s="693">
        <f>'4VG RPI.3'!C45+'4VG RPI.6'!C45</f>
        <v>240</v>
      </c>
      <c r="D45" s="137">
        <f>'4VG RPI.3'!D45+'4VG RPI.6'!D45</f>
        <v>0</v>
      </c>
      <c r="E45" s="639">
        <f>'4VG RPI.3'!E45+'4VG RPI.6'!E45</f>
        <v>0</v>
      </c>
      <c r="F45" s="88"/>
      <c r="G45" s="92"/>
      <c r="H45" s="92"/>
      <c r="I45" s="92"/>
      <c r="J45" s="92"/>
      <c r="K45" s="88"/>
      <c r="L45" s="92"/>
      <c r="M45" s="92"/>
      <c r="N45" s="92"/>
      <c r="O45" s="92"/>
      <c r="P45" s="88"/>
      <c r="Q45" s="92"/>
      <c r="R45" s="92"/>
      <c r="S45" s="92"/>
      <c r="T45" s="92"/>
      <c r="U45" s="88"/>
      <c r="V45" s="92"/>
      <c r="W45" s="92"/>
      <c r="X45" s="92"/>
      <c r="Y45" s="92"/>
      <c r="Z45" s="88"/>
      <c r="AA45" s="92"/>
      <c r="AB45" s="92"/>
      <c r="AC45" s="92"/>
      <c r="AD45" s="92"/>
      <c r="AE45" s="88"/>
      <c r="AF45" s="92"/>
      <c r="AG45" s="92"/>
      <c r="AH45" s="92"/>
      <c r="AI45" s="92"/>
      <c r="AJ45" s="88"/>
      <c r="AK45" s="92"/>
      <c r="AL45" s="92"/>
      <c r="AM45" s="92"/>
      <c r="AN45" s="92"/>
      <c r="AO45" s="88"/>
      <c r="AP45" s="92"/>
      <c r="AQ45" s="92"/>
      <c r="AR45" s="92"/>
      <c r="AS45" s="92"/>
      <c r="AT45" s="88"/>
      <c r="AU45" s="92"/>
      <c r="AV45" s="92"/>
      <c r="AW45" s="92"/>
      <c r="AX45" s="92"/>
      <c r="AY45" s="88"/>
      <c r="AZ45" s="92"/>
      <c r="BA45" s="92"/>
      <c r="BB45" s="92"/>
      <c r="BC45" s="92"/>
      <c r="BD45" s="88"/>
      <c r="BE45" s="92"/>
      <c r="BF45" s="92"/>
      <c r="BG45" s="92"/>
      <c r="BH45" s="92"/>
      <c r="BI45" s="88"/>
      <c r="BJ45" s="92"/>
      <c r="BK45" s="92"/>
      <c r="BL45" s="92"/>
      <c r="BM45" s="92"/>
      <c r="BN45" s="88"/>
      <c r="BO45" s="92"/>
      <c r="BP45" s="92"/>
      <c r="BQ45" s="92"/>
      <c r="BR45" s="92"/>
      <c r="BS45" s="88"/>
      <c r="BT45" s="92"/>
      <c r="BU45" s="92"/>
      <c r="BV45" s="92"/>
      <c r="BW45" s="92"/>
      <c r="BX45" s="88"/>
      <c r="BY45" s="92"/>
      <c r="BZ45" s="92"/>
      <c r="CA45" s="92"/>
      <c r="CB45" s="92"/>
      <c r="CC45" s="88"/>
      <c r="CD45" s="92"/>
      <c r="CE45" s="92"/>
      <c r="CF45" s="92"/>
      <c r="CG45" s="92"/>
      <c r="CH45" s="88"/>
      <c r="CI45" s="92"/>
      <c r="CJ45" s="92"/>
      <c r="CK45" s="92"/>
      <c r="CL45" s="92"/>
      <c r="CM45" s="88"/>
      <c r="CN45" s="92"/>
      <c r="CO45" s="92"/>
      <c r="CP45" s="92"/>
      <c r="CQ45" s="92"/>
      <c r="CR45" s="88"/>
      <c r="CS45" s="92"/>
      <c r="CT45" s="92"/>
      <c r="CU45" s="92"/>
      <c r="CV45" s="92"/>
      <c r="CW45" s="88"/>
      <c r="CX45" s="92"/>
      <c r="CY45" s="92"/>
      <c r="CZ45" s="92"/>
      <c r="DA45" s="92"/>
      <c r="DB45" s="88"/>
      <c r="DC45" s="92"/>
      <c r="DD45" s="92"/>
      <c r="DE45" s="92"/>
      <c r="DF45" s="92"/>
      <c r="DG45" s="88"/>
      <c r="DH45" s="92"/>
      <c r="DI45" s="92"/>
      <c r="DJ45" s="92"/>
      <c r="DK45" s="92"/>
      <c r="DL45" s="88"/>
      <c r="DM45" s="92"/>
      <c r="DN45" s="92"/>
      <c r="DO45" s="92"/>
      <c r="DP45" s="92"/>
      <c r="DQ45" s="88"/>
      <c r="DR45" s="92"/>
      <c r="DS45" s="92"/>
      <c r="DT45" s="92"/>
      <c r="DU45" s="92"/>
      <c r="DV45" s="88"/>
      <c r="DW45" s="92"/>
      <c r="DX45" s="92"/>
      <c r="DY45" s="92"/>
      <c r="DZ45" s="92"/>
      <c r="EA45" s="88"/>
      <c r="EB45" s="92"/>
      <c r="EC45" s="92"/>
      <c r="ED45" s="92"/>
      <c r="EE45" s="92"/>
      <c r="EF45" s="88"/>
      <c r="EG45" s="92"/>
      <c r="EH45" s="92"/>
      <c r="EI45" s="92"/>
      <c r="EJ45" s="92"/>
      <c r="EK45" s="88"/>
      <c r="EL45" s="92"/>
      <c r="EM45" s="92"/>
      <c r="EN45" s="92"/>
      <c r="EO45" s="92"/>
      <c r="EP45" s="88"/>
      <c r="EQ45" s="92"/>
      <c r="ER45" s="92"/>
      <c r="ES45" s="92"/>
      <c r="ET45" s="92"/>
      <c r="EU45" s="88"/>
      <c r="EV45" s="92"/>
      <c r="EW45" s="92"/>
      <c r="EX45" s="92"/>
      <c r="EY45" s="92"/>
      <c r="EZ45" s="88"/>
      <c r="FA45" s="92"/>
      <c r="FB45" s="92"/>
      <c r="FC45" s="92"/>
      <c r="FD45" s="92"/>
      <c r="FE45" s="88"/>
      <c r="FF45" s="92"/>
      <c r="FG45" s="92"/>
      <c r="FH45" s="92"/>
      <c r="FI45" s="92"/>
      <c r="FJ45" s="88"/>
      <c r="FK45" s="92"/>
      <c r="FL45" s="92"/>
      <c r="FM45" s="92"/>
      <c r="FN45" s="92"/>
      <c r="FO45" s="88"/>
      <c r="FP45" s="92"/>
      <c r="FQ45" s="92"/>
      <c r="FR45" s="92"/>
      <c r="FS45" s="92"/>
      <c r="FT45" s="88"/>
      <c r="FU45" s="92"/>
      <c r="FV45" s="92"/>
      <c r="FW45" s="92"/>
      <c r="FX45" s="92"/>
      <c r="FY45" s="88"/>
      <c r="FZ45" s="92"/>
      <c r="GA45" s="92"/>
      <c r="GB45" s="92"/>
      <c r="GC45" s="92"/>
      <c r="GD45" s="88"/>
      <c r="GE45" s="92"/>
      <c r="GF45" s="92"/>
      <c r="GG45" s="92"/>
      <c r="GH45" s="92"/>
      <c r="GI45" s="88"/>
      <c r="GJ45" s="92"/>
      <c r="GK45" s="92"/>
      <c r="GL45" s="92"/>
      <c r="GM45" s="92"/>
      <c r="GN45" s="88"/>
      <c r="GO45" s="92"/>
      <c r="GP45" s="92"/>
      <c r="GQ45" s="92"/>
      <c r="GR45" s="92"/>
      <c r="GS45" s="88"/>
      <c r="GT45" s="92"/>
      <c r="GU45" s="92"/>
      <c r="GV45" s="92"/>
      <c r="GW45" s="92"/>
      <c r="GX45" s="88"/>
      <c r="GY45" s="92"/>
      <c r="GZ45" s="92"/>
      <c r="HA45" s="92"/>
      <c r="HB45" s="92"/>
      <c r="HC45" s="88"/>
      <c r="HD45" s="92"/>
      <c r="HE45" s="92"/>
      <c r="HF45" s="92"/>
      <c r="HG45" s="92"/>
      <c r="HH45" s="88"/>
      <c r="HI45" s="92"/>
      <c r="HJ45" s="92"/>
      <c r="HK45" s="92"/>
      <c r="HL45" s="92"/>
      <c r="HM45" s="88"/>
      <c r="HN45" s="92"/>
      <c r="HO45" s="92"/>
      <c r="HP45" s="92"/>
      <c r="HQ45" s="92"/>
      <c r="HR45" s="88"/>
      <c r="HS45" s="92"/>
      <c r="HT45" s="92"/>
      <c r="HU45" s="92"/>
      <c r="HV45" s="92"/>
      <c r="HW45" s="88"/>
      <c r="HX45" s="92"/>
      <c r="HY45" s="92"/>
      <c r="HZ45" s="92"/>
      <c r="IA45" s="92"/>
      <c r="IB45" s="88"/>
      <c r="IC45" s="92"/>
      <c r="ID45" s="92"/>
      <c r="IE45" s="92"/>
      <c r="IF45" s="92"/>
      <c r="IG45" s="88"/>
      <c r="IH45" s="92"/>
      <c r="II45" s="92"/>
      <c r="IJ45" s="92"/>
      <c r="IK45" s="92"/>
      <c r="IL45" s="88"/>
      <c r="IM45" s="92"/>
      <c r="IN45" s="92"/>
      <c r="IO45" s="92"/>
      <c r="IP45" s="92"/>
      <c r="IQ45" s="88"/>
      <c r="IR45" s="92"/>
      <c r="IS45" s="92"/>
      <c r="IT45" s="92"/>
      <c r="IU45" s="92"/>
      <c r="IV45" s="88"/>
    </row>
    <row r="46" spans="1:256" x14ac:dyDescent="0.3">
      <c r="A46" s="640" t="s">
        <v>111</v>
      </c>
      <c r="B46" s="130">
        <f>'4VG RPI.3'!B46+'4VG RPI.6'!B46</f>
        <v>347</v>
      </c>
      <c r="C46" s="692">
        <f>'4VG RPI.3'!C46+'4VG RPI.6'!C46</f>
        <v>220</v>
      </c>
      <c r="D46" s="132">
        <f>'4VG RPI.3'!D46+'4VG RPI.6'!D46</f>
        <v>0</v>
      </c>
      <c r="E46" s="641">
        <f>'4VG RPI.3'!E46+'4VG RPI.6'!E46</f>
        <v>0</v>
      </c>
    </row>
    <row r="47" spans="1:256" x14ac:dyDescent="0.3">
      <c r="A47" s="638" t="s">
        <v>112</v>
      </c>
      <c r="B47" s="135">
        <f>'4VG RPI.3'!B47+'4VG RPI.6'!B47</f>
        <v>326</v>
      </c>
      <c r="C47" s="693">
        <f>'4VG RPI.3'!C47+'4VG RPI.6'!C47</f>
        <v>189</v>
      </c>
      <c r="D47" s="137">
        <f>'4VG RPI.3'!D47+'4VG RPI.6'!D47</f>
        <v>0</v>
      </c>
      <c r="E47" s="639">
        <f>'4VG RPI.3'!E47+'4VG RPI.6'!E47</f>
        <v>0</v>
      </c>
      <c r="F47" s="88"/>
      <c r="G47" s="92"/>
      <c r="H47" s="92"/>
      <c r="I47" s="92"/>
      <c r="J47" s="92"/>
      <c r="K47" s="88"/>
      <c r="L47" s="92"/>
      <c r="M47" s="92"/>
      <c r="N47" s="92"/>
      <c r="O47" s="92"/>
      <c r="P47" s="88"/>
      <c r="Q47" s="92"/>
      <c r="R47" s="92"/>
      <c r="S47" s="92"/>
      <c r="T47" s="92"/>
      <c r="U47" s="88"/>
      <c r="V47" s="92"/>
      <c r="W47" s="92"/>
      <c r="X47" s="92"/>
      <c r="Y47" s="92"/>
      <c r="Z47" s="88"/>
      <c r="AA47" s="92"/>
      <c r="AB47" s="92"/>
      <c r="AC47" s="92"/>
      <c r="AD47" s="92"/>
      <c r="AE47" s="88"/>
      <c r="AF47" s="92"/>
      <c r="AG47" s="92"/>
      <c r="AH47" s="92"/>
      <c r="AI47" s="92"/>
      <c r="AJ47" s="88"/>
      <c r="AK47" s="92"/>
      <c r="AL47" s="92"/>
      <c r="AM47" s="92"/>
      <c r="AN47" s="92"/>
      <c r="AO47" s="88"/>
      <c r="AP47" s="92"/>
      <c r="AQ47" s="92"/>
      <c r="AR47" s="92"/>
      <c r="AS47" s="92"/>
      <c r="AT47" s="88"/>
      <c r="AU47" s="92"/>
      <c r="AV47" s="92"/>
      <c r="AW47" s="92"/>
      <c r="AX47" s="92"/>
      <c r="AY47" s="88"/>
      <c r="AZ47" s="92"/>
      <c r="BA47" s="92"/>
      <c r="BB47" s="92"/>
      <c r="BC47" s="92"/>
      <c r="BD47" s="88"/>
      <c r="BE47" s="92"/>
      <c r="BF47" s="92"/>
      <c r="BG47" s="92"/>
      <c r="BH47" s="92"/>
      <c r="BI47" s="88"/>
      <c r="BJ47" s="92"/>
      <c r="BK47" s="92"/>
      <c r="BL47" s="92"/>
      <c r="BM47" s="92"/>
      <c r="BN47" s="88"/>
      <c r="BO47" s="92"/>
      <c r="BP47" s="92"/>
      <c r="BQ47" s="92"/>
      <c r="BR47" s="92"/>
      <c r="BS47" s="88"/>
      <c r="BT47" s="92"/>
      <c r="BU47" s="92"/>
      <c r="BV47" s="92"/>
      <c r="BW47" s="92"/>
      <c r="BX47" s="88"/>
      <c r="BY47" s="92"/>
      <c r="BZ47" s="92"/>
      <c r="CA47" s="92"/>
      <c r="CB47" s="92"/>
      <c r="CC47" s="88"/>
      <c r="CD47" s="92"/>
      <c r="CE47" s="92"/>
      <c r="CF47" s="92"/>
      <c r="CG47" s="92"/>
      <c r="CH47" s="88"/>
      <c r="CI47" s="92"/>
      <c r="CJ47" s="92"/>
      <c r="CK47" s="92"/>
      <c r="CL47" s="92"/>
      <c r="CM47" s="88"/>
      <c r="CN47" s="92"/>
      <c r="CO47" s="92"/>
      <c r="CP47" s="92"/>
      <c r="CQ47" s="92"/>
      <c r="CR47" s="88"/>
      <c r="CS47" s="92"/>
      <c r="CT47" s="92"/>
      <c r="CU47" s="92"/>
      <c r="CV47" s="92"/>
      <c r="CW47" s="88"/>
      <c r="CX47" s="92"/>
      <c r="CY47" s="92"/>
      <c r="CZ47" s="92"/>
      <c r="DA47" s="92"/>
      <c r="DB47" s="88"/>
      <c r="DC47" s="92"/>
      <c r="DD47" s="92"/>
      <c r="DE47" s="92"/>
      <c r="DF47" s="92"/>
      <c r="DG47" s="88"/>
      <c r="DH47" s="92"/>
      <c r="DI47" s="92"/>
      <c r="DJ47" s="92"/>
      <c r="DK47" s="92"/>
      <c r="DL47" s="88"/>
      <c r="DM47" s="92"/>
      <c r="DN47" s="92"/>
      <c r="DO47" s="92"/>
      <c r="DP47" s="92"/>
      <c r="DQ47" s="88"/>
      <c r="DR47" s="92"/>
      <c r="DS47" s="92"/>
      <c r="DT47" s="92"/>
      <c r="DU47" s="92"/>
      <c r="DV47" s="88"/>
      <c r="DW47" s="92"/>
      <c r="DX47" s="92"/>
      <c r="DY47" s="92"/>
      <c r="DZ47" s="92"/>
      <c r="EA47" s="88"/>
      <c r="EB47" s="92"/>
      <c r="EC47" s="92"/>
      <c r="ED47" s="92"/>
      <c r="EE47" s="92"/>
      <c r="EF47" s="88"/>
      <c r="EG47" s="92"/>
      <c r="EH47" s="92"/>
      <c r="EI47" s="92"/>
      <c r="EJ47" s="92"/>
      <c r="EK47" s="88"/>
      <c r="EL47" s="92"/>
      <c r="EM47" s="92"/>
      <c r="EN47" s="92"/>
      <c r="EO47" s="92"/>
      <c r="EP47" s="88"/>
      <c r="EQ47" s="92"/>
      <c r="ER47" s="92"/>
      <c r="ES47" s="92"/>
      <c r="ET47" s="92"/>
      <c r="EU47" s="88"/>
      <c r="EV47" s="92"/>
      <c r="EW47" s="92"/>
      <c r="EX47" s="92"/>
      <c r="EY47" s="92"/>
      <c r="EZ47" s="88"/>
      <c r="FA47" s="92"/>
      <c r="FB47" s="92"/>
      <c r="FC47" s="92"/>
      <c r="FD47" s="92"/>
      <c r="FE47" s="88"/>
      <c r="FF47" s="92"/>
      <c r="FG47" s="92"/>
      <c r="FH47" s="92"/>
      <c r="FI47" s="92"/>
      <c r="FJ47" s="88"/>
      <c r="FK47" s="92"/>
      <c r="FL47" s="92"/>
      <c r="FM47" s="92"/>
      <c r="FN47" s="92"/>
      <c r="FO47" s="88"/>
      <c r="FP47" s="92"/>
      <c r="FQ47" s="92"/>
      <c r="FR47" s="92"/>
      <c r="FS47" s="92"/>
      <c r="FT47" s="88"/>
      <c r="FU47" s="92"/>
      <c r="FV47" s="92"/>
      <c r="FW47" s="92"/>
      <c r="FX47" s="92"/>
      <c r="FY47" s="88"/>
      <c r="FZ47" s="92"/>
      <c r="GA47" s="92"/>
      <c r="GB47" s="92"/>
      <c r="GC47" s="92"/>
      <c r="GD47" s="88"/>
      <c r="GE47" s="92"/>
      <c r="GF47" s="92"/>
      <c r="GG47" s="92"/>
      <c r="GH47" s="92"/>
      <c r="GI47" s="88"/>
      <c r="GJ47" s="92"/>
      <c r="GK47" s="92"/>
      <c r="GL47" s="92"/>
      <c r="GM47" s="92"/>
      <c r="GN47" s="88"/>
      <c r="GO47" s="92"/>
      <c r="GP47" s="92"/>
      <c r="GQ47" s="92"/>
      <c r="GR47" s="92"/>
      <c r="GS47" s="88"/>
      <c r="GT47" s="92"/>
      <c r="GU47" s="92"/>
      <c r="GV47" s="92"/>
      <c r="GW47" s="92"/>
      <c r="GX47" s="88"/>
      <c r="GY47" s="92"/>
      <c r="GZ47" s="92"/>
      <c r="HA47" s="92"/>
      <c r="HB47" s="92"/>
      <c r="HC47" s="88"/>
      <c r="HD47" s="92"/>
      <c r="HE47" s="92"/>
      <c r="HF47" s="92"/>
      <c r="HG47" s="92"/>
      <c r="HH47" s="88"/>
      <c r="HI47" s="92"/>
      <c r="HJ47" s="92"/>
      <c r="HK47" s="92"/>
      <c r="HL47" s="92"/>
      <c r="HM47" s="88"/>
      <c r="HN47" s="92"/>
      <c r="HO47" s="92"/>
      <c r="HP47" s="92"/>
      <c r="HQ47" s="92"/>
      <c r="HR47" s="88"/>
      <c r="HS47" s="92"/>
      <c r="HT47" s="92"/>
      <c r="HU47" s="92"/>
      <c r="HV47" s="92"/>
      <c r="HW47" s="88"/>
      <c r="HX47" s="92"/>
      <c r="HY47" s="92"/>
      <c r="HZ47" s="92"/>
      <c r="IA47" s="92"/>
      <c r="IB47" s="88"/>
      <c r="IC47" s="92"/>
      <c r="ID47" s="92"/>
      <c r="IE47" s="92"/>
      <c r="IF47" s="92"/>
      <c r="IG47" s="88"/>
      <c r="IH47" s="92"/>
      <c r="II47" s="92"/>
      <c r="IJ47" s="92"/>
      <c r="IK47" s="92"/>
      <c r="IL47" s="88"/>
      <c r="IM47" s="92"/>
      <c r="IN47" s="92"/>
      <c r="IO47" s="92"/>
      <c r="IP47" s="92"/>
      <c r="IQ47" s="88"/>
      <c r="IR47" s="92"/>
      <c r="IS47" s="92"/>
      <c r="IT47" s="92"/>
      <c r="IU47" s="92"/>
      <c r="IV47" s="88"/>
    </row>
    <row r="48" spans="1:256" x14ac:dyDescent="0.3">
      <c r="A48" s="640" t="s">
        <v>113</v>
      </c>
      <c r="B48" s="130">
        <f>'4VG RPI.3'!B48+'4VG RPI.6'!B48</f>
        <v>331</v>
      </c>
      <c r="C48" s="692">
        <f>'4VG RPI.3'!C48+'4VG RPI.6'!C48</f>
        <v>164</v>
      </c>
      <c r="D48" s="132">
        <f>'4VG RPI.3'!D48+'4VG RPI.6'!D48</f>
        <v>0</v>
      </c>
      <c r="E48" s="641">
        <f>'4VG RPI.3'!E48+'4VG RPI.6'!E48</f>
        <v>0</v>
      </c>
    </row>
    <row r="49" spans="1:5" x14ac:dyDescent="0.3">
      <c r="A49" s="638" t="s">
        <v>114</v>
      </c>
      <c r="B49" s="135">
        <f>'4VG RPI.3'!B49+'4VG RPI.6'!B49</f>
        <v>286</v>
      </c>
      <c r="C49" s="693">
        <f>'4VG RPI.3'!C49+'4VG RPI.6'!C49</f>
        <v>154</v>
      </c>
      <c r="D49" s="137">
        <f>'4VG RPI.3'!D49+'4VG RPI.6'!D49</f>
        <v>0</v>
      </c>
      <c r="E49" s="639">
        <f>'4VG RPI.3'!E49+'4VG RPI.6'!E49</f>
        <v>0</v>
      </c>
    </row>
    <row r="50" spans="1:5" x14ac:dyDescent="0.3">
      <c r="A50" s="640" t="s">
        <v>115</v>
      </c>
      <c r="B50" s="130">
        <f>'4VG RPI.3'!B50+'4VG RPI.6'!B50</f>
        <v>234</v>
      </c>
      <c r="C50" s="692">
        <f>'4VG RPI.3'!C50+'4VG RPI.6'!C50</f>
        <v>130</v>
      </c>
      <c r="D50" s="132">
        <f>'4VG RPI.3'!D50+'4VG RPI.6'!D50</f>
        <v>0</v>
      </c>
      <c r="E50" s="641">
        <f>'4VG RPI.3'!E50+'4VG RPI.6'!E50</f>
        <v>0</v>
      </c>
    </row>
    <row r="51" spans="1:5" x14ac:dyDescent="0.3">
      <c r="A51" s="638" t="s">
        <v>116</v>
      </c>
      <c r="B51" s="135">
        <f>'4VG RPI.3'!B51+'4VG RPI.6'!B51</f>
        <v>220</v>
      </c>
      <c r="C51" s="693">
        <f>'4VG RPI.3'!C51+'4VG RPI.6'!C51</f>
        <v>117</v>
      </c>
      <c r="D51" s="137">
        <f>'4VG RPI.3'!D51+'4VG RPI.6'!D51</f>
        <v>0</v>
      </c>
      <c r="E51" s="639">
        <f>'4VG RPI.3'!E51+'4VG RPI.6'!E51</f>
        <v>0</v>
      </c>
    </row>
    <row r="52" spans="1:5" x14ac:dyDescent="0.3">
      <c r="A52" s="640" t="s">
        <v>117</v>
      </c>
      <c r="B52" s="130">
        <f>'4VG RPI.3'!B52+'4VG RPI.6'!B52</f>
        <v>200</v>
      </c>
      <c r="C52" s="692">
        <f>'4VG RPI.3'!C52+'4VG RPI.6'!C52</f>
        <v>128</v>
      </c>
      <c r="D52" s="132">
        <f>'4VG RPI.3'!D52+'4VG RPI.6'!D52</f>
        <v>0</v>
      </c>
      <c r="E52" s="641">
        <f>'4VG RPI.3'!E52+'4VG RPI.6'!E52</f>
        <v>0</v>
      </c>
    </row>
    <row r="53" spans="1:5" x14ac:dyDescent="0.3">
      <c r="A53" s="638" t="s">
        <v>118</v>
      </c>
      <c r="B53" s="135">
        <f>'4VG RPI.3'!B53+'4VG RPI.6'!B53</f>
        <v>172</v>
      </c>
      <c r="C53" s="693">
        <f>'4VG RPI.3'!C53+'4VG RPI.6'!C53</f>
        <v>95</v>
      </c>
      <c r="D53" s="137">
        <f>'4VG RPI.3'!D53+'4VG RPI.6'!D53</f>
        <v>0</v>
      </c>
      <c r="E53" s="639">
        <f>'4VG RPI.3'!E53+'4VG RPI.6'!E53</f>
        <v>0</v>
      </c>
    </row>
    <row r="54" spans="1:5" x14ac:dyDescent="0.3">
      <c r="A54" s="640" t="s">
        <v>119</v>
      </c>
      <c r="B54" s="130">
        <f>'4VG RPI.3'!B54+'4VG RPI.6'!B54</f>
        <v>173</v>
      </c>
      <c r="C54" s="692">
        <f>'4VG RPI.3'!C54+'4VG RPI.6'!C54</f>
        <v>88</v>
      </c>
      <c r="D54" s="132">
        <f>'4VG RPI.3'!D54+'4VG RPI.6'!D54</f>
        <v>0</v>
      </c>
      <c r="E54" s="641">
        <f>'4VG RPI.3'!E54+'4VG RPI.6'!E54</f>
        <v>0</v>
      </c>
    </row>
    <row r="55" spans="1:5" x14ac:dyDescent="0.3">
      <c r="A55" s="638" t="s">
        <v>120</v>
      </c>
      <c r="B55" s="135">
        <f>'4VG RPI.3'!B55+'4VG RPI.6'!B55</f>
        <v>152</v>
      </c>
      <c r="C55" s="693">
        <f>'4VG RPI.3'!C55+'4VG RPI.6'!C55</f>
        <v>86</v>
      </c>
      <c r="D55" s="137">
        <f>'4VG RPI.3'!D55+'4VG RPI.6'!D55</f>
        <v>0</v>
      </c>
      <c r="E55" s="639">
        <f>'4VG RPI.3'!E55+'4VG RPI.6'!E55</f>
        <v>0</v>
      </c>
    </row>
    <row r="56" spans="1:5" x14ac:dyDescent="0.3">
      <c r="A56" s="640" t="s">
        <v>121</v>
      </c>
      <c r="B56" s="130">
        <f>'4VG RPI.3'!B56+'4VG RPI.6'!B56</f>
        <v>136</v>
      </c>
      <c r="C56" s="692">
        <f>'4VG RPI.3'!C56+'4VG RPI.6'!C56</f>
        <v>73</v>
      </c>
      <c r="D56" s="132">
        <f>'4VG RPI.3'!D56+'4VG RPI.6'!D56</f>
        <v>0</v>
      </c>
      <c r="E56" s="641">
        <f>'4VG RPI.3'!E56+'4VG RPI.6'!E56</f>
        <v>0</v>
      </c>
    </row>
    <row r="57" spans="1:5" x14ac:dyDescent="0.3">
      <c r="A57" s="638" t="s">
        <v>122</v>
      </c>
      <c r="B57" s="135">
        <f>'4VG RPI.3'!B57+'4VG RPI.6'!B57</f>
        <v>116</v>
      </c>
      <c r="C57" s="693">
        <f>'4VG RPI.3'!C57+'4VG RPI.6'!C57</f>
        <v>68</v>
      </c>
      <c r="D57" s="137">
        <f>'4VG RPI.3'!D57+'4VG RPI.6'!D57</f>
        <v>0</v>
      </c>
      <c r="E57" s="639">
        <f>'4VG RPI.3'!E57+'4VG RPI.6'!E57</f>
        <v>0</v>
      </c>
    </row>
    <row r="58" spans="1:5" x14ac:dyDescent="0.3">
      <c r="A58" s="640" t="s">
        <v>123</v>
      </c>
      <c r="B58" s="130">
        <f>'4VG RPI.3'!B58+'4VG RPI.6'!B58</f>
        <v>101</v>
      </c>
      <c r="C58" s="692">
        <f>'4VG RPI.3'!C58+'4VG RPI.6'!C58</f>
        <v>39</v>
      </c>
      <c r="D58" s="132">
        <f>'4VG RPI.3'!D58+'4VG RPI.6'!D58</f>
        <v>0</v>
      </c>
      <c r="E58" s="641">
        <f>'4VG RPI.3'!E58+'4VG RPI.6'!E58</f>
        <v>0</v>
      </c>
    </row>
    <row r="59" spans="1:5" x14ac:dyDescent="0.3">
      <c r="A59" s="638" t="s">
        <v>124</v>
      </c>
      <c r="B59" s="135">
        <f>'4VG RPI.3'!B59+'4VG RPI.6'!B59</f>
        <v>94</v>
      </c>
      <c r="C59" s="693">
        <f>'4VG RPI.3'!C59+'4VG RPI.6'!C59</f>
        <v>38</v>
      </c>
      <c r="D59" s="137">
        <f>'4VG RPI.3'!D59+'4VG RPI.6'!D59</f>
        <v>0</v>
      </c>
      <c r="E59" s="639">
        <f>'4VG RPI.3'!E59+'4VG RPI.6'!E59</f>
        <v>0</v>
      </c>
    </row>
    <row r="60" spans="1:5" x14ac:dyDescent="0.3">
      <c r="A60" s="640" t="s">
        <v>125</v>
      </c>
      <c r="B60" s="130">
        <f>'4VG RPI.3'!B60+'4VG RPI.6'!B60</f>
        <v>86</v>
      </c>
      <c r="C60" s="692">
        <f>'4VG RPI.3'!C60+'4VG RPI.6'!C60</f>
        <v>37</v>
      </c>
      <c r="D60" s="132">
        <f>'4VG RPI.3'!D60+'4VG RPI.6'!D60</f>
        <v>0</v>
      </c>
      <c r="E60" s="641">
        <f>'4VG RPI.3'!E60+'4VG RPI.6'!E60</f>
        <v>0</v>
      </c>
    </row>
    <row r="61" spans="1:5" x14ac:dyDescent="0.3">
      <c r="A61" s="638" t="s">
        <v>126</v>
      </c>
      <c r="B61" s="135">
        <f>'4VG RPI.3'!B61+'4VG RPI.6'!B61</f>
        <v>56</v>
      </c>
      <c r="C61" s="693">
        <f>'4VG RPI.3'!C61+'4VG RPI.6'!C61</f>
        <v>30</v>
      </c>
      <c r="D61" s="137">
        <f>'4VG RPI.3'!D61+'4VG RPI.6'!D61</f>
        <v>0</v>
      </c>
      <c r="E61" s="639">
        <f>'4VG RPI.3'!E61+'4VG RPI.6'!E61</f>
        <v>0</v>
      </c>
    </row>
    <row r="62" spans="1:5" x14ac:dyDescent="0.3">
      <c r="A62" s="640" t="s">
        <v>127</v>
      </c>
      <c r="B62" s="130">
        <f>'4VG RPI.3'!B62+'4VG RPI.6'!B62</f>
        <v>47</v>
      </c>
      <c r="C62" s="692">
        <f>'4VG RPI.3'!C62+'4VG RPI.6'!C62</f>
        <v>16</v>
      </c>
      <c r="D62" s="132">
        <f>'4VG RPI.3'!D62+'4VG RPI.6'!D62</f>
        <v>0</v>
      </c>
      <c r="E62" s="641">
        <f>'4VG RPI.3'!E62+'4VG RPI.6'!E62</f>
        <v>0</v>
      </c>
    </row>
    <row r="63" spans="1:5" x14ac:dyDescent="0.3">
      <c r="A63" s="638" t="s">
        <v>128</v>
      </c>
      <c r="B63" s="135">
        <f>'4VG RPI.3'!B63+'4VG RPI.6'!B63</f>
        <v>29</v>
      </c>
      <c r="C63" s="693">
        <f>'4VG RPI.3'!C63+'4VG RPI.6'!C63</f>
        <v>17</v>
      </c>
      <c r="D63" s="137">
        <f>'4VG RPI.3'!D63+'4VG RPI.6'!D63</f>
        <v>0</v>
      </c>
      <c r="E63" s="639">
        <f>'4VG RPI.3'!E63+'4VG RPI.6'!E63</f>
        <v>0</v>
      </c>
    </row>
    <row r="64" spans="1:5" x14ac:dyDescent="0.3">
      <c r="A64" s="640" t="s">
        <v>129</v>
      </c>
      <c r="B64" s="130">
        <f>'4VG RPI.3'!B64+'4VG RPI.6'!B64</f>
        <v>18</v>
      </c>
      <c r="C64" s="692">
        <f>'4VG RPI.3'!C64+'4VG RPI.6'!C64</f>
        <v>11</v>
      </c>
      <c r="D64" s="132">
        <f>'4VG RPI.3'!D64+'4VG RPI.6'!D64</f>
        <v>0</v>
      </c>
      <c r="E64" s="641">
        <f>'4VG RPI.3'!E64+'4VG RPI.6'!E64</f>
        <v>0</v>
      </c>
    </row>
    <row r="65" spans="1:5" x14ac:dyDescent="0.3">
      <c r="A65" s="638" t="s">
        <v>130</v>
      </c>
      <c r="B65" s="135">
        <f>'4VG RPI.3'!B65+'4VG RPI.6'!B65</f>
        <v>24</v>
      </c>
      <c r="C65" s="693">
        <f>'4VG RPI.3'!C65+'4VG RPI.6'!C65</f>
        <v>7</v>
      </c>
      <c r="D65" s="137">
        <f>'4VG RPI.3'!D65+'4VG RPI.6'!D65</f>
        <v>0</v>
      </c>
      <c r="E65" s="639">
        <f>'4VG RPI.3'!E65+'4VG RPI.6'!E65</f>
        <v>0</v>
      </c>
    </row>
    <row r="66" spans="1:5" x14ac:dyDescent="0.3">
      <c r="A66" s="640" t="s">
        <v>131</v>
      </c>
      <c r="B66" s="130">
        <f>'4VG RPI.3'!B66+'4VG RPI.6'!B66+'4VG RPI.3'!B67+'4VG RPI.6'!B67</f>
        <v>55</v>
      </c>
      <c r="C66" s="692">
        <f>'4VG RPI.3'!C66+'4VG RPI.6'!C66+'4VG RPI.3'!C67+'4VG RPI.6'!C67</f>
        <v>21</v>
      </c>
      <c r="D66" s="132">
        <f>'4VG RPI.3'!D66+'4VG RPI.6'!D66+'4VG RPI.3'!D67+'4VG RPI.6'!D67</f>
        <v>0</v>
      </c>
      <c r="E66" s="641">
        <f>'4VG RPI.3'!E66+'4VG RPI.6'!E66+'4VG RPI.3'!E67+'4VG RPI.6'!E67</f>
        <v>0</v>
      </c>
    </row>
    <row r="67" spans="1:5" x14ac:dyDescent="0.3">
      <c r="A67" s="643" t="s">
        <v>76</v>
      </c>
      <c r="B67" s="135">
        <f>'4VG RPI.3'!B68+'4VG RPI.6'!B68</f>
        <v>0</v>
      </c>
      <c r="C67" s="693">
        <f>'4VG RPI.3'!C68+'4VG RPI.6'!C68</f>
        <v>0</v>
      </c>
      <c r="D67" s="141">
        <f>'4VG RPI.3'!D68+'4VG RPI.6'!D68</f>
        <v>0</v>
      </c>
      <c r="E67" s="644">
        <f>'4VG RPI.3'!E68+'4VG RPI.6'!E68</f>
        <v>0</v>
      </c>
    </row>
    <row r="68" spans="1:5" ht="12.9" thickBot="1" x14ac:dyDescent="0.35">
      <c r="A68" s="645" t="s">
        <v>75</v>
      </c>
      <c r="B68" s="646">
        <f>SUM(B16:B67)</f>
        <v>16029</v>
      </c>
      <c r="C68" s="647">
        <f t="shared" ref="C68:E68" si="0">SUM(C16:C67)</f>
        <v>10558</v>
      </c>
      <c r="D68" s="646">
        <f t="shared" si="0"/>
        <v>0</v>
      </c>
      <c r="E68" s="648">
        <f t="shared" si="0"/>
        <v>0</v>
      </c>
    </row>
    <row r="69" spans="1:5" ht="11.25" customHeight="1" x14ac:dyDescent="0.3">
      <c r="A69" s="34" t="s">
        <v>315</v>
      </c>
    </row>
    <row r="70" spans="1:5" ht="30" customHeight="1" thickBot="1" x14ac:dyDescent="0.35">
      <c r="A70" s="793" t="s">
        <v>309</v>
      </c>
      <c r="B70" s="793"/>
      <c r="C70" s="793"/>
      <c r="D70" s="793"/>
      <c r="E70" s="793"/>
    </row>
    <row r="71" spans="1:5" ht="12.9" thickBot="1" x14ac:dyDescent="0.35">
      <c r="A71" s="321" t="s">
        <v>267</v>
      </c>
      <c r="B71" s="322">
        <f>B68-B67</f>
        <v>16029</v>
      </c>
      <c r="C71" s="322">
        <f t="shared" ref="C71:E71" si="1">C68-C67</f>
        <v>10558</v>
      </c>
      <c r="D71" s="322">
        <f t="shared" si="1"/>
        <v>0</v>
      </c>
      <c r="E71" s="323">
        <f t="shared" si="1"/>
        <v>0</v>
      </c>
    </row>
  </sheetData>
  <mergeCells count="11">
    <mergeCell ref="A70:E70"/>
    <mergeCell ref="B14:C14"/>
    <mergeCell ref="D14:E14"/>
    <mergeCell ref="G14:H14"/>
    <mergeCell ref="I14:J14"/>
    <mergeCell ref="A10:E10"/>
    <mergeCell ref="A3:E3"/>
    <mergeCell ref="A4:E4"/>
    <mergeCell ref="A6:E6"/>
    <mergeCell ref="A7:E7"/>
    <mergeCell ref="A8:E8"/>
  </mergeCells>
  <printOptions horizontalCentered="1"/>
  <pageMargins left="0.31496062992125984" right="0.19685039370078741" top="0.39370078740157483" bottom="0.23622047244094491" header="0" footer="0.23622047244094491"/>
  <pageSetup scale="89" firstPageNumber="41" orientation="portrait" useFirstPageNumber="1" r:id="rId1"/>
  <headerFooter>
    <oddFooter>&amp;R&amp;P</oddFooter>
  </headerFooter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syncVertical="1" syncRef="A1" transitionEvaluation="1" codeName="Hoja35">
    <tabColor theme="6" tint="0.39997558519241921"/>
    <pageSetUpPr fitToPage="1"/>
  </sheetPr>
  <dimension ref="A1:IV72"/>
  <sheetViews>
    <sheetView showGridLines="0" view="pageBreakPreview" zoomScaleNormal="86" zoomScaleSheetLayoutView="100" workbookViewId="0"/>
  </sheetViews>
  <sheetFormatPr baseColWidth="10" defaultColWidth="9.69140625" defaultRowHeight="12.45" x14ac:dyDescent="0.3"/>
  <cols>
    <col min="1" max="1" width="16.69140625" style="25" customWidth="1"/>
    <col min="2" max="5" width="19.23046875" style="25" customWidth="1"/>
    <col min="6" max="6" width="14.4609375" style="25" customWidth="1"/>
    <col min="7" max="10" width="16" style="25" customWidth="1"/>
    <col min="11" max="16" width="14.4609375" style="25" customWidth="1"/>
    <col min="17" max="18" width="9.53515625" style="25" customWidth="1"/>
    <col min="19" max="16384" width="9.69140625" style="25"/>
  </cols>
  <sheetData>
    <row r="1" spans="1:21" x14ac:dyDescent="0.3"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</row>
    <row r="2" spans="1:21" x14ac:dyDescent="0.3"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</row>
    <row r="3" spans="1:21" ht="12.9" x14ac:dyDescent="0.3">
      <c r="A3" s="764" t="s">
        <v>77</v>
      </c>
      <c r="B3" s="764"/>
      <c r="C3" s="764"/>
      <c r="D3" s="764"/>
      <c r="E3" s="764"/>
      <c r="F3" s="54"/>
      <c r="G3" s="54"/>
      <c r="H3" s="54"/>
      <c r="I3" s="54"/>
      <c r="J3" s="54"/>
      <c r="K3" s="54"/>
      <c r="L3" s="54"/>
      <c r="M3" s="54"/>
      <c r="N3" s="54"/>
      <c r="O3" s="54"/>
      <c r="P3" s="54"/>
      <c r="Q3" s="54"/>
      <c r="R3" s="54"/>
      <c r="S3" s="54"/>
      <c r="T3" s="54"/>
      <c r="U3" s="54"/>
    </row>
    <row r="4" spans="1:21" ht="12.9" x14ac:dyDescent="0.3">
      <c r="A4" s="764" t="s">
        <v>78</v>
      </c>
      <c r="B4" s="764"/>
      <c r="C4" s="764"/>
      <c r="D4" s="764"/>
      <c r="E4" s="764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</row>
    <row r="5" spans="1:21" x14ac:dyDescent="0.3"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</row>
    <row r="6" spans="1:21" x14ac:dyDescent="0.3">
      <c r="A6" s="766" t="str">
        <f>'1 Total'!A4:N4</f>
        <v>DICIEMBRE DE 2018</v>
      </c>
      <c r="B6" s="766"/>
      <c r="C6" s="766"/>
      <c r="D6" s="766"/>
      <c r="E6" s="766"/>
      <c r="F6" s="56"/>
      <c r="G6" s="56"/>
      <c r="H6" s="56"/>
      <c r="I6" s="56"/>
      <c r="J6" s="56"/>
      <c r="K6" s="56"/>
      <c r="L6" s="56"/>
      <c r="M6" s="56"/>
      <c r="N6" s="56"/>
      <c r="O6" s="56"/>
      <c r="P6" s="56"/>
      <c r="Q6" s="56"/>
      <c r="R6" s="56"/>
      <c r="S6" s="56"/>
      <c r="T6" s="56"/>
      <c r="U6" s="56"/>
    </row>
    <row r="7" spans="1:21" x14ac:dyDescent="0.3">
      <c r="A7" s="767"/>
      <c r="B7" s="767"/>
      <c r="C7" s="767"/>
      <c r="D7" s="767"/>
      <c r="E7" s="767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</row>
    <row r="8" spans="1:21" x14ac:dyDescent="0.3">
      <c r="A8" s="784" t="s">
        <v>58</v>
      </c>
      <c r="B8" s="784"/>
      <c r="C8" s="784"/>
      <c r="D8" s="784"/>
      <c r="E8" s="784"/>
      <c r="F8" s="78"/>
      <c r="G8" s="78"/>
      <c r="H8" s="78"/>
      <c r="I8" s="78"/>
      <c r="J8" s="78"/>
      <c r="K8" s="78"/>
      <c r="L8" s="78"/>
      <c r="M8" s="78"/>
      <c r="N8" s="78"/>
      <c r="O8" s="78"/>
      <c r="P8" s="78"/>
      <c r="Q8" s="78"/>
      <c r="R8" s="78"/>
      <c r="S8" s="78"/>
      <c r="T8" s="78"/>
      <c r="U8" s="78"/>
    </row>
    <row r="9" spans="1:21" x14ac:dyDescent="0.3">
      <c r="A9" s="78"/>
      <c r="B9" s="78"/>
      <c r="C9" s="78"/>
      <c r="D9" s="78"/>
      <c r="E9" s="78"/>
      <c r="F9" s="78"/>
      <c r="G9" s="78"/>
      <c r="H9" s="78"/>
      <c r="I9" s="78"/>
      <c r="J9" s="78"/>
      <c r="K9" s="78"/>
      <c r="L9" s="78"/>
      <c r="M9" s="78"/>
      <c r="N9" s="78"/>
      <c r="O9" s="78"/>
      <c r="P9" s="78"/>
      <c r="Q9" s="78"/>
      <c r="R9" s="78"/>
      <c r="S9" s="78"/>
      <c r="T9" s="78"/>
      <c r="U9" s="78"/>
    </row>
    <row r="10" spans="1:21" x14ac:dyDescent="0.3">
      <c r="A10" s="784" t="s">
        <v>136</v>
      </c>
      <c r="B10" s="784"/>
      <c r="C10" s="784"/>
      <c r="D10" s="784"/>
      <c r="E10" s="784"/>
      <c r="F10" s="78"/>
      <c r="G10" s="78"/>
      <c r="H10" s="78"/>
      <c r="I10" s="78"/>
      <c r="J10" s="78"/>
      <c r="K10" s="78"/>
      <c r="L10" s="78"/>
      <c r="M10" s="78"/>
      <c r="N10" s="78"/>
      <c r="O10" s="78"/>
      <c r="P10" s="78"/>
      <c r="Q10" s="78"/>
      <c r="R10" s="78"/>
      <c r="S10" s="78"/>
      <c r="T10" s="78"/>
      <c r="U10" s="78"/>
    </row>
    <row r="11" spans="1:21" x14ac:dyDescent="0.3">
      <c r="A11" s="79"/>
      <c r="B11" s="79"/>
      <c r="C11" s="79"/>
      <c r="D11" s="79"/>
      <c r="E11" s="79"/>
      <c r="F11" s="78"/>
      <c r="G11" s="78"/>
      <c r="H11" s="78"/>
      <c r="I11" s="78"/>
      <c r="J11" s="78"/>
      <c r="K11" s="78"/>
      <c r="L11" s="78"/>
      <c r="M11" s="78"/>
      <c r="N11" s="78"/>
      <c r="O11" s="78"/>
      <c r="P11" s="78"/>
      <c r="Q11" s="78"/>
      <c r="R11" s="78"/>
      <c r="S11" s="78"/>
      <c r="T11" s="78"/>
      <c r="U11" s="78"/>
    </row>
    <row r="12" spans="1:21" x14ac:dyDescent="0.3">
      <c r="A12" s="79"/>
      <c r="B12" s="79"/>
      <c r="C12" s="79" t="s">
        <v>133</v>
      </c>
      <c r="D12" s="79"/>
      <c r="E12" s="78"/>
      <c r="F12" s="78"/>
      <c r="G12" s="78"/>
      <c r="H12" s="78"/>
      <c r="I12" s="78"/>
      <c r="J12" s="78"/>
      <c r="K12" s="78"/>
      <c r="L12" s="78"/>
      <c r="M12" s="78"/>
      <c r="N12" s="78"/>
      <c r="O12" s="78"/>
      <c r="P12" s="78"/>
      <c r="Q12" s="78"/>
      <c r="R12" s="78"/>
      <c r="S12" s="78"/>
      <c r="T12" s="78"/>
      <c r="U12" s="78"/>
    </row>
    <row r="13" spans="1:21" ht="12.9" thickBot="1" x14ac:dyDescent="0.35">
      <c r="A13" s="80"/>
      <c r="B13" s="243">
        <v>2</v>
      </c>
      <c r="C13" s="243">
        <v>3</v>
      </c>
      <c r="D13" s="244">
        <v>4</v>
      </c>
      <c r="E13" s="430">
        <v>5</v>
      </c>
      <c r="F13" s="245"/>
      <c r="G13" s="82"/>
      <c r="H13" s="83"/>
      <c r="I13" s="84"/>
      <c r="J13" s="84"/>
    </row>
    <row r="14" spans="1:21" ht="12.75" customHeight="1" x14ac:dyDescent="0.3">
      <c r="A14" s="444" t="s">
        <v>80</v>
      </c>
      <c r="B14" s="785" t="s">
        <v>313</v>
      </c>
      <c r="C14" s="785"/>
      <c r="D14" s="786" t="s">
        <v>81</v>
      </c>
      <c r="E14" s="787"/>
      <c r="F14" s="86"/>
      <c r="G14" s="783"/>
      <c r="H14" s="783"/>
      <c r="I14" s="783"/>
      <c r="J14" s="783"/>
    </row>
    <row r="15" spans="1:21" ht="12.9" thickBot="1" x14ac:dyDescent="0.35">
      <c r="A15" s="689" t="s">
        <v>42</v>
      </c>
      <c r="B15" s="392" t="s">
        <v>71</v>
      </c>
      <c r="C15" s="393" t="s">
        <v>72</v>
      </c>
      <c r="D15" s="411" t="s">
        <v>71</v>
      </c>
      <c r="E15" s="454" t="s">
        <v>72</v>
      </c>
      <c r="F15" s="86"/>
      <c r="G15" s="88"/>
      <c r="H15" s="88"/>
      <c r="I15" s="88"/>
      <c r="J15" s="88"/>
    </row>
    <row r="16" spans="1:21" x14ac:dyDescent="0.3">
      <c r="A16" s="640" t="s">
        <v>82</v>
      </c>
      <c r="B16" s="130">
        <v>0</v>
      </c>
      <c r="C16" s="692">
        <v>0</v>
      </c>
      <c r="D16" s="132">
        <v>0</v>
      </c>
      <c r="E16" s="641">
        <v>0</v>
      </c>
      <c r="F16" s="24"/>
      <c r="G16" s="88"/>
      <c r="H16" s="88"/>
      <c r="I16" s="88"/>
      <c r="J16" s="88"/>
    </row>
    <row r="17" spans="1:5" x14ac:dyDescent="0.3">
      <c r="A17" s="626">
        <v>16</v>
      </c>
      <c r="B17" s="135">
        <v>0</v>
      </c>
      <c r="C17" s="693">
        <v>0</v>
      </c>
      <c r="D17" s="137">
        <v>0</v>
      </c>
      <c r="E17" s="639">
        <v>0</v>
      </c>
    </row>
    <row r="18" spans="1:5" x14ac:dyDescent="0.3">
      <c r="A18" s="628">
        <v>17</v>
      </c>
      <c r="B18" s="130">
        <v>0</v>
      </c>
      <c r="C18" s="692">
        <v>0</v>
      </c>
      <c r="D18" s="132">
        <v>0</v>
      </c>
      <c r="E18" s="641">
        <v>0</v>
      </c>
    </row>
    <row r="19" spans="1:5" x14ac:dyDescent="0.3">
      <c r="A19" s="626">
        <v>18</v>
      </c>
      <c r="B19" s="135">
        <v>0</v>
      </c>
      <c r="C19" s="693">
        <v>0</v>
      </c>
      <c r="D19" s="137">
        <v>0</v>
      </c>
      <c r="E19" s="639">
        <v>0</v>
      </c>
    </row>
    <row r="20" spans="1:5" x14ac:dyDescent="0.3">
      <c r="A20" s="628">
        <v>19</v>
      </c>
      <c r="B20" s="130">
        <v>0</v>
      </c>
      <c r="C20" s="692">
        <v>0</v>
      </c>
      <c r="D20" s="132">
        <v>0</v>
      </c>
      <c r="E20" s="641">
        <v>0</v>
      </c>
    </row>
    <row r="21" spans="1:5" x14ac:dyDescent="0.3">
      <c r="A21" s="626">
        <v>20</v>
      </c>
      <c r="B21" s="135">
        <v>0</v>
      </c>
      <c r="C21" s="693">
        <v>0</v>
      </c>
      <c r="D21" s="137">
        <v>0</v>
      </c>
      <c r="E21" s="639">
        <v>0</v>
      </c>
    </row>
    <row r="22" spans="1:5" x14ac:dyDescent="0.3">
      <c r="A22" s="628">
        <v>21</v>
      </c>
      <c r="B22" s="130">
        <v>0</v>
      </c>
      <c r="C22" s="692">
        <v>0</v>
      </c>
      <c r="D22" s="132">
        <v>0</v>
      </c>
      <c r="E22" s="641">
        <v>0</v>
      </c>
    </row>
    <row r="23" spans="1:5" x14ac:dyDescent="0.3">
      <c r="A23" s="626">
        <v>22</v>
      </c>
      <c r="B23" s="135">
        <v>0</v>
      </c>
      <c r="C23" s="693">
        <v>0</v>
      </c>
      <c r="D23" s="137">
        <v>0</v>
      </c>
      <c r="E23" s="639">
        <v>0</v>
      </c>
    </row>
    <row r="24" spans="1:5" x14ac:dyDescent="0.3">
      <c r="A24" s="628">
        <v>23</v>
      </c>
      <c r="B24" s="130">
        <v>0</v>
      </c>
      <c r="C24" s="692">
        <v>0</v>
      </c>
      <c r="D24" s="132">
        <v>0</v>
      </c>
      <c r="E24" s="641">
        <v>0</v>
      </c>
    </row>
    <row r="25" spans="1:5" x14ac:dyDescent="0.3">
      <c r="A25" s="626">
        <v>24</v>
      </c>
      <c r="B25" s="135">
        <v>0</v>
      </c>
      <c r="C25" s="693">
        <v>0</v>
      </c>
      <c r="D25" s="137">
        <v>0</v>
      </c>
      <c r="E25" s="639">
        <v>0</v>
      </c>
    </row>
    <row r="26" spans="1:5" x14ac:dyDescent="0.3">
      <c r="A26" s="628">
        <v>25</v>
      </c>
      <c r="B26" s="130">
        <v>0</v>
      </c>
      <c r="C26" s="692">
        <v>0</v>
      </c>
      <c r="D26" s="132">
        <v>0</v>
      </c>
      <c r="E26" s="641">
        <v>0</v>
      </c>
    </row>
    <row r="27" spans="1:5" x14ac:dyDescent="0.3">
      <c r="A27" s="626">
        <v>26</v>
      </c>
      <c r="B27" s="135">
        <v>0</v>
      </c>
      <c r="C27" s="693">
        <v>0</v>
      </c>
      <c r="D27" s="137">
        <v>0</v>
      </c>
      <c r="E27" s="639">
        <v>0</v>
      </c>
    </row>
    <row r="28" spans="1:5" x14ac:dyDescent="0.3">
      <c r="A28" s="628">
        <v>27</v>
      </c>
      <c r="B28" s="130">
        <v>0</v>
      </c>
      <c r="C28" s="692">
        <v>0</v>
      </c>
      <c r="D28" s="132">
        <v>0</v>
      </c>
      <c r="E28" s="641">
        <v>0</v>
      </c>
    </row>
    <row r="29" spans="1:5" x14ac:dyDescent="0.3">
      <c r="A29" s="626">
        <v>28</v>
      </c>
      <c r="B29" s="135">
        <v>0</v>
      </c>
      <c r="C29" s="693">
        <v>0</v>
      </c>
      <c r="D29" s="137">
        <v>0</v>
      </c>
      <c r="E29" s="639">
        <v>0</v>
      </c>
    </row>
    <row r="30" spans="1:5" x14ac:dyDescent="0.3">
      <c r="A30" s="628">
        <v>29</v>
      </c>
      <c r="B30" s="130">
        <v>0</v>
      </c>
      <c r="C30" s="692">
        <v>0</v>
      </c>
      <c r="D30" s="132">
        <v>0</v>
      </c>
      <c r="E30" s="641">
        <v>0</v>
      </c>
    </row>
    <row r="31" spans="1:5" x14ac:dyDescent="0.3">
      <c r="A31" s="626">
        <v>30</v>
      </c>
      <c r="B31" s="135">
        <v>0</v>
      </c>
      <c r="C31" s="693">
        <v>0</v>
      </c>
      <c r="D31" s="137">
        <v>0</v>
      </c>
      <c r="E31" s="639">
        <v>0</v>
      </c>
    </row>
    <row r="32" spans="1:5" x14ac:dyDescent="0.3">
      <c r="A32" s="628">
        <v>31</v>
      </c>
      <c r="B32" s="130">
        <v>0</v>
      </c>
      <c r="C32" s="692">
        <v>0</v>
      </c>
      <c r="D32" s="132">
        <v>0</v>
      </c>
      <c r="E32" s="641">
        <v>0</v>
      </c>
    </row>
    <row r="33" spans="1:256" x14ac:dyDescent="0.3">
      <c r="A33" s="626">
        <v>32</v>
      </c>
      <c r="B33" s="135">
        <v>0</v>
      </c>
      <c r="C33" s="693">
        <v>0</v>
      </c>
      <c r="D33" s="137">
        <v>0</v>
      </c>
      <c r="E33" s="639">
        <v>0</v>
      </c>
    </row>
    <row r="34" spans="1:256" x14ac:dyDescent="0.3">
      <c r="A34" s="628">
        <v>33</v>
      </c>
      <c r="B34" s="130">
        <v>0</v>
      </c>
      <c r="C34" s="692">
        <v>0</v>
      </c>
      <c r="D34" s="132">
        <v>0</v>
      </c>
      <c r="E34" s="641">
        <v>0</v>
      </c>
    </row>
    <row r="35" spans="1:256" x14ac:dyDescent="0.3">
      <c r="A35" s="626">
        <v>34</v>
      </c>
      <c r="B35" s="135">
        <v>0</v>
      </c>
      <c r="C35" s="693">
        <v>0</v>
      </c>
      <c r="D35" s="137">
        <v>0</v>
      </c>
      <c r="E35" s="639">
        <v>0</v>
      </c>
    </row>
    <row r="36" spans="1:256" x14ac:dyDescent="0.3">
      <c r="A36" s="628">
        <v>35</v>
      </c>
      <c r="B36" s="130">
        <v>0</v>
      </c>
      <c r="C36" s="692">
        <v>0</v>
      </c>
      <c r="D36" s="132">
        <v>0</v>
      </c>
      <c r="E36" s="641">
        <v>0</v>
      </c>
    </row>
    <row r="37" spans="1:256" x14ac:dyDescent="0.3">
      <c r="A37" s="626">
        <v>36</v>
      </c>
      <c r="B37" s="135">
        <v>0</v>
      </c>
      <c r="C37" s="693">
        <v>0</v>
      </c>
      <c r="D37" s="137">
        <v>0</v>
      </c>
      <c r="E37" s="639">
        <v>0</v>
      </c>
    </row>
    <row r="38" spans="1:256" x14ac:dyDescent="0.3">
      <c r="A38" s="628">
        <v>37</v>
      </c>
      <c r="B38" s="130">
        <v>0</v>
      </c>
      <c r="C38" s="692">
        <v>0</v>
      </c>
      <c r="D38" s="132">
        <v>0</v>
      </c>
      <c r="E38" s="641">
        <v>0</v>
      </c>
    </row>
    <row r="39" spans="1:256" x14ac:dyDescent="0.3">
      <c r="A39" s="626">
        <v>38</v>
      </c>
      <c r="B39" s="135">
        <v>0</v>
      </c>
      <c r="C39" s="693">
        <v>0</v>
      </c>
      <c r="D39" s="137">
        <v>0</v>
      </c>
      <c r="E39" s="639">
        <v>0</v>
      </c>
    </row>
    <row r="40" spans="1:256" x14ac:dyDescent="0.3">
      <c r="A40" s="628">
        <v>39</v>
      </c>
      <c r="B40" s="130">
        <v>0</v>
      </c>
      <c r="C40" s="692">
        <v>0</v>
      </c>
      <c r="D40" s="132">
        <v>0</v>
      </c>
      <c r="E40" s="641">
        <v>0</v>
      </c>
    </row>
    <row r="41" spans="1:256" x14ac:dyDescent="0.3">
      <c r="A41" s="626">
        <v>40</v>
      </c>
      <c r="B41" s="135">
        <v>0</v>
      </c>
      <c r="C41" s="693">
        <v>0</v>
      </c>
      <c r="D41" s="137">
        <v>0</v>
      </c>
      <c r="E41" s="639">
        <v>0</v>
      </c>
    </row>
    <row r="42" spans="1:256" x14ac:dyDescent="0.3">
      <c r="A42" s="698">
        <v>41</v>
      </c>
      <c r="B42" s="130">
        <v>0</v>
      </c>
      <c r="C42" s="139">
        <v>0</v>
      </c>
      <c r="D42" s="132">
        <v>0</v>
      </c>
      <c r="E42" s="642">
        <v>0</v>
      </c>
    </row>
    <row r="43" spans="1:256" ht="11.15" customHeight="1" x14ac:dyDescent="0.3">
      <c r="A43" s="626">
        <v>42</v>
      </c>
      <c r="B43" s="135">
        <v>0</v>
      </c>
      <c r="C43" s="693">
        <v>0</v>
      </c>
      <c r="D43" s="137">
        <v>0</v>
      </c>
      <c r="E43" s="639">
        <v>0</v>
      </c>
    </row>
    <row r="44" spans="1:256" x14ac:dyDescent="0.3">
      <c r="A44" s="628">
        <v>43</v>
      </c>
      <c r="B44" s="130">
        <v>0</v>
      </c>
      <c r="C44" s="692">
        <v>0</v>
      </c>
      <c r="D44" s="132">
        <v>0</v>
      </c>
      <c r="E44" s="641">
        <v>0</v>
      </c>
      <c r="F44" s="26"/>
      <c r="G44" s="26"/>
    </row>
    <row r="45" spans="1:256" x14ac:dyDescent="0.3">
      <c r="A45" s="626">
        <v>44</v>
      </c>
      <c r="B45" s="135">
        <v>0</v>
      </c>
      <c r="C45" s="693">
        <v>0</v>
      </c>
      <c r="D45" s="137">
        <v>0</v>
      </c>
      <c r="E45" s="639">
        <v>0</v>
      </c>
      <c r="F45" s="681"/>
      <c r="G45" s="92"/>
      <c r="H45" s="92"/>
      <c r="I45" s="92"/>
      <c r="J45" s="92"/>
      <c r="K45" s="88"/>
      <c r="L45" s="92"/>
      <c r="M45" s="92"/>
      <c r="N45" s="92"/>
      <c r="O45" s="92"/>
      <c r="P45" s="88"/>
      <c r="Q45" s="92"/>
      <c r="R45" s="92"/>
      <c r="S45" s="92"/>
      <c r="T45" s="92"/>
      <c r="U45" s="88"/>
      <c r="V45" s="92"/>
      <c r="W45" s="92"/>
      <c r="X45" s="92"/>
      <c r="Y45" s="92"/>
      <c r="Z45" s="88"/>
      <c r="AA45" s="92"/>
      <c r="AB45" s="92"/>
      <c r="AC45" s="92"/>
      <c r="AD45" s="92"/>
      <c r="AE45" s="88"/>
      <c r="AF45" s="92"/>
      <c r="AG45" s="92"/>
      <c r="AH45" s="92"/>
      <c r="AI45" s="92"/>
      <c r="AJ45" s="88"/>
      <c r="AK45" s="92"/>
      <c r="AL45" s="92"/>
      <c r="AM45" s="92"/>
      <c r="AN45" s="92"/>
      <c r="AO45" s="88"/>
      <c r="AP45" s="92"/>
      <c r="AQ45" s="92"/>
      <c r="AR45" s="92"/>
      <c r="AS45" s="92"/>
      <c r="AT45" s="88"/>
      <c r="AU45" s="92"/>
      <c r="AV45" s="92"/>
      <c r="AW45" s="92"/>
      <c r="AX45" s="92"/>
      <c r="AY45" s="88"/>
      <c r="AZ45" s="92"/>
      <c r="BA45" s="92"/>
      <c r="BB45" s="92"/>
      <c r="BC45" s="92"/>
      <c r="BD45" s="88"/>
      <c r="BE45" s="92"/>
      <c r="BF45" s="92"/>
      <c r="BG45" s="92"/>
      <c r="BH45" s="92"/>
      <c r="BI45" s="88"/>
      <c r="BJ45" s="92"/>
      <c r="BK45" s="92"/>
      <c r="BL45" s="92"/>
      <c r="BM45" s="92"/>
      <c r="BN45" s="88"/>
      <c r="BO45" s="92"/>
      <c r="BP45" s="92"/>
      <c r="BQ45" s="92"/>
      <c r="BR45" s="92"/>
      <c r="BS45" s="88"/>
      <c r="BT45" s="92"/>
      <c r="BU45" s="92"/>
      <c r="BV45" s="92"/>
      <c r="BW45" s="92"/>
      <c r="BX45" s="88"/>
      <c r="BY45" s="92"/>
      <c r="BZ45" s="92"/>
      <c r="CA45" s="92"/>
      <c r="CB45" s="92"/>
      <c r="CC45" s="88"/>
      <c r="CD45" s="92"/>
      <c r="CE45" s="92"/>
      <c r="CF45" s="92"/>
      <c r="CG45" s="92"/>
      <c r="CH45" s="88"/>
      <c r="CI45" s="92"/>
      <c r="CJ45" s="92"/>
      <c r="CK45" s="92"/>
      <c r="CL45" s="92"/>
      <c r="CM45" s="88"/>
      <c r="CN45" s="92"/>
      <c r="CO45" s="92"/>
      <c r="CP45" s="92"/>
      <c r="CQ45" s="92"/>
      <c r="CR45" s="88"/>
      <c r="CS45" s="92"/>
      <c r="CT45" s="92"/>
      <c r="CU45" s="92"/>
      <c r="CV45" s="92"/>
      <c r="CW45" s="88"/>
      <c r="CX45" s="92"/>
      <c r="CY45" s="92"/>
      <c r="CZ45" s="92"/>
      <c r="DA45" s="92"/>
      <c r="DB45" s="88"/>
      <c r="DC45" s="92"/>
      <c r="DD45" s="92"/>
      <c r="DE45" s="92"/>
      <c r="DF45" s="92"/>
      <c r="DG45" s="88"/>
      <c r="DH45" s="92"/>
      <c r="DI45" s="92"/>
      <c r="DJ45" s="92"/>
      <c r="DK45" s="92"/>
      <c r="DL45" s="88"/>
      <c r="DM45" s="92"/>
      <c r="DN45" s="92"/>
      <c r="DO45" s="92"/>
      <c r="DP45" s="92"/>
      <c r="DQ45" s="88"/>
      <c r="DR45" s="92"/>
      <c r="DS45" s="92"/>
      <c r="DT45" s="92"/>
      <c r="DU45" s="92"/>
      <c r="DV45" s="88"/>
      <c r="DW45" s="92"/>
      <c r="DX45" s="92"/>
      <c r="DY45" s="92"/>
      <c r="DZ45" s="92"/>
      <c r="EA45" s="88"/>
      <c r="EB45" s="92"/>
      <c r="EC45" s="92"/>
      <c r="ED45" s="92"/>
      <c r="EE45" s="92"/>
      <c r="EF45" s="88"/>
      <c r="EG45" s="92"/>
      <c r="EH45" s="92"/>
      <c r="EI45" s="92"/>
      <c r="EJ45" s="92"/>
      <c r="EK45" s="88"/>
      <c r="EL45" s="92"/>
      <c r="EM45" s="92"/>
      <c r="EN45" s="92"/>
      <c r="EO45" s="92"/>
      <c r="EP45" s="88"/>
      <c r="EQ45" s="92"/>
      <c r="ER45" s="92"/>
      <c r="ES45" s="92"/>
      <c r="ET45" s="92"/>
      <c r="EU45" s="88"/>
      <c r="EV45" s="92"/>
      <c r="EW45" s="92"/>
      <c r="EX45" s="92"/>
      <c r="EY45" s="92"/>
      <c r="EZ45" s="88"/>
      <c r="FA45" s="92"/>
      <c r="FB45" s="92"/>
      <c r="FC45" s="92"/>
      <c r="FD45" s="92"/>
      <c r="FE45" s="88"/>
      <c r="FF45" s="92"/>
      <c r="FG45" s="92"/>
      <c r="FH45" s="92"/>
      <c r="FI45" s="92"/>
      <c r="FJ45" s="88"/>
      <c r="FK45" s="92"/>
      <c r="FL45" s="92"/>
      <c r="FM45" s="92"/>
      <c r="FN45" s="92"/>
      <c r="FO45" s="88"/>
      <c r="FP45" s="92"/>
      <c r="FQ45" s="92"/>
      <c r="FR45" s="92"/>
      <c r="FS45" s="92"/>
      <c r="FT45" s="88"/>
      <c r="FU45" s="92"/>
      <c r="FV45" s="92"/>
      <c r="FW45" s="92"/>
      <c r="FX45" s="92"/>
      <c r="FY45" s="88"/>
      <c r="FZ45" s="92"/>
      <c r="GA45" s="92"/>
      <c r="GB45" s="92"/>
      <c r="GC45" s="92"/>
      <c r="GD45" s="88"/>
      <c r="GE45" s="92"/>
      <c r="GF45" s="92"/>
      <c r="GG45" s="92"/>
      <c r="GH45" s="92"/>
      <c r="GI45" s="88"/>
      <c r="GJ45" s="92"/>
      <c r="GK45" s="92"/>
      <c r="GL45" s="92"/>
      <c r="GM45" s="92"/>
      <c r="GN45" s="88"/>
      <c r="GO45" s="92"/>
      <c r="GP45" s="92"/>
      <c r="GQ45" s="92"/>
      <c r="GR45" s="92"/>
      <c r="GS45" s="88"/>
      <c r="GT45" s="92"/>
      <c r="GU45" s="92"/>
      <c r="GV45" s="92"/>
      <c r="GW45" s="92"/>
      <c r="GX45" s="88"/>
      <c r="GY45" s="92"/>
      <c r="GZ45" s="92"/>
      <c r="HA45" s="92"/>
      <c r="HB45" s="92"/>
      <c r="HC45" s="88"/>
      <c r="HD45" s="92"/>
      <c r="HE45" s="92"/>
      <c r="HF45" s="92"/>
      <c r="HG45" s="92"/>
      <c r="HH45" s="88"/>
      <c r="HI45" s="92"/>
      <c r="HJ45" s="92"/>
      <c r="HK45" s="92"/>
      <c r="HL45" s="92"/>
      <c r="HM45" s="88"/>
      <c r="HN45" s="92"/>
      <c r="HO45" s="92"/>
      <c r="HP45" s="92"/>
      <c r="HQ45" s="92"/>
      <c r="HR45" s="88"/>
      <c r="HS45" s="92"/>
      <c r="HT45" s="92"/>
      <c r="HU45" s="92"/>
      <c r="HV45" s="92"/>
      <c r="HW45" s="88"/>
      <c r="HX45" s="92"/>
      <c r="HY45" s="92"/>
      <c r="HZ45" s="92"/>
      <c r="IA45" s="92"/>
      <c r="IB45" s="88"/>
      <c r="IC45" s="92"/>
      <c r="ID45" s="92"/>
      <c r="IE45" s="92"/>
      <c r="IF45" s="92"/>
      <c r="IG45" s="88"/>
      <c r="IH45" s="92"/>
      <c r="II45" s="92"/>
      <c r="IJ45" s="92"/>
      <c r="IK45" s="92"/>
      <c r="IL45" s="88"/>
      <c r="IM45" s="92"/>
      <c r="IN45" s="92"/>
      <c r="IO45" s="92"/>
      <c r="IP45" s="92"/>
      <c r="IQ45" s="88"/>
      <c r="IR45" s="92"/>
      <c r="IS45" s="92"/>
      <c r="IT45" s="92"/>
      <c r="IU45" s="92"/>
      <c r="IV45" s="88"/>
    </row>
    <row r="46" spans="1:256" x14ac:dyDescent="0.3">
      <c r="A46" s="628">
        <v>45</v>
      </c>
      <c r="B46" s="130">
        <v>0</v>
      </c>
      <c r="C46" s="692">
        <v>0</v>
      </c>
      <c r="D46" s="132">
        <v>0</v>
      </c>
      <c r="E46" s="641">
        <v>0</v>
      </c>
      <c r="F46" s="682"/>
    </row>
    <row r="47" spans="1:256" x14ac:dyDescent="0.3">
      <c r="A47" s="626">
        <v>46</v>
      </c>
      <c r="B47" s="135">
        <v>0</v>
      </c>
      <c r="C47" s="693">
        <v>0</v>
      </c>
      <c r="D47" s="137">
        <v>0</v>
      </c>
      <c r="E47" s="639">
        <v>0</v>
      </c>
      <c r="F47" s="681"/>
      <c r="G47" s="92"/>
      <c r="H47" s="92"/>
      <c r="I47" s="92"/>
      <c r="J47" s="92"/>
      <c r="K47" s="88"/>
      <c r="L47" s="92"/>
      <c r="M47" s="92"/>
      <c r="N47" s="92"/>
      <c r="O47" s="92"/>
      <c r="P47" s="88"/>
      <c r="Q47" s="92"/>
      <c r="R47" s="92"/>
      <c r="S47" s="92"/>
      <c r="T47" s="92"/>
      <c r="U47" s="88"/>
      <c r="V47" s="92"/>
      <c r="W47" s="92"/>
      <c r="X47" s="92"/>
      <c r="Y47" s="92"/>
      <c r="Z47" s="88"/>
      <c r="AA47" s="92"/>
      <c r="AB47" s="92"/>
      <c r="AC47" s="92"/>
      <c r="AD47" s="92"/>
      <c r="AE47" s="88"/>
      <c r="AF47" s="92"/>
      <c r="AG47" s="92"/>
      <c r="AH47" s="92"/>
      <c r="AI47" s="92"/>
      <c r="AJ47" s="88"/>
      <c r="AK47" s="92"/>
      <c r="AL47" s="92"/>
      <c r="AM47" s="92"/>
      <c r="AN47" s="92"/>
      <c r="AO47" s="88"/>
      <c r="AP47" s="92"/>
      <c r="AQ47" s="92"/>
      <c r="AR47" s="92"/>
      <c r="AS47" s="92"/>
      <c r="AT47" s="88"/>
      <c r="AU47" s="92"/>
      <c r="AV47" s="92"/>
      <c r="AW47" s="92"/>
      <c r="AX47" s="92"/>
      <c r="AY47" s="88"/>
      <c r="AZ47" s="92"/>
      <c r="BA47" s="92"/>
      <c r="BB47" s="92"/>
      <c r="BC47" s="92"/>
      <c r="BD47" s="88"/>
      <c r="BE47" s="92"/>
      <c r="BF47" s="92"/>
      <c r="BG47" s="92"/>
      <c r="BH47" s="92"/>
      <c r="BI47" s="88"/>
      <c r="BJ47" s="92"/>
      <c r="BK47" s="92"/>
      <c r="BL47" s="92"/>
      <c r="BM47" s="92"/>
      <c r="BN47" s="88"/>
      <c r="BO47" s="92"/>
      <c r="BP47" s="92"/>
      <c r="BQ47" s="92"/>
      <c r="BR47" s="92"/>
      <c r="BS47" s="88"/>
      <c r="BT47" s="92"/>
      <c r="BU47" s="92"/>
      <c r="BV47" s="92"/>
      <c r="BW47" s="92"/>
      <c r="BX47" s="88"/>
      <c r="BY47" s="92"/>
      <c r="BZ47" s="92"/>
      <c r="CA47" s="92"/>
      <c r="CB47" s="92"/>
      <c r="CC47" s="88"/>
      <c r="CD47" s="92"/>
      <c r="CE47" s="92"/>
      <c r="CF47" s="92"/>
      <c r="CG47" s="92"/>
      <c r="CH47" s="88"/>
      <c r="CI47" s="92"/>
      <c r="CJ47" s="92"/>
      <c r="CK47" s="92"/>
      <c r="CL47" s="92"/>
      <c r="CM47" s="88"/>
      <c r="CN47" s="92"/>
      <c r="CO47" s="92"/>
      <c r="CP47" s="92"/>
      <c r="CQ47" s="92"/>
      <c r="CR47" s="88"/>
      <c r="CS47" s="92"/>
      <c r="CT47" s="92"/>
      <c r="CU47" s="92"/>
      <c r="CV47" s="92"/>
      <c r="CW47" s="88"/>
      <c r="CX47" s="92"/>
      <c r="CY47" s="92"/>
      <c r="CZ47" s="92"/>
      <c r="DA47" s="92"/>
      <c r="DB47" s="88"/>
      <c r="DC47" s="92"/>
      <c r="DD47" s="92"/>
      <c r="DE47" s="92"/>
      <c r="DF47" s="92"/>
      <c r="DG47" s="88"/>
      <c r="DH47" s="92"/>
      <c r="DI47" s="92"/>
      <c r="DJ47" s="92"/>
      <c r="DK47" s="92"/>
      <c r="DL47" s="88"/>
      <c r="DM47" s="92"/>
      <c r="DN47" s="92"/>
      <c r="DO47" s="92"/>
      <c r="DP47" s="92"/>
      <c r="DQ47" s="88"/>
      <c r="DR47" s="92"/>
      <c r="DS47" s="92"/>
      <c r="DT47" s="92"/>
      <c r="DU47" s="92"/>
      <c r="DV47" s="88"/>
      <c r="DW47" s="92"/>
      <c r="DX47" s="92"/>
      <c r="DY47" s="92"/>
      <c r="DZ47" s="92"/>
      <c r="EA47" s="88"/>
      <c r="EB47" s="92"/>
      <c r="EC47" s="92"/>
      <c r="ED47" s="92"/>
      <c r="EE47" s="92"/>
      <c r="EF47" s="88"/>
      <c r="EG47" s="92"/>
      <c r="EH47" s="92"/>
      <c r="EI47" s="92"/>
      <c r="EJ47" s="92"/>
      <c r="EK47" s="88"/>
      <c r="EL47" s="92"/>
      <c r="EM47" s="92"/>
      <c r="EN47" s="92"/>
      <c r="EO47" s="92"/>
      <c r="EP47" s="88"/>
      <c r="EQ47" s="92"/>
      <c r="ER47" s="92"/>
      <c r="ES47" s="92"/>
      <c r="ET47" s="92"/>
      <c r="EU47" s="88"/>
      <c r="EV47" s="92"/>
      <c r="EW47" s="92"/>
      <c r="EX47" s="92"/>
      <c r="EY47" s="92"/>
      <c r="EZ47" s="88"/>
      <c r="FA47" s="92"/>
      <c r="FB47" s="92"/>
      <c r="FC47" s="92"/>
      <c r="FD47" s="92"/>
      <c r="FE47" s="88"/>
      <c r="FF47" s="92"/>
      <c r="FG47" s="92"/>
      <c r="FH47" s="92"/>
      <c r="FI47" s="92"/>
      <c r="FJ47" s="88"/>
      <c r="FK47" s="92"/>
      <c r="FL47" s="92"/>
      <c r="FM47" s="92"/>
      <c r="FN47" s="92"/>
      <c r="FO47" s="88"/>
      <c r="FP47" s="92"/>
      <c r="FQ47" s="92"/>
      <c r="FR47" s="92"/>
      <c r="FS47" s="92"/>
      <c r="FT47" s="88"/>
      <c r="FU47" s="92"/>
      <c r="FV47" s="92"/>
      <c r="FW47" s="92"/>
      <c r="FX47" s="92"/>
      <c r="FY47" s="88"/>
      <c r="FZ47" s="92"/>
      <c r="GA47" s="92"/>
      <c r="GB47" s="92"/>
      <c r="GC47" s="92"/>
      <c r="GD47" s="88"/>
      <c r="GE47" s="92"/>
      <c r="GF47" s="92"/>
      <c r="GG47" s="92"/>
      <c r="GH47" s="92"/>
      <c r="GI47" s="88"/>
      <c r="GJ47" s="92"/>
      <c r="GK47" s="92"/>
      <c r="GL47" s="92"/>
      <c r="GM47" s="92"/>
      <c r="GN47" s="88"/>
      <c r="GO47" s="92"/>
      <c r="GP47" s="92"/>
      <c r="GQ47" s="92"/>
      <c r="GR47" s="92"/>
      <c r="GS47" s="88"/>
      <c r="GT47" s="92"/>
      <c r="GU47" s="92"/>
      <c r="GV47" s="92"/>
      <c r="GW47" s="92"/>
      <c r="GX47" s="88"/>
      <c r="GY47" s="92"/>
      <c r="GZ47" s="92"/>
      <c r="HA47" s="92"/>
      <c r="HB47" s="92"/>
      <c r="HC47" s="88"/>
      <c r="HD47" s="92"/>
      <c r="HE47" s="92"/>
      <c r="HF47" s="92"/>
      <c r="HG47" s="92"/>
      <c r="HH47" s="88"/>
      <c r="HI47" s="92"/>
      <c r="HJ47" s="92"/>
      <c r="HK47" s="92"/>
      <c r="HL47" s="92"/>
      <c r="HM47" s="88"/>
      <c r="HN47" s="92"/>
      <c r="HO47" s="92"/>
      <c r="HP47" s="92"/>
      <c r="HQ47" s="92"/>
      <c r="HR47" s="88"/>
      <c r="HS47" s="92"/>
      <c r="HT47" s="92"/>
      <c r="HU47" s="92"/>
      <c r="HV47" s="92"/>
      <c r="HW47" s="88"/>
      <c r="HX47" s="92"/>
      <c r="HY47" s="92"/>
      <c r="HZ47" s="92"/>
      <c r="IA47" s="92"/>
      <c r="IB47" s="88"/>
      <c r="IC47" s="92"/>
      <c r="ID47" s="92"/>
      <c r="IE47" s="92"/>
      <c r="IF47" s="92"/>
      <c r="IG47" s="88"/>
      <c r="IH47" s="92"/>
      <c r="II47" s="92"/>
      <c r="IJ47" s="92"/>
      <c r="IK47" s="92"/>
      <c r="IL47" s="88"/>
      <c r="IM47" s="92"/>
      <c r="IN47" s="92"/>
      <c r="IO47" s="92"/>
      <c r="IP47" s="92"/>
      <c r="IQ47" s="88"/>
      <c r="IR47" s="92"/>
      <c r="IS47" s="92"/>
      <c r="IT47" s="92"/>
      <c r="IU47" s="92"/>
      <c r="IV47" s="88"/>
    </row>
    <row r="48" spans="1:256" x14ac:dyDescent="0.3">
      <c r="A48" s="628">
        <v>47</v>
      </c>
      <c r="B48" s="130">
        <v>0</v>
      </c>
      <c r="C48" s="692">
        <v>0</v>
      </c>
      <c r="D48" s="132">
        <v>0</v>
      </c>
      <c r="E48" s="641">
        <v>0</v>
      </c>
      <c r="F48" s="682"/>
    </row>
    <row r="49" spans="1:5" x14ac:dyDescent="0.3">
      <c r="A49" s="626">
        <v>48</v>
      </c>
      <c r="B49" s="135">
        <v>0</v>
      </c>
      <c r="C49" s="693">
        <v>0</v>
      </c>
      <c r="D49" s="137">
        <v>0</v>
      </c>
      <c r="E49" s="639">
        <v>0</v>
      </c>
    </row>
    <row r="50" spans="1:5" x14ac:dyDescent="0.3">
      <c r="A50" s="628">
        <v>49</v>
      </c>
      <c r="B50" s="130">
        <v>0</v>
      </c>
      <c r="C50" s="692">
        <v>0</v>
      </c>
      <c r="D50" s="132">
        <v>0</v>
      </c>
      <c r="E50" s="641">
        <v>0</v>
      </c>
    </row>
    <row r="51" spans="1:5" x14ac:dyDescent="0.3">
      <c r="A51" s="626">
        <v>50</v>
      </c>
      <c r="B51" s="135">
        <v>0</v>
      </c>
      <c r="C51" s="693">
        <v>0</v>
      </c>
      <c r="D51" s="137">
        <v>0</v>
      </c>
      <c r="E51" s="639">
        <v>0</v>
      </c>
    </row>
    <row r="52" spans="1:5" x14ac:dyDescent="0.3">
      <c r="A52" s="628">
        <v>51</v>
      </c>
      <c r="B52" s="130">
        <v>0</v>
      </c>
      <c r="C52" s="692">
        <v>0</v>
      </c>
      <c r="D52" s="132">
        <v>0</v>
      </c>
      <c r="E52" s="641">
        <v>0</v>
      </c>
    </row>
    <row r="53" spans="1:5" x14ac:dyDescent="0.3">
      <c r="A53" s="626">
        <v>52</v>
      </c>
      <c r="B53" s="135">
        <v>0</v>
      </c>
      <c r="C53" s="693">
        <v>0</v>
      </c>
      <c r="D53" s="137">
        <v>0</v>
      </c>
      <c r="E53" s="639">
        <v>0</v>
      </c>
    </row>
    <row r="54" spans="1:5" x14ac:dyDescent="0.3">
      <c r="A54" s="628">
        <v>53</v>
      </c>
      <c r="B54" s="130">
        <v>0</v>
      </c>
      <c r="C54" s="692">
        <v>0</v>
      </c>
      <c r="D54" s="132">
        <v>0</v>
      </c>
      <c r="E54" s="641">
        <v>0</v>
      </c>
    </row>
    <row r="55" spans="1:5" x14ac:dyDescent="0.3">
      <c r="A55" s="626">
        <v>54</v>
      </c>
      <c r="B55" s="135">
        <v>0</v>
      </c>
      <c r="C55" s="693">
        <v>0</v>
      </c>
      <c r="D55" s="137">
        <v>0</v>
      </c>
      <c r="E55" s="639">
        <v>0</v>
      </c>
    </row>
    <row r="56" spans="1:5" x14ac:dyDescent="0.3">
      <c r="A56" s="628">
        <v>55</v>
      </c>
      <c r="B56" s="130">
        <v>0</v>
      </c>
      <c r="C56" s="692">
        <v>0</v>
      </c>
      <c r="D56" s="132">
        <v>0</v>
      </c>
      <c r="E56" s="641">
        <v>0</v>
      </c>
    </row>
    <row r="57" spans="1:5" x14ac:dyDescent="0.3">
      <c r="A57" s="626">
        <v>56</v>
      </c>
      <c r="B57" s="135">
        <v>0</v>
      </c>
      <c r="C57" s="693">
        <v>0</v>
      </c>
      <c r="D57" s="137">
        <v>0</v>
      </c>
      <c r="E57" s="639">
        <v>0</v>
      </c>
    </row>
    <row r="58" spans="1:5" x14ac:dyDescent="0.3">
      <c r="A58" s="628">
        <v>57</v>
      </c>
      <c r="B58" s="130">
        <v>0</v>
      </c>
      <c r="C58" s="692">
        <v>0</v>
      </c>
      <c r="D58" s="132">
        <v>0</v>
      </c>
      <c r="E58" s="641">
        <v>0</v>
      </c>
    </row>
    <row r="59" spans="1:5" x14ac:dyDescent="0.3">
      <c r="A59" s="626">
        <v>58</v>
      </c>
      <c r="B59" s="135">
        <v>0</v>
      </c>
      <c r="C59" s="693">
        <v>0</v>
      </c>
      <c r="D59" s="137">
        <v>0</v>
      </c>
      <c r="E59" s="639">
        <v>0</v>
      </c>
    </row>
    <row r="60" spans="1:5" x14ac:dyDescent="0.3">
      <c r="A60" s="628">
        <v>59</v>
      </c>
      <c r="B60" s="130">
        <v>0</v>
      </c>
      <c r="C60" s="692">
        <v>0</v>
      </c>
      <c r="D60" s="132">
        <v>0</v>
      </c>
      <c r="E60" s="641">
        <v>0</v>
      </c>
    </row>
    <row r="61" spans="1:5" x14ac:dyDescent="0.3">
      <c r="A61" s="626">
        <v>60</v>
      </c>
      <c r="B61" s="135">
        <v>0</v>
      </c>
      <c r="C61" s="693">
        <v>0</v>
      </c>
      <c r="D61" s="137">
        <v>0</v>
      </c>
      <c r="E61" s="639">
        <v>0</v>
      </c>
    </row>
    <row r="62" spans="1:5" x14ac:dyDescent="0.3">
      <c r="A62" s="628">
        <v>61</v>
      </c>
      <c r="B62" s="130">
        <v>0</v>
      </c>
      <c r="C62" s="692">
        <v>0</v>
      </c>
      <c r="D62" s="132">
        <v>0</v>
      </c>
      <c r="E62" s="641">
        <v>0</v>
      </c>
    </row>
    <row r="63" spans="1:5" x14ac:dyDescent="0.3">
      <c r="A63" s="626">
        <v>62</v>
      </c>
      <c r="B63" s="135">
        <v>0</v>
      </c>
      <c r="C63" s="693">
        <v>0</v>
      </c>
      <c r="D63" s="137">
        <v>0</v>
      </c>
      <c r="E63" s="639">
        <v>0</v>
      </c>
    </row>
    <row r="64" spans="1:5" x14ac:dyDescent="0.3">
      <c r="A64" s="628">
        <v>63</v>
      </c>
      <c r="B64" s="130">
        <v>0</v>
      </c>
      <c r="C64" s="692">
        <v>0</v>
      </c>
      <c r="D64" s="132">
        <v>0</v>
      </c>
      <c r="E64" s="641">
        <v>0</v>
      </c>
    </row>
    <row r="65" spans="1:5" x14ac:dyDescent="0.3">
      <c r="A65" s="626">
        <v>64</v>
      </c>
      <c r="B65" s="135">
        <v>0</v>
      </c>
      <c r="C65" s="693">
        <v>0</v>
      </c>
      <c r="D65" s="137">
        <v>0</v>
      </c>
      <c r="E65" s="639">
        <v>0</v>
      </c>
    </row>
    <row r="66" spans="1:5" x14ac:dyDescent="0.3">
      <c r="A66" s="628">
        <v>65</v>
      </c>
      <c r="B66" s="132">
        <v>0</v>
      </c>
      <c r="C66" s="139">
        <v>0</v>
      </c>
      <c r="D66" s="132">
        <v>0</v>
      </c>
      <c r="E66" s="642">
        <v>0</v>
      </c>
    </row>
    <row r="67" spans="1:5" x14ac:dyDescent="0.3">
      <c r="A67" s="626" t="s">
        <v>270</v>
      </c>
      <c r="B67" s="135">
        <v>0</v>
      </c>
      <c r="C67" s="693">
        <v>0</v>
      </c>
      <c r="D67" s="137">
        <v>0</v>
      </c>
      <c r="E67" s="639">
        <v>0</v>
      </c>
    </row>
    <row r="68" spans="1:5" x14ac:dyDescent="0.3">
      <c r="A68" s="628" t="s">
        <v>76</v>
      </c>
      <c r="B68" s="132">
        <v>0</v>
      </c>
      <c r="C68" s="139">
        <v>0</v>
      </c>
      <c r="D68" s="132">
        <v>0</v>
      </c>
      <c r="E68" s="642">
        <v>0</v>
      </c>
    </row>
    <row r="69" spans="1:5" ht="12.9" thickBot="1" x14ac:dyDescent="0.35">
      <c r="A69" s="699" t="s">
        <v>75</v>
      </c>
      <c r="B69" s="271">
        <f>SUM(B16:B68)</f>
        <v>0</v>
      </c>
      <c r="C69" s="272">
        <f t="shared" ref="C69:E69" si="0">SUM(C16:C68)</f>
        <v>0</v>
      </c>
      <c r="D69" s="273">
        <f t="shared" si="0"/>
        <v>0</v>
      </c>
      <c r="E69" s="700">
        <f t="shared" si="0"/>
        <v>0</v>
      </c>
    </row>
    <row r="70" spans="1:5" ht="11.25" customHeight="1" x14ac:dyDescent="0.3">
      <c r="A70" s="34" t="s">
        <v>315</v>
      </c>
    </row>
    <row r="71" spans="1:5" ht="25.5" customHeight="1" thickBot="1" x14ac:dyDescent="0.35">
      <c r="A71" s="793" t="s">
        <v>309</v>
      </c>
      <c r="B71" s="793"/>
      <c r="C71" s="793"/>
      <c r="D71" s="793"/>
      <c r="E71" s="793"/>
    </row>
    <row r="72" spans="1:5" ht="12.9" thickBot="1" x14ac:dyDescent="0.35">
      <c r="A72" s="465" t="s">
        <v>267</v>
      </c>
      <c r="B72" s="466">
        <f>B69-B68</f>
        <v>0</v>
      </c>
      <c r="C72" s="467">
        <f>C69-C68</f>
        <v>0</v>
      </c>
      <c r="D72" s="468">
        <f>D69-D68</f>
        <v>0</v>
      </c>
      <c r="E72" s="469">
        <f>E69-E68</f>
        <v>0</v>
      </c>
    </row>
  </sheetData>
  <mergeCells count="11">
    <mergeCell ref="A71:E71"/>
    <mergeCell ref="B14:C14"/>
    <mergeCell ref="D14:E14"/>
    <mergeCell ref="G14:H14"/>
    <mergeCell ref="I14:J14"/>
    <mergeCell ref="A10:E10"/>
    <mergeCell ref="A3:E3"/>
    <mergeCell ref="A4:E4"/>
    <mergeCell ref="A6:E6"/>
    <mergeCell ref="A7:E7"/>
    <mergeCell ref="A8:E8"/>
  </mergeCells>
  <printOptions horizontalCentered="1"/>
  <pageMargins left="0.31496062992125984" right="0.19685039370078741" top="0.39370078740157483" bottom="0.23622047244094491" header="0" footer="0.23622047244094491"/>
  <pageSetup scale="87" firstPageNumber="42" orientation="portrait" useFirstPageNumber="1" r:id="rId1"/>
  <headerFooter>
    <oddFooter>&amp;R&amp;P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8">
    <pageSetUpPr fitToPage="1"/>
  </sheetPr>
  <dimension ref="A1"/>
  <sheetViews>
    <sheetView view="pageBreakPreview" zoomScale="60" zoomScaleNormal="70" workbookViewId="0"/>
  </sheetViews>
  <sheetFormatPr baseColWidth="10" defaultRowHeight="12.9" x14ac:dyDescent="0.35"/>
  <sheetData/>
  <pageMargins left="0" right="0" top="0" bottom="0" header="0.31496062992125984" footer="0.31496062992125984"/>
  <pageSetup scale="91" orientation="portrait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syncVertical="1" syncRef="A1" transitionEvaluation="1" codeName="Hoja36">
    <tabColor theme="6" tint="0.39997558519241921"/>
    <pageSetUpPr fitToPage="1"/>
  </sheetPr>
  <dimension ref="A1:IV72"/>
  <sheetViews>
    <sheetView showGridLines="0" view="pageBreakPreview" zoomScaleNormal="70" zoomScaleSheetLayoutView="100" workbookViewId="0"/>
  </sheetViews>
  <sheetFormatPr baseColWidth="10" defaultColWidth="9.69140625" defaultRowHeight="12.45" x14ac:dyDescent="0.3"/>
  <cols>
    <col min="1" max="1" width="16.69140625" style="25" customWidth="1"/>
    <col min="2" max="5" width="19.23046875" style="25" customWidth="1"/>
    <col min="6" max="6" width="14.4609375" style="25" customWidth="1"/>
    <col min="7" max="10" width="16" style="25" customWidth="1"/>
    <col min="11" max="16" width="14.4609375" style="25" customWidth="1"/>
    <col min="17" max="18" width="9.53515625" style="25" customWidth="1"/>
    <col min="19" max="16384" width="9.69140625" style="25"/>
  </cols>
  <sheetData>
    <row r="1" spans="1:21" x14ac:dyDescent="0.3"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</row>
    <row r="2" spans="1:21" x14ac:dyDescent="0.3"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</row>
    <row r="3" spans="1:21" ht="12.9" x14ac:dyDescent="0.3">
      <c r="A3" s="764" t="s">
        <v>77</v>
      </c>
      <c r="B3" s="764"/>
      <c r="C3" s="764"/>
      <c r="D3" s="764"/>
      <c r="E3" s="764"/>
      <c r="F3" s="54"/>
      <c r="G3" s="54"/>
      <c r="H3" s="54"/>
      <c r="I3" s="54"/>
      <c r="J3" s="54"/>
      <c r="K3" s="54"/>
      <c r="L3" s="54"/>
      <c r="M3" s="54"/>
      <c r="N3" s="54"/>
      <c r="O3" s="54"/>
      <c r="P3" s="54"/>
      <c r="Q3" s="54"/>
      <c r="R3" s="54"/>
      <c r="S3" s="54"/>
      <c r="T3" s="54"/>
      <c r="U3" s="54"/>
    </row>
    <row r="4" spans="1:21" ht="12.9" x14ac:dyDescent="0.3">
      <c r="A4" s="764" t="s">
        <v>78</v>
      </c>
      <c r="B4" s="764"/>
      <c r="C4" s="764"/>
      <c r="D4" s="764"/>
      <c r="E4" s="764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</row>
    <row r="5" spans="1:21" x14ac:dyDescent="0.3"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</row>
    <row r="6" spans="1:21" x14ac:dyDescent="0.3">
      <c r="A6" s="766" t="str">
        <f>'1 Total'!A4:N4</f>
        <v>DICIEMBRE DE 2018</v>
      </c>
      <c r="B6" s="766"/>
      <c r="C6" s="766"/>
      <c r="D6" s="766"/>
      <c r="E6" s="766"/>
      <c r="F6" s="56"/>
      <c r="G6" s="56"/>
      <c r="H6" s="56"/>
      <c r="I6" s="56"/>
      <c r="J6" s="56"/>
      <c r="K6" s="56"/>
      <c r="L6" s="56"/>
      <c r="M6" s="56"/>
      <c r="N6" s="56"/>
      <c r="O6" s="56"/>
      <c r="P6" s="56"/>
      <c r="Q6" s="56"/>
      <c r="R6" s="56"/>
      <c r="S6" s="56"/>
      <c r="T6" s="56"/>
      <c r="U6" s="56"/>
    </row>
    <row r="7" spans="1:21" x14ac:dyDescent="0.3">
      <c r="A7" s="767"/>
      <c r="B7" s="767"/>
      <c r="C7" s="767"/>
      <c r="D7" s="767"/>
      <c r="E7" s="767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</row>
    <row r="8" spans="1:21" x14ac:dyDescent="0.3">
      <c r="A8" s="784" t="s">
        <v>58</v>
      </c>
      <c r="B8" s="784"/>
      <c r="C8" s="784"/>
      <c r="D8" s="784"/>
      <c r="E8" s="784"/>
      <c r="F8" s="78"/>
      <c r="G8" s="78"/>
      <c r="H8" s="78"/>
      <c r="I8" s="78"/>
      <c r="J8" s="78"/>
      <c r="K8" s="78"/>
      <c r="L8" s="78"/>
      <c r="M8" s="78"/>
      <c r="N8" s="78"/>
      <c r="O8" s="78"/>
      <c r="P8" s="78"/>
      <c r="Q8" s="78"/>
      <c r="R8" s="78"/>
      <c r="S8" s="78"/>
      <c r="T8" s="78"/>
      <c r="U8" s="78"/>
    </row>
    <row r="9" spans="1:21" x14ac:dyDescent="0.3">
      <c r="A9" s="78"/>
      <c r="B9" s="78"/>
      <c r="C9" s="78"/>
      <c r="D9" s="78"/>
      <c r="E9" s="78"/>
      <c r="F9" s="78"/>
      <c r="G9" s="78"/>
      <c r="H9" s="78"/>
      <c r="I9" s="78"/>
      <c r="J9" s="78"/>
      <c r="K9" s="78"/>
      <c r="L9" s="78"/>
      <c r="M9" s="78"/>
      <c r="N9" s="78"/>
      <c r="O9" s="78"/>
      <c r="P9" s="78"/>
      <c r="Q9" s="78"/>
      <c r="R9" s="78"/>
      <c r="S9" s="78"/>
      <c r="T9" s="78"/>
      <c r="U9" s="78"/>
    </row>
    <row r="10" spans="1:21" x14ac:dyDescent="0.3">
      <c r="A10" s="784" t="s">
        <v>136</v>
      </c>
      <c r="B10" s="784"/>
      <c r="C10" s="784"/>
      <c r="D10" s="784"/>
      <c r="E10" s="784"/>
      <c r="F10" s="78"/>
      <c r="G10" s="78"/>
      <c r="H10" s="78"/>
      <c r="I10" s="78"/>
      <c r="J10" s="78"/>
      <c r="K10" s="78"/>
      <c r="L10" s="78"/>
      <c r="M10" s="78"/>
      <c r="N10" s="78"/>
      <c r="O10" s="78"/>
      <c r="P10" s="78"/>
      <c r="Q10" s="78"/>
      <c r="R10" s="78"/>
      <c r="S10" s="78"/>
      <c r="T10" s="78"/>
      <c r="U10" s="78"/>
    </row>
    <row r="11" spans="1:21" x14ac:dyDescent="0.3">
      <c r="A11" s="79"/>
      <c r="B11" s="79"/>
      <c r="C11" s="79"/>
      <c r="D11" s="79"/>
      <c r="E11" s="79"/>
      <c r="F11" s="78"/>
      <c r="G11" s="78"/>
      <c r="H11" s="78"/>
      <c r="I11" s="78"/>
      <c r="J11" s="78"/>
      <c r="K11" s="78"/>
      <c r="L11" s="78"/>
      <c r="M11" s="78"/>
      <c r="N11" s="78"/>
      <c r="O11" s="78"/>
      <c r="P11" s="78"/>
      <c r="Q11" s="78"/>
      <c r="R11" s="78"/>
      <c r="S11" s="78"/>
      <c r="T11" s="78"/>
      <c r="U11" s="78"/>
    </row>
    <row r="12" spans="1:21" x14ac:dyDescent="0.3">
      <c r="A12" s="79"/>
      <c r="B12" s="79"/>
      <c r="C12" s="79" t="s">
        <v>134</v>
      </c>
      <c r="D12" s="79"/>
      <c r="E12" s="78"/>
      <c r="F12" s="78"/>
      <c r="G12" s="78"/>
      <c r="H12" s="78"/>
      <c r="I12" s="78"/>
      <c r="J12" s="78"/>
      <c r="K12" s="78"/>
      <c r="L12" s="78"/>
      <c r="M12" s="78"/>
      <c r="N12" s="78"/>
      <c r="O12" s="78"/>
      <c r="P12" s="78"/>
      <c r="Q12" s="78"/>
      <c r="R12" s="78"/>
      <c r="S12" s="78"/>
      <c r="T12" s="78"/>
      <c r="U12" s="78"/>
    </row>
    <row r="13" spans="1:21" ht="12.9" thickBot="1" x14ac:dyDescent="0.35">
      <c r="A13" s="80"/>
      <c r="B13" s="243">
        <v>2</v>
      </c>
      <c r="C13" s="243">
        <v>3</v>
      </c>
      <c r="D13" s="244">
        <v>4</v>
      </c>
      <c r="E13" s="430">
        <v>5</v>
      </c>
      <c r="F13" s="82"/>
      <c r="G13" s="82"/>
      <c r="H13" s="83"/>
      <c r="I13" s="84"/>
      <c r="J13" s="84"/>
    </row>
    <row r="14" spans="1:21" ht="12.75" customHeight="1" x14ac:dyDescent="0.3">
      <c r="A14" s="444" t="s">
        <v>80</v>
      </c>
      <c r="B14" s="785" t="s">
        <v>313</v>
      </c>
      <c r="C14" s="785"/>
      <c r="D14" s="786" t="s">
        <v>81</v>
      </c>
      <c r="E14" s="787"/>
      <c r="F14" s="86"/>
      <c r="G14" s="783"/>
      <c r="H14" s="783"/>
      <c r="I14" s="783"/>
      <c r="J14" s="783"/>
    </row>
    <row r="15" spans="1:21" ht="12.9" thickBot="1" x14ac:dyDescent="0.35">
      <c r="A15" s="683" t="s">
        <v>42</v>
      </c>
      <c r="B15" s="404" t="s">
        <v>71</v>
      </c>
      <c r="C15" s="675" t="s">
        <v>72</v>
      </c>
      <c r="D15" s="420" t="s">
        <v>71</v>
      </c>
      <c r="E15" s="676" t="s">
        <v>72</v>
      </c>
      <c r="F15" s="86"/>
      <c r="G15" s="88"/>
      <c r="H15" s="88"/>
      <c r="I15" s="88"/>
      <c r="J15" s="88"/>
    </row>
    <row r="16" spans="1:21" x14ac:dyDescent="0.3">
      <c r="A16" s="621" t="s">
        <v>82</v>
      </c>
      <c r="B16" s="622">
        <v>0</v>
      </c>
      <c r="C16" s="623">
        <v>0</v>
      </c>
      <c r="D16" s="624">
        <v>0</v>
      </c>
      <c r="E16" s="625">
        <v>0</v>
      </c>
      <c r="F16" s="24"/>
      <c r="G16" s="88"/>
      <c r="H16" s="88"/>
      <c r="I16" s="88"/>
      <c r="J16" s="88"/>
    </row>
    <row r="17" spans="1:5" x14ac:dyDescent="0.3">
      <c r="A17" s="626">
        <v>16</v>
      </c>
      <c r="B17" s="126">
        <v>0</v>
      </c>
      <c r="C17" s="701">
        <v>0</v>
      </c>
      <c r="D17" s="127">
        <v>0</v>
      </c>
      <c r="E17" s="627">
        <v>0</v>
      </c>
    </row>
    <row r="18" spans="1:5" x14ac:dyDescent="0.3">
      <c r="A18" s="628">
        <v>17</v>
      </c>
      <c r="B18" s="124">
        <v>0</v>
      </c>
      <c r="C18" s="702">
        <v>0</v>
      </c>
      <c r="D18" s="125">
        <v>0</v>
      </c>
      <c r="E18" s="629">
        <v>0</v>
      </c>
    </row>
    <row r="19" spans="1:5" x14ac:dyDescent="0.3">
      <c r="A19" s="626">
        <v>18</v>
      </c>
      <c r="B19" s="126">
        <v>63</v>
      </c>
      <c r="C19" s="701">
        <v>27</v>
      </c>
      <c r="D19" s="127">
        <v>0</v>
      </c>
      <c r="E19" s="627">
        <v>0</v>
      </c>
    </row>
    <row r="20" spans="1:5" x14ac:dyDescent="0.3">
      <c r="A20" s="628">
        <v>19</v>
      </c>
      <c r="B20" s="124">
        <v>138</v>
      </c>
      <c r="C20" s="702">
        <v>64</v>
      </c>
      <c r="D20" s="125">
        <v>0</v>
      </c>
      <c r="E20" s="629">
        <v>0</v>
      </c>
    </row>
    <row r="21" spans="1:5" x14ac:dyDescent="0.3">
      <c r="A21" s="626">
        <v>20</v>
      </c>
      <c r="B21" s="126">
        <v>168</v>
      </c>
      <c r="C21" s="701">
        <v>94</v>
      </c>
      <c r="D21" s="127">
        <v>0</v>
      </c>
      <c r="E21" s="627">
        <v>0</v>
      </c>
    </row>
    <row r="22" spans="1:5" x14ac:dyDescent="0.3">
      <c r="A22" s="628">
        <v>21</v>
      </c>
      <c r="B22" s="124">
        <v>208</v>
      </c>
      <c r="C22" s="702">
        <v>126</v>
      </c>
      <c r="D22" s="125">
        <v>0</v>
      </c>
      <c r="E22" s="629">
        <v>0</v>
      </c>
    </row>
    <row r="23" spans="1:5" x14ac:dyDescent="0.3">
      <c r="A23" s="626">
        <v>22</v>
      </c>
      <c r="B23" s="126">
        <v>268</v>
      </c>
      <c r="C23" s="701">
        <v>145</v>
      </c>
      <c r="D23" s="127">
        <v>0</v>
      </c>
      <c r="E23" s="627">
        <v>0</v>
      </c>
    </row>
    <row r="24" spans="1:5" x14ac:dyDescent="0.3">
      <c r="A24" s="628">
        <v>23</v>
      </c>
      <c r="B24" s="124">
        <v>331</v>
      </c>
      <c r="C24" s="702">
        <v>201</v>
      </c>
      <c r="D24" s="125">
        <v>0</v>
      </c>
      <c r="E24" s="629">
        <v>0</v>
      </c>
    </row>
    <row r="25" spans="1:5" x14ac:dyDescent="0.3">
      <c r="A25" s="626">
        <v>24</v>
      </c>
      <c r="B25" s="126">
        <v>392</v>
      </c>
      <c r="C25" s="701">
        <v>230</v>
      </c>
      <c r="D25" s="127">
        <v>0</v>
      </c>
      <c r="E25" s="627">
        <v>0</v>
      </c>
    </row>
    <row r="26" spans="1:5" x14ac:dyDescent="0.3">
      <c r="A26" s="628">
        <v>25</v>
      </c>
      <c r="B26" s="124">
        <v>419</v>
      </c>
      <c r="C26" s="702">
        <v>274</v>
      </c>
      <c r="D26" s="125">
        <v>0</v>
      </c>
      <c r="E26" s="629">
        <v>0</v>
      </c>
    </row>
    <row r="27" spans="1:5" x14ac:dyDescent="0.3">
      <c r="A27" s="626">
        <v>26</v>
      </c>
      <c r="B27" s="126">
        <v>472</v>
      </c>
      <c r="C27" s="701">
        <v>302</v>
      </c>
      <c r="D27" s="127">
        <v>0</v>
      </c>
      <c r="E27" s="627">
        <v>0</v>
      </c>
    </row>
    <row r="28" spans="1:5" x14ac:dyDescent="0.3">
      <c r="A28" s="628">
        <v>27</v>
      </c>
      <c r="B28" s="124">
        <v>450</v>
      </c>
      <c r="C28" s="702">
        <v>272</v>
      </c>
      <c r="D28" s="125">
        <v>0</v>
      </c>
      <c r="E28" s="629">
        <v>0</v>
      </c>
    </row>
    <row r="29" spans="1:5" x14ac:dyDescent="0.3">
      <c r="A29" s="626">
        <v>28</v>
      </c>
      <c r="B29" s="126">
        <v>468</v>
      </c>
      <c r="C29" s="701">
        <v>338</v>
      </c>
      <c r="D29" s="127">
        <v>0</v>
      </c>
      <c r="E29" s="627">
        <v>0</v>
      </c>
    </row>
    <row r="30" spans="1:5" x14ac:dyDescent="0.3">
      <c r="A30" s="628">
        <v>29</v>
      </c>
      <c r="B30" s="124">
        <v>428</v>
      </c>
      <c r="C30" s="702">
        <v>321</v>
      </c>
      <c r="D30" s="125">
        <v>0</v>
      </c>
      <c r="E30" s="629">
        <v>0</v>
      </c>
    </row>
    <row r="31" spans="1:5" x14ac:dyDescent="0.3">
      <c r="A31" s="626">
        <v>30</v>
      </c>
      <c r="B31" s="126">
        <v>512</v>
      </c>
      <c r="C31" s="701">
        <v>296</v>
      </c>
      <c r="D31" s="127">
        <v>0</v>
      </c>
      <c r="E31" s="627">
        <v>0</v>
      </c>
    </row>
    <row r="32" spans="1:5" x14ac:dyDescent="0.3">
      <c r="A32" s="628">
        <v>31</v>
      </c>
      <c r="B32" s="124">
        <v>503</v>
      </c>
      <c r="C32" s="702">
        <v>328</v>
      </c>
      <c r="D32" s="125">
        <v>0</v>
      </c>
      <c r="E32" s="629">
        <v>0</v>
      </c>
    </row>
    <row r="33" spans="1:256" x14ac:dyDescent="0.3">
      <c r="A33" s="626">
        <v>32</v>
      </c>
      <c r="B33" s="126">
        <v>497</v>
      </c>
      <c r="C33" s="701">
        <v>324</v>
      </c>
      <c r="D33" s="127">
        <v>0</v>
      </c>
      <c r="E33" s="627">
        <v>0</v>
      </c>
    </row>
    <row r="34" spans="1:256" x14ac:dyDescent="0.3">
      <c r="A34" s="628">
        <v>33</v>
      </c>
      <c r="B34" s="124">
        <v>491</v>
      </c>
      <c r="C34" s="702">
        <v>349</v>
      </c>
      <c r="D34" s="125">
        <v>0</v>
      </c>
      <c r="E34" s="629">
        <v>0</v>
      </c>
    </row>
    <row r="35" spans="1:256" x14ac:dyDescent="0.3">
      <c r="A35" s="626">
        <v>34</v>
      </c>
      <c r="B35" s="126">
        <v>522</v>
      </c>
      <c r="C35" s="701">
        <v>331</v>
      </c>
      <c r="D35" s="127">
        <v>0</v>
      </c>
      <c r="E35" s="627">
        <v>0</v>
      </c>
    </row>
    <row r="36" spans="1:256" x14ac:dyDescent="0.3">
      <c r="A36" s="628">
        <v>35</v>
      </c>
      <c r="B36" s="124">
        <v>499</v>
      </c>
      <c r="C36" s="702">
        <v>329</v>
      </c>
      <c r="D36" s="125">
        <v>0</v>
      </c>
      <c r="E36" s="629">
        <v>0</v>
      </c>
    </row>
    <row r="37" spans="1:256" x14ac:dyDescent="0.3">
      <c r="A37" s="626">
        <v>36</v>
      </c>
      <c r="B37" s="126">
        <v>489</v>
      </c>
      <c r="C37" s="701">
        <v>324</v>
      </c>
      <c r="D37" s="127">
        <v>0</v>
      </c>
      <c r="E37" s="627">
        <v>0</v>
      </c>
    </row>
    <row r="38" spans="1:256" x14ac:dyDescent="0.3">
      <c r="A38" s="628">
        <v>37</v>
      </c>
      <c r="B38" s="124">
        <v>464</v>
      </c>
      <c r="C38" s="702">
        <v>291</v>
      </c>
      <c r="D38" s="125">
        <v>0</v>
      </c>
      <c r="E38" s="629">
        <v>0</v>
      </c>
    </row>
    <row r="39" spans="1:256" x14ac:dyDescent="0.3">
      <c r="A39" s="626">
        <v>38</v>
      </c>
      <c r="B39" s="126">
        <v>460</v>
      </c>
      <c r="C39" s="701">
        <v>304</v>
      </c>
      <c r="D39" s="127">
        <v>0</v>
      </c>
      <c r="E39" s="627">
        <v>0</v>
      </c>
    </row>
    <row r="40" spans="1:256" x14ac:dyDescent="0.3">
      <c r="A40" s="628">
        <v>39</v>
      </c>
      <c r="B40" s="124">
        <v>429</v>
      </c>
      <c r="C40" s="702">
        <v>306</v>
      </c>
      <c r="D40" s="125">
        <v>0</v>
      </c>
      <c r="E40" s="629">
        <v>0</v>
      </c>
    </row>
    <row r="41" spans="1:256" x14ac:dyDescent="0.3">
      <c r="A41" s="626">
        <v>40</v>
      </c>
      <c r="B41" s="126">
        <v>2518</v>
      </c>
      <c r="C41" s="701">
        <v>2238</v>
      </c>
      <c r="D41" s="127">
        <v>0</v>
      </c>
      <c r="E41" s="627">
        <v>0</v>
      </c>
    </row>
    <row r="42" spans="1:256" x14ac:dyDescent="0.3">
      <c r="A42" s="628">
        <v>41</v>
      </c>
      <c r="B42" s="124">
        <v>409</v>
      </c>
      <c r="C42" s="128">
        <v>289</v>
      </c>
      <c r="D42" s="125">
        <v>0</v>
      </c>
      <c r="E42" s="630">
        <v>0</v>
      </c>
    </row>
    <row r="43" spans="1:256" ht="11.15" customHeight="1" x14ac:dyDescent="0.3">
      <c r="A43" s="626">
        <v>42</v>
      </c>
      <c r="B43" s="126">
        <v>413</v>
      </c>
      <c r="C43" s="701">
        <v>252</v>
      </c>
      <c r="D43" s="127">
        <v>0</v>
      </c>
      <c r="E43" s="627">
        <v>0</v>
      </c>
    </row>
    <row r="44" spans="1:256" x14ac:dyDescent="0.3">
      <c r="A44" s="628">
        <v>43</v>
      </c>
      <c r="B44" s="124">
        <v>417</v>
      </c>
      <c r="C44" s="702">
        <v>235</v>
      </c>
      <c r="D44" s="125">
        <v>0</v>
      </c>
      <c r="E44" s="629">
        <v>0</v>
      </c>
      <c r="F44" s="26"/>
      <c r="G44" s="26"/>
    </row>
    <row r="45" spans="1:256" x14ac:dyDescent="0.3">
      <c r="A45" s="626">
        <v>44</v>
      </c>
      <c r="B45" s="126">
        <v>398</v>
      </c>
      <c r="C45" s="701">
        <v>240</v>
      </c>
      <c r="D45" s="127">
        <v>0</v>
      </c>
      <c r="E45" s="627">
        <v>0</v>
      </c>
      <c r="F45" s="88"/>
      <c r="G45" s="92"/>
      <c r="H45" s="92"/>
      <c r="I45" s="92"/>
      <c r="J45" s="92"/>
      <c r="K45" s="88"/>
      <c r="L45" s="92"/>
      <c r="M45" s="92"/>
      <c r="N45" s="92"/>
      <c r="O45" s="92"/>
      <c r="P45" s="88"/>
      <c r="Q45" s="92"/>
      <c r="R45" s="92"/>
      <c r="S45" s="92"/>
      <c r="T45" s="92"/>
      <c r="U45" s="88"/>
      <c r="V45" s="92"/>
      <c r="W45" s="92"/>
      <c r="X45" s="92"/>
      <c r="Y45" s="92"/>
      <c r="Z45" s="88"/>
      <c r="AA45" s="92"/>
      <c r="AB45" s="92"/>
      <c r="AC45" s="92"/>
      <c r="AD45" s="92"/>
      <c r="AE45" s="88"/>
      <c r="AF45" s="92"/>
      <c r="AG45" s="92"/>
      <c r="AH45" s="92"/>
      <c r="AI45" s="92"/>
      <c r="AJ45" s="88"/>
      <c r="AK45" s="92"/>
      <c r="AL45" s="92"/>
      <c r="AM45" s="92"/>
      <c r="AN45" s="92"/>
      <c r="AO45" s="88"/>
      <c r="AP45" s="92"/>
      <c r="AQ45" s="92"/>
      <c r="AR45" s="92"/>
      <c r="AS45" s="92"/>
      <c r="AT45" s="88"/>
      <c r="AU45" s="92"/>
      <c r="AV45" s="92"/>
      <c r="AW45" s="92"/>
      <c r="AX45" s="92"/>
      <c r="AY45" s="88"/>
      <c r="AZ45" s="92"/>
      <c r="BA45" s="92"/>
      <c r="BB45" s="92"/>
      <c r="BC45" s="92"/>
      <c r="BD45" s="88"/>
      <c r="BE45" s="92"/>
      <c r="BF45" s="92"/>
      <c r="BG45" s="92"/>
      <c r="BH45" s="92"/>
      <c r="BI45" s="88"/>
      <c r="BJ45" s="92"/>
      <c r="BK45" s="92"/>
      <c r="BL45" s="92"/>
      <c r="BM45" s="92"/>
      <c r="BN45" s="88"/>
      <c r="BO45" s="92"/>
      <c r="BP45" s="92"/>
      <c r="BQ45" s="92"/>
      <c r="BR45" s="92"/>
      <c r="BS45" s="88"/>
      <c r="BT45" s="92"/>
      <c r="BU45" s="92"/>
      <c r="BV45" s="92"/>
      <c r="BW45" s="92"/>
      <c r="BX45" s="88"/>
      <c r="BY45" s="92"/>
      <c r="BZ45" s="92"/>
      <c r="CA45" s="92"/>
      <c r="CB45" s="92"/>
      <c r="CC45" s="88"/>
      <c r="CD45" s="92"/>
      <c r="CE45" s="92"/>
      <c r="CF45" s="92"/>
      <c r="CG45" s="92"/>
      <c r="CH45" s="88"/>
      <c r="CI45" s="92"/>
      <c r="CJ45" s="92"/>
      <c r="CK45" s="92"/>
      <c r="CL45" s="92"/>
      <c r="CM45" s="88"/>
      <c r="CN45" s="92"/>
      <c r="CO45" s="92"/>
      <c r="CP45" s="92"/>
      <c r="CQ45" s="92"/>
      <c r="CR45" s="88"/>
      <c r="CS45" s="92"/>
      <c r="CT45" s="92"/>
      <c r="CU45" s="92"/>
      <c r="CV45" s="92"/>
      <c r="CW45" s="88"/>
      <c r="CX45" s="92"/>
      <c r="CY45" s="92"/>
      <c r="CZ45" s="92"/>
      <c r="DA45" s="92"/>
      <c r="DB45" s="88"/>
      <c r="DC45" s="92"/>
      <c r="DD45" s="92"/>
      <c r="DE45" s="92"/>
      <c r="DF45" s="92"/>
      <c r="DG45" s="88"/>
      <c r="DH45" s="92"/>
      <c r="DI45" s="92"/>
      <c r="DJ45" s="92"/>
      <c r="DK45" s="92"/>
      <c r="DL45" s="88"/>
      <c r="DM45" s="92"/>
      <c r="DN45" s="92"/>
      <c r="DO45" s="92"/>
      <c r="DP45" s="92"/>
      <c r="DQ45" s="88"/>
      <c r="DR45" s="92"/>
      <c r="DS45" s="92"/>
      <c r="DT45" s="92"/>
      <c r="DU45" s="92"/>
      <c r="DV45" s="88"/>
      <c r="DW45" s="92"/>
      <c r="DX45" s="92"/>
      <c r="DY45" s="92"/>
      <c r="DZ45" s="92"/>
      <c r="EA45" s="88"/>
      <c r="EB45" s="92"/>
      <c r="EC45" s="92"/>
      <c r="ED45" s="92"/>
      <c r="EE45" s="92"/>
      <c r="EF45" s="88"/>
      <c r="EG45" s="92"/>
      <c r="EH45" s="92"/>
      <c r="EI45" s="92"/>
      <c r="EJ45" s="92"/>
      <c r="EK45" s="88"/>
      <c r="EL45" s="92"/>
      <c r="EM45" s="92"/>
      <c r="EN45" s="92"/>
      <c r="EO45" s="92"/>
      <c r="EP45" s="88"/>
      <c r="EQ45" s="92"/>
      <c r="ER45" s="92"/>
      <c r="ES45" s="92"/>
      <c r="ET45" s="92"/>
      <c r="EU45" s="88"/>
      <c r="EV45" s="92"/>
      <c r="EW45" s="92"/>
      <c r="EX45" s="92"/>
      <c r="EY45" s="92"/>
      <c r="EZ45" s="88"/>
      <c r="FA45" s="92"/>
      <c r="FB45" s="92"/>
      <c r="FC45" s="92"/>
      <c r="FD45" s="92"/>
      <c r="FE45" s="88"/>
      <c r="FF45" s="92"/>
      <c r="FG45" s="92"/>
      <c r="FH45" s="92"/>
      <c r="FI45" s="92"/>
      <c r="FJ45" s="88"/>
      <c r="FK45" s="92"/>
      <c r="FL45" s="92"/>
      <c r="FM45" s="92"/>
      <c r="FN45" s="92"/>
      <c r="FO45" s="88"/>
      <c r="FP45" s="92"/>
      <c r="FQ45" s="92"/>
      <c r="FR45" s="92"/>
      <c r="FS45" s="92"/>
      <c r="FT45" s="88"/>
      <c r="FU45" s="92"/>
      <c r="FV45" s="92"/>
      <c r="FW45" s="92"/>
      <c r="FX45" s="92"/>
      <c r="FY45" s="88"/>
      <c r="FZ45" s="92"/>
      <c r="GA45" s="92"/>
      <c r="GB45" s="92"/>
      <c r="GC45" s="92"/>
      <c r="GD45" s="88"/>
      <c r="GE45" s="92"/>
      <c r="GF45" s="92"/>
      <c r="GG45" s="92"/>
      <c r="GH45" s="92"/>
      <c r="GI45" s="88"/>
      <c r="GJ45" s="92"/>
      <c r="GK45" s="92"/>
      <c r="GL45" s="92"/>
      <c r="GM45" s="92"/>
      <c r="GN45" s="88"/>
      <c r="GO45" s="92"/>
      <c r="GP45" s="92"/>
      <c r="GQ45" s="92"/>
      <c r="GR45" s="92"/>
      <c r="GS45" s="88"/>
      <c r="GT45" s="92"/>
      <c r="GU45" s="92"/>
      <c r="GV45" s="92"/>
      <c r="GW45" s="92"/>
      <c r="GX45" s="88"/>
      <c r="GY45" s="92"/>
      <c r="GZ45" s="92"/>
      <c r="HA45" s="92"/>
      <c r="HB45" s="92"/>
      <c r="HC45" s="88"/>
      <c r="HD45" s="92"/>
      <c r="HE45" s="92"/>
      <c r="HF45" s="92"/>
      <c r="HG45" s="92"/>
      <c r="HH45" s="88"/>
      <c r="HI45" s="92"/>
      <c r="HJ45" s="92"/>
      <c r="HK45" s="92"/>
      <c r="HL45" s="92"/>
      <c r="HM45" s="88"/>
      <c r="HN45" s="92"/>
      <c r="HO45" s="92"/>
      <c r="HP45" s="92"/>
      <c r="HQ45" s="92"/>
      <c r="HR45" s="88"/>
      <c r="HS45" s="92"/>
      <c r="HT45" s="92"/>
      <c r="HU45" s="92"/>
      <c r="HV45" s="92"/>
      <c r="HW45" s="88"/>
      <c r="HX45" s="92"/>
      <c r="HY45" s="92"/>
      <c r="HZ45" s="92"/>
      <c r="IA45" s="92"/>
      <c r="IB45" s="88"/>
      <c r="IC45" s="92"/>
      <c r="ID45" s="92"/>
      <c r="IE45" s="92"/>
      <c r="IF45" s="92"/>
      <c r="IG45" s="88"/>
      <c r="IH45" s="92"/>
      <c r="II45" s="92"/>
      <c r="IJ45" s="92"/>
      <c r="IK45" s="92"/>
      <c r="IL45" s="88"/>
      <c r="IM45" s="92"/>
      <c r="IN45" s="92"/>
      <c r="IO45" s="92"/>
      <c r="IP45" s="92"/>
      <c r="IQ45" s="88"/>
      <c r="IR45" s="92"/>
      <c r="IS45" s="92"/>
      <c r="IT45" s="92"/>
      <c r="IU45" s="92"/>
      <c r="IV45" s="88"/>
    </row>
    <row r="46" spans="1:256" x14ac:dyDescent="0.3">
      <c r="A46" s="628">
        <v>45</v>
      </c>
      <c r="B46" s="124">
        <v>347</v>
      </c>
      <c r="C46" s="702">
        <v>220</v>
      </c>
      <c r="D46" s="125">
        <v>0</v>
      </c>
      <c r="E46" s="629">
        <v>0</v>
      </c>
    </row>
    <row r="47" spans="1:256" x14ac:dyDescent="0.3">
      <c r="A47" s="626">
        <v>46</v>
      </c>
      <c r="B47" s="126">
        <v>326</v>
      </c>
      <c r="C47" s="701">
        <v>189</v>
      </c>
      <c r="D47" s="127">
        <v>0</v>
      </c>
      <c r="E47" s="627">
        <v>0</v>
      </c>
      <c r="F47" s="88"/>
      <c r="G47" s="92"/>
      <c r="H47" s="92"/>
      <c r="I47" s="92"/>
      <c r="J47" s="92"/>
      <c r="K47" s="88"/>
      <c r="L47" s="92"/>
      <c r="M47" s="92"/>
      <c r="N47" s="92"/>
      <c r="O47" s="92"/>
      <c r="P47" s="88"/>
      <c r="Q47" s="92"/>
      <c r="R47" s="92"/>
      <c r="S47" s="92"/>
      <c r="T47" s="92"/>
      <c r="U47" s="88"/>
      <c r="V47" s="92"/>
      <c r="W47" s="92"/>
      <c r="X47" s="92"/>
      <c r="Y47" s="92"/>
      <c r="Z47" s="88"/>
      <c r="AA47" s="92"/>
      <c r="AB47" s="92"/>
      <c r="AC47" s="92"/>
      <c r="AD47" s="92"/>
      <c r="AE47" s="88"/>
      <c r="AF47" s="92"/>
      <c r="AG47" s="92"/>
      <c r="AH47" s="92"/>
      <c r="AI47" s="92"/>
      <c r="AJ47" s="88"/>
      <c r="AK47" s="92"/>
      <c r="AL47" s="92"/>
      <c r="AM47" s="92"/>
      <c r="AN47" s="92"/>
      <c r="AO47" s="88"/>
      <c r="AP47" s="92"/>
      <c r="AQ47" s="92"/>
      <c r="AR47" s="92"/>
      <c r="AS47" s="92"/>
      <c r="AT47" s="88"/>
      <c r="AU47" s="92"/>
      <c r="AV47" s="92"/>
      <c r="AW47" s="92"/>
      <c r="AX47" s="92"/>
      <c r="AY47" s="88"/>
      <c r="AZ47" s="92"/>
      <c r="BA47" s="92"/>
      <c r="BB47" s="92"/>
      <c r="BC47" s="92"/>
      <c r="BD47" s="88"/>
      <c r="BE47" s="92"/>
      <c r="BF47" s="92"/>
      <c r="BG47" s="92"/>
      <c r="BH47" s="92"/>
      <c r="BI47" s="88"/>
      <c r="BJ47" s="92"/>
      <c r="BK47" s="92"/>
      <c r="BL47" s="92"/>
      <c r="BM47" s="92"/>
      <c r="BN47" s="88"/>
      <c r="BO47" s="92"/>
      <c r="BP47" s="92"/>
      <c r="BQ47" s="92"/>
      <c r="BR47" s="92"/>
      <c r="BS47" s="88"/>
      <c r="BT47" s="92"/>
      <c r="BU47" s="92"/>
      <c r="BV47" s="92"/>
      <c r="BW47" s="92"/>
      <c r="BX47" s="88"/>
      <c r="BY47" s="92"/>
      <c r="BZ47" s="92"/>
      <c r="CA47" s="92"/>
      <c r="CB47" s="92"/>
      <c r="CC47" s="88"/>
      <c r="CD47" s="92"/>
      <c r="CE47" s="92"/>
      <c r="CF47" s="92"/>
      <c r="CG47" s="92"/>
      <c r="CH47" s="88"/>
      <c r="CI47" s="92"/>
      <c r="CJ47" s="92"/>
      <c r="CK47" s="92"/>
      <c r="CL47" s="92"/>
      <c r="CM47" s="88"/>
      <c r="CN47" s="92"/>
      <c r="CO47" s="92"/>
      <c r="CP47" s="92"/>
      <c r="CQ47" s="92"/>
      <c r="CR47" s="88"/>
      <c r="CS47" s="92"/>
      <c r="CT47" s="92"/>
      <c r="CU47" s="92"/>
      <c r="CV47" s="92"/>
      <c r="CW47" s="88"/>
      <c r="CX47" s="92"/>
      <c r="CY47" s="92"/>
      <c r="CZ47" s="92"/>
      <c r="DA47" s="92"/>
      <c r="DB47" s="88"/>
      <c r="DC47" s="92"/>
      <c r="DD47" s="92"/>
      <c r="DE47" s="92"/>
      <c r="DF47" s="92"/>
      <c r="DG47" s="88"/>
      <c r="DH47" s="92"/>
      <c r="DI47" s="92"/>
      <c r="DJ47" s="92"/>
      <c r="DK47" s="92"/>
      <c r="DL47" s="88"/>
      <c r="DM47" s="92"/>
      <c r="DN47" s="92"/>
      <c r="DO47" s="92"/>
      <c r="DP47" s="92"/>
      <c r="DQ47" s="88"/>
      <c r="DR47" s="92"/>
      <c r="DS47" s="92"/>
      <c r="DT47" s="92"/>
      <c r="DU47" s="92"/>
      <c r="DV47" s="88"/>
      <c r="DW47" s="92"/>
      <c r="DX47" s="92"/>
      <c r="DY47" s="92"/>
      <c r="DZ47" s="92"/>
      <c r="EA47" s="88"/>
      <c r="EB47" s="92"/>
      <c r="EC47" s="92"/>
      <c r="ED47" s="92"/>
      <c r="EE47" s="92"/>
      <c r="EF47" s="88"/>
      <c r="EG47" s="92"/>
      <c r="EH47" s="92"/>
      <c r="EI47" s="92"/>
      <c r="EJ47" s="92"/>
      <c r="EK47" s="88"/>
      <c r="EL47" s="92"/>
      <c r="EM47" s="92"/>
      <c r="EN47" s="92"/>
      <c r="EO47" s="92"/>
      <c r="EP47" s="88"/>
      <c r="EQ47" s="92"/>
      <c r="ER47" s="92"/>
      <c r="ES47" s="92"/>
      <c r="ET47" s="92"/>
      <c r="EU47" s="88"/>
      <c r="EV47" s="92"/>
      <c r="EW47" s="92"/>
      <c r="EX47" s="92"/>
      <c r="EY47" s="92"/>
      <c r="EZ47" s="88"/>
      <c r="FA47" s="92"/>
      <c r="FB47" s="92"/>
      <c r="FC47" s="92"/>
      <c r="FD47" s="92"/>
      <c r="FE47" s="88"/>
      <c r="FF47" s="92"/>
      <c r="FG47" s="92"/>
      <c r="FH47" s="92"/>
      <c r="FI47" s="92"/>
      <c r="FJ47" s="88"/>
      <c r="FK47" s="92"/>
      <c r="FL47" s="92"/>
      <c r="FM47" s="92"/>
      <c r="FN47" s="92"/>
      <c r="FO47" s="88"/>
      <c r="FP47" s="92"/>
      <c r="FQ47" s="92"/>
      <c r="FR47" s="92"/>
      <c r="FS47" s="92"/>
      <c r="FT47" s="88"/>
      <c r="FU47" s="92"/>
      <c r="FV47" s="92"/>
      <c r="FW47" s="92"/>
      <c r="FX47" s="92"/>
      <c r="FY47" s="88"/>
      <c r="FZ47" s="92"/>
      <c r="GA47" s="92"/>
      <c r="GB47" s="92"/>
      <c r="GC47" s="92"/>
      <c r="GD47" s="88"/>
      <c r="GE47" s="92"/>
      <c r="GF47" s="92"/>
      <c r="GG47" s="92"/>
      <c r="GH47" s="92"/>
      <c r="GI47" s="88"/>
      <c r="GJ47" s="92"/>
      <c r="GK47" s="92"/>
      <c r="GL47" s="92"/>
      <c r="GM47" s="92"/>
      <c r="GN47" s="88"/>
      <c r="GO47" s="92"/>
      <c r="GP47" s="92"/>
      <c r="GQ47" s="92"/>
      <c r="GR47" s="92"/>
      <c r="GS47" s="88"/>
      <c r="GT47" s="92"/>
      <c r="GU47" s="92"/>
      <c r="GV47" s="92"/>
      <c r="GW47" s="92"/>
      <c r="GX47" s="88"/>
      <c r="GY47" s="92"/>
      <c r="GZ47" s="92"/>
      <c r="HA47" s="92"/>
      <c r="HB47" s="92"/>
      <c r="HC47" s="88"/>
      <c r="HD47" s="92"/>
      <c r="HE47" s="92"/>
      <c r="HF47" s="92"/>
      <c r="HG47" s="92"/>
      <c r="HH47" s="88"/>
      <c r="HI47" s="92"/>
      <c r="HJ47" s="92"/>
      <c r="HK47" s="92"/>
      <c r="HL47" s="92"/>
      <c r="HM47" s="88"/>
      <c r="HN47" s="92"/>
      <c r="HO47" s="92"/>
      <c r="HP47" s="92"/>
      <c r="HQ47" s="92"/>
      <c r="HR47" s="88"/>
      <c r="HS47" s="92"/>
      <c r="HT47" s="92"/>
      <c r="HU47" s="92"/>
      <c r="HV47" s="92"/>
      <c r="HW47" s="88"/>
      <c r="HX47" s="92"/>
      <c r="HY47" s="92"/>
      <c r="HZ47" s="92"/>
      <c r="IA47" s="92"/>
      <c r="IB47" s="88"/>
      <c r="IC47" s="92"/>
      <c r="ID47" s="92"/>
      <c r="IE47" s="92"/>
      <c r="IF47" s="92"/>
      <c r="IG47" s="88"/>
      <c r="IH47" s="92"/>
      <c r="II47" s="92"/>
      <c r="IJ47" s="92"/>
      <c r="IK47" s="92"/>
      <c r="IL47" s="88"/>
      <c r="IM47" s="92"/>
      <c r="IN47" s="92"/>
      <c r="IO47" s="92"/>
      <c r="IP47" s="92"/>
      <c r="IQ47" s="88"/>
      <c r="IR47" s="92"/>
      <c r="IS47" s="92"/>
      <c r="IT47" s="92"/>
      <c r="IU47" s="92"/>
      <c r="IV47" s="88"/>
    </row>
    <row r="48" spans="1:256" x14ac:dyDescent="0.3">
      <c r="A48" s="628">
        <v>47</v>
      </c>
      <c r="B48" s="124">
        <v>331</v>
      </c>
      <c r="C48" s="702">
        <v>164</v>
      </c>
      <c r="D48" s="125">
        <v>0</v>
      </c>
      <c r="E48" s="629">
        <v>0</v>
      </c>
    </row>
    <row r="49" spans="1:5" x14ac:dyDescent="0.3">
      <c r="A49" s="626">
        <v>48</v>
      </c>
      <c r="B49" s="126">
        <v>286</v>
      </c>
      <c r="C49" s="701">
        <v>154</v>
      </c>
      <c r="D49" s="127">
        <v>0</v>
      </c>
      <c r="E49" s="627">
        <v>0</v>
      </c>
    </row>
    <row r="50" spans="1:5" x14ac:dyDescent="0.3">
      <c r="A50" s="628">
        <v>49</v>
      </c>
      <c r="B50" s="124">
        <v>234</v>
      </c>
      <c r="C50" s="702">
        <v>130</v>
      </c>
      <c r="D50" s="125">
        <v>0</v>
      </c>
      <c r="E50" s="629">
        <v>0</v>
      </c>
    </row>
    <row r="51" spans="1:5" x14ac:dyDescent="0.3">
      <c r="A51" s="626">
        <v>50</v>
      </c>
      <c r="B51" s="126">
        <v>220</v>
      </c>
      <c r="C51" s="701">
        <v>117</v>
      </c>
      <c r="D51" s="127">
        <v>0</v>
      </c>
      <c r="E51" s="627">
        <v>0</v>
      </c>
    </row>
    <row r="52" spans="1:5" x14ac:dyDescent="0.3">
      <c r="A52" s="628">
        <v>51</v>
      </c>
      <c r="B52" s="124">
        <v>200</v>
      </c>
      <c r="C52" s="702">
        <v>128</v>
      </c>
      <c r="D52" s="125">
        <v>0</v>
      </c>
      <c r="E52" s="629">
        <v>0</v>
      </c>
    </row>
    <row r="53" spans="1:5" x14ac:dyDescent="0.3">
      <c r="A53" s="626">
        <v>52</v>
      </c>
      <c r="B53" s="126">
        <v>172</v>
      </c>
      <c r="C53" s="701">
        <v>95</v>
      </c>
      <c r="D53" s="127">
        <v>0</v>
      </c>
      <c r="E53" s="627">
        <v>0</v>
      </c>
    </row>
    <row r="54" spans="1:5" x14ac:dyDescent="0.3">
      <c r="A54" s="628">
        <v>53</v>
      </c>
      <c r="B54" s="124">
        <v>173</v>
      </c>
      <c r="C54" s="702">
        <v>88</v>
      </c>
      <c r="D54" s="125">
        <v>0</v>
      </c>
      <c r="E54" s="629">
        <v>0</v>
      </c>
    </row>
    <row r="55" spans="1:5" x14ac:dyDescent="0.3">
      <c r="A55" s="626">
        <v>54</v>
      </c>
      <c r="B55" s="126">
        <v>152</v>
      </c>
      <c r="C55" s="701">
        <v>86</v>
      </c>
      <c r="D55" s="127">
        <v>0</v>
      </c>
      <c r="E55" s="627">
        <v>0</v>
      </c>
    </row>
    <row r="56" spans="1:5" x14ac:dyDescent="0.3">
      <c r="A56" s="628">
        <v>55</v>
      </c>
      <c r="B56" s="124">
        <v>136</v>
      </c>
      <c r="C56" s="702">
        <v>73</v>
      </c>
      <c r="D56" s="125">
        <v>0</v>
      </c>
      <c r="E56" s="629">
        <v>0</v>
      </c>
    </row>
    <row r="57" spans="1:5" x14ac:dyDescent="0.3">
      <c r="A57" s="626">
        <v>56</v>
      </c>
      <c r="B57" s="126">
        <v>116</v>
      </c>
      <c r="C57" s="701">
        <v>68</v>
      </c>
      <c r="D57" s="127">
        <v>0</v>
      </c>
      <c r="E57" s="627">
        <v>0</v>
      </c>
    </row>
    <row r="58" spans="1:5" x14ac:dyDescent="0.3">
      <c r="A58" s="628">
        <v>57</v>
      </c>
      <c r="B58" s="124">
        <v>101</v>
      </c>
      <c r="C58" s="702">
        <v>39</v>
      </c>
      <c r="D58" s="125">
        <v>0</v>
      </c>
      <c r="E58" s="629">
        <v>0</v>
      </c>
    </row>
    <row r="59" spans="1:5" x14ac:dyDescent="0.3">
      <c r="A59" s="626">
        <v>58</v>
      </c>
      <c r="B59" s="126">
        <v>94</v>
      </c>
      <c r="C59" s="701">
        <v>38</v>
      </c>
      <c r="D59" s="127">
        <v>0</v>
      </c>
      <c r="E59" s="627">
        <v>0</v>
      </c>
    </row>
    <row r="60" spans="1:5" x14ac:dyDescent="0.3">
      <c r="A60" s="628">
        <v>59</v>
      </c>
      <c r="B60" s="124">
        <v>86</v>
      </c>
      <c r="C60" s="702">
        <v>37</v>
      </c>
      <c r="D60" s="125">
        <v>0</v>
      </c>
      <c r="E60" s="629">
        <v>0</v>
      </c>
    </row>
    <row r="61" spans="1:5" x14ac:dyDescent="0.3">
      <c r="A61" s="626">
        <v>60</v>
      </c>
      <c r="B61" s="126">
        <v>56</v>
      </c>
      <c r="C61" s="701">
        <v>30</v>
      </c>
      <c r="D61" s="127">
        <v>0</v>
      </c>
      <c r="E61" s="627">
        <v>0</v>
      </c>
    </row>
    <row r="62" spans="1:5" x14ac:dyDescent="0.3">
      <c r="A62" s="628">
        <v>61</v>
      </c>
      <c r="B62" s="124">
        <v>47</v>
      </c>
      <c r="C62" s="702">
        <v>16</v>
      </c>
      <c r="D62" s="125">
        <v>0</v>
      </c>
      <c r="E62" s="629">
        <v>0</v>
      </c>
    </row>
    <row r="63" spans="1:5" x14ac:dyDescent="0.3">
      <c r="A63" s="626">
        <v>62</v>
      </c>
      <c r="B63" s="126">
        <v>29</v>
      </c>
      <c r="C63" s="701">
        <v>17</v>
      </c>
      <c r="D63" s="127">
        <v>0</v>
      </c>
      <c r="E63" s="627">
        <v>0</v>
      </c>
    </row>
    <row r="64" spans="1:5" x14ac:dyDescent="0.3">
      <c r="A64" s="628">
        <v>63</v>
      </c>
      <c r="B64" s="124">
        <v>18</v>
      </c>
      <c r="C64" s="702">
        <v>11</v>
      </c>
      <c r="D64" s="125">
        <v>0</v>
      </c>
      <c r="E64" s="629">
        <v>0</v>
      </c>
    </row>
    <row r="65" spans="1:5" x14ac:dyDescent="0.3">
      <c r="A65" s="626">
        <v>64</v>
      </c>
      <c r="B65" s="126">
        <v>24</v>
      </c>
      <c r="C65" s="701">
        <v>7</v>
      </c>
      <c r="D65" s="127">
        <v>0</v>
      </c>
      <c r="E65" s="627">
        <v>0</v>
      </c>
    </row>
    <row r="66" spans="1:5" x14ac:dyDescent="0.3">
      <c r="A66" s="628">
        <v>65</v>
      </c>
      <c r="B66" s="125">
        <v>17</v>
      </c>
      <c r="C66" s="128">
        <v>8</v>
      </c>
      <c r="D66" s="125">
        <v>0</v>
      </c>
      <c r="E66" s="630">
        <v>0</v>
      </c>
    </row>
    <row r="67" spans="1:5" x14ac:dyDescent="0.3">
      <c r="A67" s="626" t="s">
        <v>270</v>
      </c>
      <c r="B67" s="126">
        <v>38</v>
      </c>
      <c r="C67" s="701">
        <v>13</v>
      </c>
      <c r="D67" s="127">
        <v>0</v>
      </c>
      <c r="E67" s="627">
        <v>0</v>
      </c>
    </row>
    <row r="68" spans="1:5" x14ac:dyDescent="0.3">
      <c r="A68" s="628" t="s">
        <v>76</v>
      </c>
      <c r="B68" s="125">
        <v>0</v>
      </c>
      <c r="C68" s="128">
        <v>0</v>
      </c>
      <c r="D68" s="125">
        <v>0</v>
      </c>
      <c r="E68" s="630">
        <v>0</v>
      </c>
    </row>
    <row r="69" spans="1:5" ht="12.9" thickBot="1" x14ac:dyDescent="0.35">
      <c r="A69" s="631" t="s">
        <v>75</v>
      </c>
      <c r="B69" s="470">
        <f>SUM(B16:B68)</f>
        <v>16029</v>
      </c>
      <c r="C69" s="471">
        <f t="shared" ref="C69:E69" si="0">SUM(C16:C68)</f>
        <v>10558</v>
      </c>
      <c r="D69" s="472">
        <f t="shared" si="0"/>
        <v>0</v>
      </c>
      <c r="E69" s="632">
        <f t="shared" si="0"/>
        <v>0</v>
      </c>
    </row>
    <row r="70" spans="1:5" ht="11.25" customHeight="1" x14ac:dyDescent="0.3">
      <c r="A70" s="34" t="s">
        <v>315</v>
      </c>
    </row>
    <row r="71" spans="1:5" ht="29.05" customHeight="1" thickBot="1" x14ac:dyDescent="0.35">
      <c r="A71" s="793" t="s">
        <v>309</v>
      </c>
      <c r="B71" s="793"/>
      <c r="C71" s="793"/>
      <c r="D71" s="793"/>
      <c r="E71" s="793"/>
    </row>
    <row r="72" spans="1:5" ht="12.9" thickBot="1" x14ac:dyDescent="0.35">
      <c r="A72" s="321" t="s">
        <v>267</v>
      </c>
      <c r="B72" s="322">
        <f>B69-B68</f>
        <v>16029</v>
      </c>
      <c r="C72" s="322">
        <f>C69-C68</f>
        <v>10558</v>
      </c>
      <c r="D72" s="322">
        <f>D69-D68</f>
        <v>0</v>
      </c>
      <c r="E72" s="323">
        <f>E69-E68</f>
        <v>0</v>
      </c>
    </row>
  </sheetData>
  <mergeCells count="11">
    <mergeCell ref="A71:E71"/>
    <mergeCell ref="B14:C14"/>
    <mergeCell ref="D14:E14"/>
    <mergeCell ref="G14:H14"/>
    <mergeCell ref="I14:J14"/>
    <mergeCell ref="A10:E10"/>
    <mergeCell ref="A3:E3"/>
    <mergeCell ref="A4:E4"/>
    <mergeCell ref="A6:E6"/>
    <mergeCell ref="A7:E7"/>
    <mergeCell ref="A8:E8"/>
  </mergeCells>
  <printOptions horizontalCentered="1"/>
  <pageMargins left="0.31496062992125984" right="0.19685039370078741" top="0.39370078740157483" bottom="0.23622047244094491" header="0" footer="0.23622047244094491"/>
  <pageSetup scale="86" firstPageNumber="43" orientation="portrait" useFirstPageNumber="1" r:id="rId1"/>
  <headerFooter>
    <oddFooter>&amp;R&amp;P</oddFooter>
  </headerFooter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syncVertical="1" syncRef="A1" transitionEvaluation="1" codeName="Hoja37"/>
  <dimension ref="A2:Z119"/>
  <sheetViews>
    <sheetView showGridLines="0" view="pageBreakPreview" zoomScale="80" zoomScaleNormal="75" zoomScaleSheetLayoutView="80" workbookViewId="0"/>
  </sheetViews>
  <sheetFormatPr baseColWidth="10" defaultColWidth="9.69140625" defaultRowHeight="12.9" x14ac:dyDescent="0.35"/>
  <cols>
    <col min="1" max="1" width="1.69140625" customWidth="1"/>
    <col min="2" max="2" width="11.69140625" style="77" customWidth="1"/>
    <col min="3" max="10" width="12.53515625" customWidth="1"/>
    <col min="11" max="11" width="14.4609375" customWidth="1"/>
    <col min="12" max="15" width="16" customWidth="1"/>
    <col min="16" max="21" width="14.4609375" customWidth="1"/>
    <col min="22" max="23" width="9.53515625" customWidth="1"/>
  </cols>
  <sheetData>
    <row r="2" spans="1:26" s="25" customFormat="1" ht="14.15" x14ac:dyDescent="0.3">
      <c r="A2" s="810" t="s">
        <v>64</v>
      </c>
      <c r="B2" s="810"/>
      <c r="C2" s="810"/>
      <c r="D2" s="810"/>
      <c r="E2" s="810"/>
      <c r="F2" s="810"/>
      <c r="G2" s="810"/>
      <c r="H2" s="810"/>
      <c r="I2" s="810"/>
      <c r="J2" s="810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</row>
    <row r="3" spans="1:26" s="25" customFormat="1" ht="14.15" x14ac:dyDescent="0.3">
      <c r="A3" s="810" t="s">
        <v>65</v>
      </c>
      <c r="B3" s="810"/>
      <c r="C3" s="810"/>
      <c r="D3" s="810"/>
      <c r="E3" s="810"/>
      <c r="F3" s="810"/>
      <c r="G3" s="810"/>
      <c r="H3" s="810"/>
      <c r="I3" s="810"/>
      <c r="J3" s="810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</row>
    <row r="4" spans="1:26" s="25" customFormat="1" ht="12.45" x14ac:dyDescent="0.3">
      <c r="K4" s="54"/>
      <c r="L4" s="54"/>
      <c r="M4" s="54"/>
      <c r="N4" s="54"/>
      <c r="O4" s="54"/>
      <c r="P4" s="54"/>
      <c r="Q4" s="54"/>
      <c r="R4" s="54"/>
      <c r="S4" s="54"/>
      <c r="T4" s="54"/>
      <c r="U4" s="54"/>
      <c r="V4" s="54"/>
      <c r="W4" s="54"/>
      <c r="X4" s="54"/>
      <c r="Y4" s="54"/>
      <c r="Z4" s="54"/>
    </row>
    <row r="5" spans="1:26" s="25" customFormat="1" ht="12.45" x14ac:dyDescent="0.3">
      <c r="A5" s="767" t="str">
        <f>'1 Total'!A4:N4</f>
        <v>DICIEMBRE DE 2018</v>
      </c>
      <c r="B5" s="767"/>
      <c r="C5" s="767"/>
      <c r="D5" s="767"/>
      <c r="E5" s="767"/>
      <c r="F5" s="767"/>
      <c r="G5" s="767"/>
      <c r="H5" s="767"/>
      <c r="I5" s="767"/>
      <c r="J5" s="767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</row>
    <row r="6" spans="1:26" s="25" customFormat="1" ht="12.45" x14ac:dyDescent="0.3">
      <c r="K6" s="56"/>
      <c r="L6" s="56"/>
      <c r="M6" s="56"/>
      <c r="N6" s="56"/>
      <c r="O6" s="56"/>
      <c r="P6" s="56"/>
      <c r="Q6" s="56"/>
      <c r="R6" s="56"/>
      <c r="S6" s="56"/>
      <c r="T6" s="56"/>
      <c r="U6" s="56"/>
      <c r="V6" s="56"/>
      <c r="W6" s="56"/>
      <c r="X6" s="56"/>
      <c r="Y6" s="56"/>
      <c r="Z6" s="56"/>
    </row>
    <row r="7" spans="1:26" s="25" customFormat="1" ht="3.75" customHeight="1" x14ac:dyDescent="0.3">
      <c r="A7" s="811"/>
      <c r="B7" s="811"/>
      <c r="C7" s="811"/>
      <c r="D7" s="811"/>
      <c r="E7" s="811"/>
      <c r="F7" s="811"/>
      <c r="G7" s="811"/>
      <c r="H7" s="811"/>
      <c r="I7" s="811"/>
      <c r="J7" s="811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</row>
    <row r="8" spans="1:26" s="25" customFormat="1" ht="14.15" x14ac:dyDescent="0.3">
      <c r="A8" s="812" t="s">
        <v>38</v>
      </c>
      <c r="B8" s="812"/>
      <c r="C8" s="812"/>
      <c r="D8" s="812"/>
      <c r="E8" s="812"/>
      <c r="F8" s="812"/>
      <c r="G8" s="812"/>
      <c r="H8" s="812"/>
      <c r="I8" s="812"/>
      <c r="J8" s="812"/>
      <c r="K8" s="8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</row>
    <row r="9" spans="1:26" s="25" customFormat="1" ht="14.15" x14ac:dyDescent="0.3">
      <c r="A9" s="57"/>
      <c r="B9" s="57"/>
      <c r="C9" s="57"/>
      <c r="D9" s="57"/>
      <c r="E9" s="57"/>
      <c r="F9" s="57"/>
      <c r="G9" s="57"/>
      <c r="H9" s="57"/>
      <c r="I9" s="57"/>
      <c r="J9" s="57"/>
      <c r="K9" s="8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</row>
    <row r="10" spans="1:26" s="25" customFormat="1" ht="14.6" thickBot="1" x14ac:dyDescent="0.35">
      <c r="A10" s="57"/>
      <c r="B10" s="275"/>
      <c r="C10" s="275">
        <v>2</v>
      </c>
      <c r="D10" s="275">
        <v>3</v>
      </c>
      <c r="E10" s="275">
        <v>4</v>
      </c>
      <c r="F10" s="275">
        <v>5</v>
      </c>
      <c r="G10" s="275">
        <v>2</v>
      </c>
      <c r="H10" s="275">
        <v>3</v>
      </c>
      <c r="I10" s="275">
        <v>4</v>
      </c>
      <c r="J10" s="275">
        <v>5</v>
      </c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</row>
    <row r="11" spans="1:26" ht="17.25" customHeight="1" x14ac:dyDescent="0.35">
      <c r="A11" s="799" t="s">
        <v>66</v>
      </c>
      <c r="B11" s="800"/>
      <c r="C11" s="805" t="s">
        <v>67</v>
      </c>
      <c r="D11" s="806"/>
      <c r="E11" s="806"/>
      <c r="F11" s="807"/>
      <c r="G11" s="808" t="s">
        <v>68</v>
      </c>
      <c r="H11" s="809"/>
      <c r="I11" s="809"/>
      <c r="J11" s="800"/>
      <c r="K11" s="58"/>
      <c r="L11" s="794"/>
      <c r="M11" s="794"/>
      <c r="N11" s="794"/>
      <c r="O11" s="794"/>
    </row>
    <row r="12" spans="1:26" ht="21" customHeight="1" x14ac:dyDescent="0.35">
      <c r="A12" s="801"/>
      <c r="B12" s="802"/>
      <c r="C12" s="795" t="s">
        <v>69</v>
      </c>
      <c r="D12" s="796"/>
      <c r="E12" s="797" t="s">
        <v>70</v>
      </c>
      <c r="F12" s="798"/>
      <c r="G12" s="795" t="s">
        <v>69</v>
      </c>
      <c r="H12" s="796"/>
      <c r="I12" s="797" t="s">
        <v>70</v>
      </c>
      <c r="J12" s="798"/>
      <c r="K12" s="64"/>
      <c r="L12" s="64"/>
      <c r="M12" s="64"/>
      <c r="N12" s="58"/>
      <c r="O12" s="58"/>
    </row>
    <row r="13" spans="1:26" s="65" customFormat="1" ht="13.3" thickBot="1" x14ac:dyDescent="0.4">
      <c r="A13" s="803"/>
      <c r="B13" s="804"/>
      <c r="C13" s="59" t="s">
        <v>71</v>
      </c>
      <c r="D13" s="60" t="s">
        <v>72</v>
      </c>
      <c r="E13" s="61" t="s">
        <v>71</v>
      </c>
      <c r="F13" s="62" t="s">
        <v>72</v>
      </c>
      <c r="G13" s="59" t="s">
        <v>71</v>
      </c>
      <c r="H13" s="60" t="s">
        <v>72</v>
      </c>
      <c r="I13" s="60" t="s">
        <v>71</v>
      </c>
      <c r="J13" s="63" t="s">
        <v>72</v>
      </c>
      <c r="K13" s="64"/>
      <c r="L13" s="64"/>
      <c r="M13" s="64"/>
      <c r="N13" s="64"/>
      <c r="O13" s="64"/>
    </row>
    <row r="14" spans="1:26" ht="18" hidden="1" customHeight="1" x14ac:dyDescent="0.35">
      <c r="A14" s="66" t="s">
        <v>53</v>
      </c>
      <c r="B14" s="67" t="s">
        <v>73</v>
      </c>
      <c r="C14" s="68">
        <v>3</v>
      </c>
      <c r="D14" s="69">
        <v>0</v>
      </c>
      <c r="E14" s="70"/>
      <c r="F14" s="71"/>
      <c r="G14" s="68">
        <v>0</v>
      </c>
      <c r="H14" s="69">
        <v>0</v>
      </c>
      <c r="I14" s="69">
        <v>0</v>
      </c>
      <c r="J14" s="72"/>
      <c r="K14" s="64"/>
      <c r="L14" s="64"/>
      <c r="M14" s="64"/>
      <c r="N14" s="74"/>
      <c r="O14" s="74"/>
    </row>
    <row r="15" spans="1:26" ht="18" hidden="1" customHeight="1" x14ac:dyDescent="0.35">
      <c r="A15" s="75"/>
      <c r="B15" s="67">
        <v>1</v>
      </c>
      <c r="C15" s="68">
        <v>7</v>
      </c>
      <c r="D15" s="69">
        <v>6</v>
      </c>
      <c r="E15" s="70"/>
      <c r="F15" s="71"/>
      <c r="G15" s="68">
        <v>0</v>
      </c>
      <c r="H15" s="69">
        <v>1</v>
      </c>
      <c r="I15" s="69"/>
      <c r="J15" s="72"/>
      <c r="K15" s="64"/>
      <c r="L15" s="64"/>
      <c r="M15" s="64"/>
      <c r="N15" s="74"/>
      <c r="O15" s="74"/>
    </row>
    <row r="16" spans="1:26" ht="18" hidden="1" customHeight="1" x14ac:dyDescent="0.35">
      <c r="A16" s="75"/>
      <c r="B16" s="67">
        <v>2</v>
      </c>
      <c r="C16" s="68">
        <v>3</v>
      </c>
      <c r="D16" s="69">
        <v>5</v>
      </c>
      <c r="E16" s="70"/>
      <c r="F16" s="71"/>
      <c r="G16" s="68">
        <v>0</v>
      </c>
      <c r="H16" s="69">
        <v>0</v>
      </c>
      <c r="I16" s="69"/>
      <c r="J16" s="72"/>
      <c r="K16" s="64"/>
      <c r="L16" s="64"/>
      <c r="M16" s="64"/>
      <c r="N16" s="74"/>
      <c r="O16" s="74"/>
    </row>
    <row r="17" spans="1:15" ht="18" hidden="1" customHeight="1" x14ac:dyDescent="0.35">
      <c r="A17" s="75"/>
      <c r="B17" s="67">
        <v>3</v>
      </c>
      <c r="C17" s="68">
        <v>11</v>
      </c>
      <c r="D17" s="69">
        <v>8</v>
      </c>
      <c r="E17" s="70"/>
      <c r="F17" s="71"/>
      <c r="G17" s="68">
        <v>1</v>
      </c>
      <c r="H17" s="69">
        <v>0</v>
      </c>
      <c r="I17" s="69"/>
      <c r="J17" s="72"/>
      <c r="K17" s="64"/>
      <c r="L17" s="64"/>
      <c r="M17" s="64"/>
      <c r="N17" s="74"/>
      <c r="O17" s="74"/>
    </row>
    <row r="18" spans="1:15" ht="18" hidden="1" customHeight="1" x14ac:dyDescent="0.35">
      <c r="A18" s="75"/>
      <c r="B18" s="67">
        <v>4</v>
      </c>
      <c r="C18" s="68">
        <v>9</v>
      </c>
      <c r="D18" s="69">
        <v>7</v>
      </c>
      <c r="E18" s="70"/>
      <c r="F18" s="71"/>
      <c r="G18" s="68">
        <v>1</v>
      </c>
      <c r="H18" s="69">
        <v>0</v>
      </c>
      <c r="I18" s="69"/>
      <c r="J18" s="72">
        <v>0</v>
      </c>
      <c r="K18" s="64"/>
      <c r="L18" s="64"/>
      <c r="M18" s="64"/>
      <c r="N18" s="74"/>
      <c r="O18" s="74"/>
    </row>
    <row r="19" spans="1:15" ht="18" hidden="1" customHeight="1" x14ac:dyDescent="0.35">
      <c r="A19" s="75"/>
      <c r="B19" s="67">
        <v>5</v>
      </c>
      <c r="C19" s="68">
        <v>7</v>
      </c>
      <c r="D19" s="69">
        <v>11</v>
      </c>
      <c r="E19" s="70"/>
      <c r="F19" s="71"/>
      <c r="G19" s="68">
        <v>0</v>
      </c>
      <c r="H19" s="69">
        <v>2</v>
      </c>
      <c r="I19" s="69">
        <v>0</v>
      </c>
      <c r="J19" s="72"/>
      <c r="K19" s="64"/>
      <c r="L19" s="64"/>
      <c r="M19" s="64"/>
      <c r="N19" s="74"/>
      <c r="O19" s="74"/>
    </row>
    <row r="20" spans="1:15" ht="18" hidden="1" customHeight="1" x14ac:dyDescent="0.35">
      <c r="A20" s="75"/>
      <c r="B20" s="67">
        <v>6</v>
      </c>
      <c r="C20" s="68">
        <v>5</v>
      </c>
      <c r="D20" s="69">
        <v>14</v>
      </c>
      <c r="E20" s="70"/>
      <c r="F20" s="71"/>
      <c r="G20" s="68">
        <v>1</v>
      </c>
      <c r="H20" s="69">
        <v>1</v>
      </c>
      <c r="I20" s="69">
        <v>0</v>
      </c>
      <c r="J20" s="72">
        <v>0</v>
      </c>
      <c r="K20" s="64"/>
      <c r="L20" s="64"/>
      <c r="M20" s="64"/>
      <c r="N20" s="74"/>
      <c r="O20" s="74"/>
    </row>
    <row r="21" spans="1:15" ht="18" hidden="1" customHeight="1" x14ac:dyDescent="0.35">
      <c r="A21" s="75"/>
      <c r="B21" s="67">
        <v>7</v>
      </c>
      <c r="C21" s="68">
        <v>13</v>
      </c>
      <c r="D21" s="69">
        <v>5</v>
      </c>
      <c r="E21" s="70"/>
      <c r="F21" s="71"/>
      <c r="G21" s="68">
        <v>1</v>
      </c>
      <c r="H21" s="69">
        <v>0</v>
      </c>
      <c r="I21" s="69">
        <v>0</v>
      </c>
      <c r="J21" s="72">
        <v>0</v>
      </c>
      <c r="K21" s="64"/>
      <c r="L21" s="64"/>
      <c r="M21" s="64"/>
      <c r="N21" s="74"/>
      <c r="O21" s="74"/>
    </row>
    <row r="22" spans="1:15" ht="18" hidden="1" customHeight="1" x14ac:dyDescent="0.35">
      <c r="A22" s="75"/>
      <c r="B22" s="67">
        <v>8</v>
      </c>
      <c r="C22" s="68">
        <v>8</v>
      </c>
      <c r="D22" s="69">
        <v>6</v>
      </c>
      <c r="E22" s="70"/>
      <c r="F22" s="71"/>
      <c r="G22" s="68">
        <v>0</v>
      </c>
      <c r="H22" s="69">
        <v>0</v>
      </c>
      <c r="I22" s="69">
        <v>0</v>
      </c>
      <c r="J22" s="72"/>
      <c r="K22" s="64"/>
      <c r="L22" s="64"/>
      <c r="M22" s="64"/>
      <c r="N22" s="74"/>
      <c r="O22" s="74"/>
    </row>
    <row r="23" spans="1:15" ht="18" hidden="1" customHeight="1" x14ac:dyDescent="0.35">
      <c r="A23" s="75"/>
      <c r="B23" s="67">
        <v>9</v>
      </c>
      <c r="C23" s="68">
        <v>11</v>
      </c>
      <c r="D23" s="69">
        <v>10</v>
      </c>
      <c r="E23" s="70"/>
      <c r="F23" s="71"/>
      <c r="G23" s="68">
        <v>1</v>
      </c>
      <c r="H23" s="69">
        <v>0</v>
      </c>
      <c r="I23" s="69">
        <v>0</v>
      </c>
      <c r="J23" s="72"/>
      <c r="K23" s="64"/>
      <c r="L23" s="64"/>
      <c r="M23" s="64"/>
      <c r="N23" s="74"/>
      <c r="O23" s="74"/>
    </row>
    <row r="24" spans="1:15" ht="18" hidden="1" customHeight="1" x14ac:dyDescent="0.35">
      <c r="A24" s="75"/>
      <c r="B24" s="67">
        <v>10</v>
      </c>
      <c r="C24" s="68">
        <v>17</v>
      </c>
      <c r="D24" s="69">
        <v>9</v>
      </c>
      <c r="E24" s="70"/>
      <c r="F24" s="71"/>
      <c r="G24" s="68">
        <v>0</v>
      </c>
      <c r="H24" s="69">
        <v>0</v>
      </c>
      <c r="I24" s="69">
        <v>0</v>
      </c>
      <c r="J24" s="72"/>
      <c r="K24" s="64"/>
      <c r="L24" s="64"/>
      <c r="M24" s="64"/>
      <c r="N24" s="74"/>
      <c r="O24" s="74"/>
    </row>
    <row r="25" spans="1:15" ht="18" hidden="1" customHeight="1" x14ac:dyDescent="0.35">
      <c r="A25" s="75"/>
      <c r="B25" s="67">
        <v>11</v>
      </c>
      <c r="C25" s="68">
        <v>18</v>
      </c>
      <c r="D25" s="69">
        <v>7</v>
      </c>
      <c r="E25" s="70"/>
      <c r="F25" s="71"/>
      <c r="G25" s="68">
        <v>0</v>
      </c>
      <c r="H25" s="69">
        <v>0</v>
      </c>
      <c r="I25" s="69">
        <v>0</v>
      </c>
      <c r="J25" s="72">
        <v>0</v>
      </c>
      <c r="K25" s="64"/>
      <c r="L25" s="64"/>
      <c r="M25" s="64"/>
      <c r="N25" s="74"/>
      <c r="O25" s="74"/>
    </row>
    <row r="26" spans="1:15" ht="18" hidden="1" customHeight="1" x14ac:dyDescent="0.35">
      <c r="A26" s="75"/>
      <c r="B26" s="67">
        <v>12</v>
      </c>
      <c r="C26" s="68">
        <v>117</v>
      </c>
      <c r="D26" s="69">
        <v>108</v>
      </c>
      <c r="E26" s="70"/>
      <c r="F26" s="71"/>
      <c r="G26" s="68">
        <v>3</v>
      </c>
      <c r="H26" s="69">
        <v>0</v>
      </c>
      <c r="I26" s="69">
        <v>0</v>
      </c>
      <c r="J26" s="72">
        <v>0</v>
      </c>
      <c r="K26" s="64"/>
      <c r="L26" s="64"/>
      <c r="M26" s="64"/>
      <c r="N26" s="74"/>
      <c r="O26" s="74"/>
    </row>
    <row r="27" spans="1:15" ht="18" hidden="1" customHeight="1" x14ac:dyDescent="0.35">
      <c r="A27" s="75"/>
      <c r="B27" s="67">
        <v>13</v>
      </c>
      <c r="C27" s="68">
        <v>201</v>
      </c>
      <c r="D27" s="69">
        <v>179</v>
      </c>
      <c r="E27" s="70"/>
      <c r="F27" s="71"/>
      <c r="G27" s="68">
        <v>5</v>
      </c>
      <c r="H27" s="69">
        <v>4</v>
      </c>
      <c r="I27" s="69">
        <v>0</v>
      </c>
      <c r="J27" s="72">
        <v>0</v>
      </c>
      <c r="K27" s="64"/>
      <c r="L27" s="64"/>
      <c r="M27" s="64"/>
      <c r="N27" s="74"/>
      <c r="O27" s="74"/>
    </row>
    <row r="28" spans="1:15" ht="18" hidden="1" customHeight="1" x14ac:dyDescent="0.35">
      <c r="A28" s="75"/>
      <c r="B28" s="67">
        <v>14</v>
      </c>
      <c r="C28" s="68">
        <v>259</v>
      </c>
      <c r="D28" s="69">
        <v>233</v>
      </c>
      <c r="E28" s="70"/>
      <c r="F28" s="71"/>
      <c r="G28" s="68">
        <v>20</v>
      </c>
      <c r="H28" s="69">
        <v>19</v>
      </c>
      <c r="I28" s="69">
        <v>0</v>
      </c>
      <c r="J28" s="72">
        <v>0</v>
      </c>
      <c r="K28" s="64"/>
      <c r="L28" s="64"/>
      <c r="M28" s="64"/>
      <c r="N28" s="74"/>
      <c r="O28" s="74"/>
    </row>
    <row r="29" spans="1:15" ht="18" hidden="1" customHeight="1" x14ac:dyDescent="0.35">
      <c r="A29" s="75"/>
      <c r="B29" s="67">
        <v>15</v>
      </c>
      <c r="C29" s="68">
        <v>316</v>
      </c>
      <c r="D29" s="69">
        <v>315</v>
      </c>
      <c r="E29" s="70"/>
      <c r="F29" s="71"/>
      <c r="G29" s="68">
        <v>25</v>
      </c>
      <c r="H29" s="69">
        <v>19</v>
      </c>
      <c r="I29" s="69">
        <v>0</v>
      </c>
      <c r="J29" s="72">
        <v>0</v>
      </c>
      <c r="K29" s="64"/>
      <c r="L29" s="64"/>
      <c r="M29" s="64"/>
      <c r="N29" s="74"/>
      <c r="O29" s="74"/>
    </row>
    <row r="30" spans="1:15" ht="18" hidden="1" customHeight="1" x14ac:dyDescent="0.35">
      <c r="A30" s="75"/>
      <c r="B30" s="67"/>
      <c r="C30" s="68"/>
      <c r="D30" s="69"/>
      <c r="E30" s="70"/>
      <c r="F30" s="71"/>
      <c r="G30" s="68"/>
      <c r="H30" s="69"/>
      <c r="I30" s="69"/>
      <c r="J30" s="72"/>
      <c r="K30" s="64"/>
      <c r="L30" s="64"/>
      <c r="M30" s="64"/>
      <c r="N30" s="74"/>
      <c r="O30" s="74"/>
    </row>
    <row r="31" spans="1:15" ht="15" customHeight="1" x14ac:dyDescent="0.35">
      <c r="A31" s="158" t="s">
        <v>59</v>
      </c>
      <c r="B31" s="247"/>
      <c r="C31" s="250">
        <v>131</v>
      </c>
      <c r="D31" s="159">
        <v>102</v>
      </c>
      <c r="E31" s="159">
        <v>0</v>
      </c>
      <c r="F31" s="160">
        <v>0</v>
      </c>
      <c r="G31" s="250">
        <v>23</v>
      </c>
      <c r="H31" s="159">
        <v>23</v>
      </c>
      <c r="I31" s="159">
        <v>0</v>
      </c>
      <c r="J31" s="160">
        <v>0</v>
      </c>
      <c r="K31" s="64"/>
      <c r="L31" s="64"/>
      <c r="M31" s="64"/>
      <c r="N31" s="74"/>
      <c r="O31" s="74"/>
    </row>
    <row r="32" spans="1:15" ht="15" customHeight="1" x14ac:dyDescent="0.35">
      <c r="A32" s="161"/>
      <c r="B32" s="703">
        <v>16</v>
      </c>
      <c r="C32" s="251">
        <v>122</v>
      </c>
      <c r="D32" s="162">
        <v>128</v>
      </c>
      <c r="E32" s="162">
        <v>0</v>
      </c>
      <c r="F32" s="163">
        <v>0</v>
      </c>
      <c r="G32" s="251">
        <v>3</v>
      </c>
      <c r="H32" s="162">
        <v>2</v>
      </c>
      <c r="I32" s="162">
        <v>0</v>
      </c>
      <c r="J32" s="163">
        <v>0</v>
      </c>
      <c r="K32" s="64"/>
      <c r="L32" s="64"/>
      <c r="M32" s="64"/>
    </row>
    <row r="33" spans="1:13" ht="15" customHeight="1" x14ac:dyDescent="0.35">
      <c r="A33" s="164"/>
      <c r="B33" s="704">
        <v>17</v>
      </c>
      <c r="C33" s="252">
        <v>190</v>
      </c>
      <c r="D33" s="165">
        <v>197</v>
      </c>
      <c r="E33" s="165">
        <v>0</v>
      </c>
      <c r="F33" s="166">
        <v>0</v>
      </c>
      <c r="G33" s="252">
        <v>20</v>
      </c>
      <c r="H33" s="165">
        <v>15</v>
      </c>
      <c r="I33" s="165">
        <v>0</v>
      </c>
      <c r="J33" s="166">
        <v>0</v>
      </c>
      <c r="K33" s="64"/>
      <c r="L33" s="64"/>
      <c r="M33" s="64"/>
    </row>
    <row r="34" spans="1:13" ht="15" customHeight="1" x14ac:dyDescent="0.35">
      <c r="A34" s="161"/>
      <c r="B34" s="703">
        <v>18</v>
      </c>
      <c r="C34" s="251">
        <v>2287</v>
      </c>
      <c r="D34" s="162">
        <v>2200</v>
      </c>
      <c r="E34" s="162">
        <v>1</v>
      </c>
      <c r="F34" s="163">
        <v>0</v>
      </c>
      <c r="G34" s="251">
        <v>274</v>
      </c>
      <c r="H34" s="162">
        <v>220</v>
      </c>
      <c r="I34" s="162">
        <v>0</v>
      </c>
      <c r="J34" s="163">
        <v>0</v>
      </c>
      <c r="K34" s="64"/>
      <c r="L34" s="64"/>
      <c r="M34" s="64"/>
    </row>
    <row r="35" spans="1:13" ht="15" customHeight="1" x14ac:dyDescent="0.35">
      <c r="A35" s="164"/>
      <c r="B35" s="704">
        <v>19</v>
      </c>
      <c r="C35" s="252">
        <v>5520</v>
      </c>
      <c r="D35" s="165">
        <v>4491</v>
      </c>
      <c r="E35" s="165">
        <v>3</v>
      </c>
      <c r="F35" s="166">
        <v>0</v>
      </c>
      <c r="G35" s="252">
        <v>1599</v>
      </c>
      <c r="H35" s="165">
        <v>1136</v>
      </c>
      <c r="I35" s="165">
        <v>0</v>
      </c>
      <c r="J35" s="166">
        <v>0</v>
      </c>
      <c r="K35" s="64"/>
      <c r="L35" s="64"/>
      <c r="M35" s="64"/>
    </row>
    <row r="36" spans="1:13" ht="15" customHeight="1" x14ac:dyDescent="0.35">
      <c r="A36" s="161"/>
      <c r="B36" s="703">
        <v>20</v>
      </c>
      <c r="C36" s="251">
        <v>8405</v>
      </c>
      <c r="D36" s="162">
        <v>6054</v>
      </c>
      <c r="E36" s="162">
        <v>9</v>
      </c>
      <c r="F36" s="163">
        <v>0</v>
      </c>
      <c r="G36" s="251">
        <v>4311</v>
      </c>
      <c r="H36" s="162">
        <v>2745</v>
      </c>
      <c r="I36" s="162">
        <v>1</v>
      </c>
      <c r="J36" s="163">
        <v>0</v>
      </c>
      <c r="K36" s="64"/>
      <c r="L36" s="64"/>
      <c r="M36" s="64"/>
    </row>
    <row r="37" spans="1:13" ht="15" customHeight="1" x14ac:dyDescent="0.35">
      <c r="A37" s="164"/>
      <c r="B37" s="704">
        <v>21</v>
      </c>
      <c r="C37" s="252">
        <v>9974</v>
      </c>
      <c r="D37" s="165">
        <v>7115</v>
      </c>
      <c r="E37" s="165">
        <v>5</v>
      </c>
      <c r="F37" s="166">
        <v>3</v>
      </c>
      <c r="G37" s="252">
        <v>6762</v>
      </c>
      <c r="H37" s="165">
        <v>4141</v>
      </c>
      <c r="I37" s="165">
        <v>1</v>
      </c>
      <c r="J37" s="166">
        <v>0</v>
      </c>
      <c r="K37" s="64"/>
      <c r="L37" s="64"/>
      <c r="M37" s="64"/>
    </row>
    <row r="38" spans="1:13" ht="15" customHeight="1" x14ac:dyDescent="0.35">
      <c r="A38" s="161"/>
      <c r="B38" s="703">
        <v>22</v>
      </c>
      <c r="C38" s="251">
        <v>11689</v>
      </c>
      <c r="D38" s="162">
        <v>8153</v>
      </c>
      <c r="E38" s="162">
        <v>8</v>
      </c>
      <c r="F38" s="163">
        <v>1</v>
      </c>
      <c r="G38" s="251">
        <v>8610</v>
      </c>
      <c r="H38" s="162">
        <v>5508</v>
      </c>
      <c r="I38" s="162">
        <v>1</v>
      </c>
      <c r="J38" s="163">
        <v>1</v>
      </c>
      <c r="K38" s="64"/>
      <c r="L38" s="64"/>
      <c r="M38" s="64"/>
    </row>
    <row r="39" spans="1:13" ht="15" customHeight="1" x14ac:dyDescent="0.35">
      <c r="A39" s="164"/>
      <c r="B39" s="704">
        <v>23</v>
      </c>
      <c r="C39" s="252">
        <v>13743</v>
      </c>
      <c r="D39" s="165">
        <v>9894</v>
      </c>
      <c r="E39" s="165">
        <v>16</v>
      </c>
      <c r="F39" s="166">
        <v>0</v>
      </c>
      <c r="G39" s="252">
        <v>10873</v>
      </c>
      <c r="H39" s="165">
        <v>8121</v>
      </c>
      <c r="I39" s="165">
        <v>4</v>
      </c>
      <c r="J39" s="166">
        <v>1</v>
      </c>
      <c r="K39" s="64"/>
      <c r="L39" s="64"/>
      <c r="M39" s="64"/>
    </row>
    <row r="40" spans="1:13" ht="15" customHeight="1" x14ac:dyDescent="0.35">
      <c r="A40" s="161"/>
      <c r="B40" s="703">
        <v>24</v>
      </c>
      <c r="C40" s="251">
        <v>15340</v>
      </c>
      <c r="D40" s="162">
        <v>11672</v>
      </c>
      <c r="E40" s="162">
        <v>16</v>
      </c>
      <c r="F40" s="163">
        <v>4</v>
      </c>
      <c r="G40" s="251">
        <v>13097</v>
      </c>
      <c r="H40" s="162">
        <v>11023</v>
      </c>
      <c r="I40" s="162">
        <v>3</v>
      </c>
      <c r="J40" s="163">
        <v>1</v>
      </c>
      <c r="K40" s="64"/>
      <c r="L40" s="64"/>
      <c r="M40" s="64"/>
    </row>
    <row r="41" spans="1:13" ht="15" customHeight="1" x14ac:dyDescent="0.35">
      <c r="A41" s="164"/>
      <c r="B41" s="704">
        <v>25</v>
      </c>
      <c r="C41" s="252">
        <v>17837</v>
      </c>
      <c r="D41" s="165">
        <v>13302</v>
      </c>
      <c r="E41" s="165">
        <v>11</v>
      </c>
      <c r="F41" s="166">
        <v>1</v>
      </c>
      <c r="G41" s="252">
        <v>15497</v>
      </c>
      <c r="H41" s="165">
        <v>14095</v>
      </c>
      <c r="I41" s="165">
        <v>1</v>
      </c>
      <c r="J41" s="166">
        <v>2</v>
      </c>
      <c r="K41" s="64"/>
      <c r="L41" s="64"/>
      <c r="M41" s="64"/>
    </row>
    <row r="42" spans="1:13" ht="15" customHeight="1" x14ac:dyDescent="0.35">
      <c r="A42" s="161"/>
      <c r="B42" s="703">
        <v>26</v>
      </c>
      <c r="C42" s="251">
        <v>19856</v>
      </c>
      <c r="D42" s="162">
        <v>15138</v>
      </c>
      <c r="E42" s="162">
        <v>14</v>
      </c>
      <c r="F42" s="163">
        <v>3</v>
      </c>
      <c r="G42" s="251">
        <v>18276</v>
      </c>
      <c r="H42" s="162">
        <v>17742</v>
      </c>
      <c r="I42" s="162">
        <v>5</v>
      </c>
      <c r="J42" s="163">
        <v>1</v>
      </c>
      <c r="K42" s="64"/>
      <c r="L42" s="64"/>
      <c r="M42" s="64"/>
    </row>
    <row r="43" spans="1:13" ht="15" customHeight="1" x14ac:dyDescent="0.35">
      <c r="A43" s="164"/>
      <c r="B43" s="704">
        <v>27</v>
      </c>
      <c r="C43" s="252">
        <v>21129</v>
      </c>
      <c r="D43" s="165">
        <v>16326</v>
      </c>
      <c r="E43" s="165">
        <v>20</v>
      </c>
      <c r="F43" s="166">
        <v>3</v>
      </c>
      <c r="G43" s="252">
        <v>20610</v>
      </c>
      <c r="H43" s="165">
        <v>20825</v>
      </c>
      <c r="I43" s="165">
        <v>7</v>
      </c>
      <c r="J43" s="166">
        <v>2</v>
      </c>
      <c r="K43" s="64"/>
      <c r="L43" s="64"/>
      <c r="M43" s="64"/>
    </row>
    <row r="44" spans="1:13" ht="15" customHeight="1" x14ac:dyDescent="0.35">
      <c r="A44" s="161"/>
      <c r="B44" s="703">
        <v>28</v>
      </c>
      <c r="C44" s="251">
        <v>22784</v>
      </c>
      <c r="D44" s="162">
        <v>17765</v>
      </c>
      <c r="E44" s="162">
        <v>16</v>
      </c>
      <c r="F44" s="163">
        <v>4</v>
      </c>
      <c r="G44" s="251">
        <v>22990</v>
      </c>
      <c r="H44" s="162">
        <v>24424</v>
      </c>
      <c r="I44" s="162">
        <v>6</v>
      </c>
      <c r="J44" s="163">
        <v>1</v>
      </c>
      <c r="K44" s="64"/>
      <c r="L44" s="64"/>
      <c r="M44" s="64"/>
    </row>
    <row r="45" spans="1:13" ht="15" customHeight="1" x14ac:dyDescent="0.35">
      <c r="A45" s="164"/>
      <c r="B45" s="704">
        <v>29</v>
      </c>
      <c r="C45" s="252">
        <v>23613</v>
      </c>
      <c r="D45" s="165">
        <v>19009</v>
      </c>
      <c r="E45" s="165">
        <v>12</v>
      </c>
      <c r="F45" s="166">
        <v>3</v>
      </c>
      <c r="G45" s="252">
        <v>24390</v>
      </c>
      <c r="H45" s="165">
        <v>27185</v>
      </c>
      <c r="I45" s="165">
        <v>10</v>
      </c>
      <c r="J45" s="166">
        <v>2</v>
      </c>
      <c r="K45" s="64"/>
      <c r="L45" s="64"/>
      <c r="M45" s="64"/>
    </row>
    <row r="46" spans="1:13" ht="15" customHeight="1" x14ac:dyDescent="0.35">
      <c r="A46" s="161"/>
      <c r="B46" s="703">
        <v>30</v>
      </c>
      <c r="C46" s="251">
        <v>24668</v>
      </c>
      <c r="D46" s="162">
        <v>20055</v>
      </c>
      <c r="E46" s="162">
        <v>18</v>
      </c>
      <c r="F46" s="163">
        <v>5</v>
      </c>
      <c r="G46" s="251">
        <v>26281</v>
      </c>
      <c r="H46" s="162">
        <v>29737</v>
      </c>
      <c r="I46" s="162">
        <v>6</v>
      </c>
      <c r="J46" s="163">
        <v>2</v>
      </c>
      <c r="K46" s="64"/>
      <c r="L46" s="64"/>
      <c r="M46" s="64"/>
    </row>
    <row r="47" spans="1:13" ht="15" customHeight="1" x14ac:dyDescent="0.35">
      <c r="A47" s="164"/>
      <c r="B47" s="704">
        <v>31</v>
      </c>
      <c r="C47" s="252">
        <v>25827</v>
      </c>
      <c r="D47" s="165">
        <v>20991</v>
      </c>
      <c r="E47" s="165">
        <v>15</v>
      </c>
      <c r="F47" s="166">
        <v>2</v>
      </c>
      <c r="G47" s="252">
        <v>27758</v>
      </c>
      <c r="H47" s="165">
        <v>32663</v>
      </c>
      <c r="I47" s="165">
        <v>5</v>
      </c>
      <c r="J47" s="166">
        <v>5</v>
      </c>
      <c r="K47" s="64"/>
      <c r="L47" s="64"/>
      <c r="M47" s="64"/>
    </row>
    <row r="48" spans="1:13" ht="15" customHeight="1" x14ac:dyDescent="0.35">
      <c r="A48" s="161"/>
      <c r="B48" s="703">
        <v>32</v>
      </c>
      <c r="C48" s="251">
        <v>27404</v>
      </c>
      <c r="D48" s="162">
        <v>22177</v>
      </c>
      <c r="E48" s="162">
        <v>21</v>
      </c>
      <c r="F48" s="163">
        <v>2</v>
      </c>
      <c r="G48" s="251">
        <v>29626</v>
      </c>
      <c r="H48" s="162">
        <v>35007</v>
      </c>
      <c r="I48" s="162">
        <v>8</v>
      </c>
      <c r="J48" s="163">
        <v>5</v>
      </c>
      <c r="K48" s="64"/>
      <c r="L48" s="64"/>
      <c r="M48" s="64"/>
    </row>
    <row r="49" spans="1:13" ht="15" customHeight="1" x14ac:dyDescent="0.35">
      <c r="A49" s="164"/>
      <c r="B49" s="704">
        <v>33</v>
      </c>
      <c r="C49" s="252">
        <v>29206</v>
      </c>
      <c r="D49" s="165">
        <v>23133</v>
      </c>
      <c r="E49" s="165">
        <v>21</v>
      </c>
      <c r="F49" s="166">
        <v>4</v>
      </c>
      <c r="G49" s="252">
        <v>31486</v>
      </c>
      <c r="H49" s="165">
        <v>36823</v>
      </c>
      <c r="I49" s="165">
        <v>7</v>
      </c>
      <c r="J49" s="166">
        <v>2</v>
      </c>
      <c r="K49" s="64"/>
      <c r="L49" s="64"/>
      <c r="M49" s="64"/>
    </row>
    <row r="50" spans="1:13" ht="15" customHeight="1" x14ac:dyDescent="0.35">
      <c r="A50" s="161"/>
      <c r="B50" s="703">
        <v>34</v>
      </c>
      <c r="C50" s="251">
        <v>29753</v>
      </c>
      <c r="D50" s="162">
        <v>24139</v>
      </c>
      <c r="E50" s="162">
        <v>17</v>
      </c>
      <c r="F50" s="163">
        <v>1</v>
      </c>
      <c r="G50" s="251">
        <v>32113</v>
      </c>
      <c r="H50" s="162">
        <v>38604</v>
      </c>
      <c r="I50" s="162">
        <v>4</v>
      </c>
      <c r="J50" s="163">
        <v>1</v>
      </c>
      <c r="K50" s="64"/>
      <c r="L50" s="64"/>
      <c r="M50" s="64"/>
    </row>
    <row r="51" spans="1:13" ht="15" customHeight="1" x14ac:dyDescent="0.35">
      <c r="A51" s="164"/>
      <c r="B51" s="704">
        <v>35</v>
      </c>
      <c r="C51" s="252">
        <v>31289</v>
      </c>
      <c r="D51" s="165">
        <v>24781</v>
      </c>
      <c r="E51" s="165">
        <v>25</v>
      </c>
      <c r="F51" s="166">
        <v>4</v>
      </c>
      <c r="G51" s="252">
        <v>33756</v>
      </c>
      <c r="H51" s="165">
        <v>39212</v>
      </c>
      <c r="I51" s="165">
        <v>7</v>
      </c>
      <c r="J51" s="166">
        <v>1</v>
      </c>
      <c r="K51" s="64"/>
      <c r="L51" s="64"/>
      <c r="M51" s="64"/>
    </row>
    <row r="52" spans="1:13" ht="15" customHeight="1" x14ac:dyDescent="0.35">
      <c r="A52" s="161"/>
      <c r="B52" s="703">
        <v>36</v>
      </c>
      <c r="C52" s="251">
        <v>31729</v>
      </c>
      <c r="D52" s="162">
        <v>25029</v>
      </c>
      <c r="E52" s="162">
        <v>16</v>
      </c>
      <c r="F52" s="163">
        <v>14</v>
      </c>
      <c r="G52" s="251">
        <v>34617</v>
      </c>
      <c r="H52" s="162">
        <v>40479</v>
      </c>
      <c r="I52" s="162">
        <v>5</v>
      </c>
      <c r="J52" s="163">
        <v>2</v>
      </c>
      <c r="K52" s="64"/>
      <c r="L52" s="64"/>
      <c r="M52" s="64"/>
    </row>
    <row r="53" spans="1:13" ht="15" customHeight="1" x14ac:dyDescent="0.35">
      <c r="A53" s="164"/>
      <c r="B53" s="704">
        <v>37</v>
      </c>
      <c r="C53" s="252">
        <v>31575</v>
      </c>
      <c r="D53" s="165">
        <v>24714</v>
      </c>
      <c r="E53" s="165">
        <v>17</v>
      </c>
      <c r="F53" s="166">
        <v>4</v>
      </c>
      <c r="G53" s="252">
        <v>34419</v>
      </c>
      <c r="H53" s="165">
        <v>40062</v>
      </c>
      <c r="I53" s="165">
        <v>6</v>
      </c>
      <c r="J53" s="166">
        <v>4</v>
      </c>
      <c r="K53" s="64"/>
      <c r="L53" s="64"/>
      <c r="M53" s="64"/>
    </row>
    <row r="54" spans="1:13" ht="15" customHeight="1" x14ac:dyDescent="0.35">
      <c r="A54" s="161"/>
      <c r="B54" s="703">
        <v>38</v>
      </c>
      <c r="C54" s="251">
        <v>32370</v>
      </c>
      <c r="D54" s="162">
        <v>24809</v>
      </c>
      <c r="E54" s="162">
        <v>13</v>
      </c>
      <c r="F54" s="163">
        <v>4</v>
      </c>
      <c r="G54" s="251">
        <v>35360</v>
      </c>
      <c r="H54" s="162">
        <v>40948</v>
      </c>
      <c r="I54" s="162">
        <v>5</v>
      </c>
      <c r="J54" s="163">
        <v>1</v>
      </c>
      <c r="K54" s="64"/>
      <c r="L54" s="64"/>
      <c r="M54" s="64"/>
    </row>
    <row r="55" spans="1:13" ht="15" customHeight="1" x14ac:dyDescent="0.35">
      <c r="A55" s="164"/>
      <c r="B55" s="704">
        <v>39</v>
      </c>
      <c r="C55" s="252">
        <v>31193</v>
      </c>
      <c r="D55" s="165">
        <v>24154</v>
      </c>
      <c r="E55" s="165">
        <v>21</v>
      </c>
      <c r="F55" s="166">
        <v>3</v>
      </c>
      <c r="G55" s="252">
        <v>35486</v>
      </c>
      <c r="H55" s="165">
        <v>41089</v>
      </c>
      <c r="I55" s="165">
        <v>4</v>
      </c>
      <c r="J55" s="166">
        <v>5</v>
      </c>
      <c r="K55" s="64"/>
      <c r="L55" s="64"/>
      <c r="M55" s="64"/>
    </row>
    <row r="56" spans="1:13" ht="15" customHeight="1" x14ac:dyDescent="0.35">
      <c r="A56" s="161"/>
      <c r="B56" s="703">
        <v>40</v>
      </c>
      <c r="C56" s="251">
        <v>31546</v>
      </c>
      <c r="D56" s="162">
        <v>24346</v>
      </c>
      <c r="E56" s="162">
        <v>14</v>
      </c>
      <c r="F56" s="163">
        <v>0</v>
      </c>
      <c r="G56" s="251">
        <v>35634</v>
      </c>
      <c r="H56" s="162">
        <v>41602</v>
      </c>
      <c r="I56" s="162">
        <v>7</v>
      </c>
      <c r="J56" s="163">
        <v>7</v>
      </c>
      <c r="K56" s="64"/>
      <c r="L56" s="64"/>
      <c r="M56" s="64"/>
    </row>
    <row r="57" spans="1:13" ht="15" customHeight="1" x14ac:dyDescent="0.35">
      <c r="A57" s="164"/>
      <c r="B57" s="704">
        <v>41</v>
      </c>
      <c r="C57" s="252">
        <v>32521</v>
      </c>
      <c r="D57" s="165">
        <v>24533</v>
      </c>
      <c r="E57" s="165">
        <v>23</v>
      </c>
      <c r="F57" s="166">
        <v>3</v>
      </c>
      <c r="G57" s="252">
        <v>36511</v>
      </c>
      <c r="H57" s="165">
        <v>42677</v>
      </c>
      <c r="I57" s="165">
        <v>5</v>
      </c>
      <c r="J57" s="166">
        <v>4</v>
      </c>
      <c r="K57" s="64"/>
      <c r="L57" s="64"/>
      <c r="M57" s="64"/>
    </row>
    <row r="58" spans="1:13" ht="15" customHeight="1" x14ac:dyDescent="0.35">
      <c r="A58" s="161"/>
      <c r="B58" s="703">
        <v>42</v>
      </c>
      <c r="C58" s="251">
        <v>32409</v>
      </c>
      <c r="D58" s="162">
        <v>24057</v>
      </c>
      <c r="E58" s="162">
        <v>17</v>
      </c>
      <c r="F58" s="163">
        <v>4</v>
      </c>
      <c r="G58" s="251">
        <v>37127</v>
      </c>
      <c r="H58" s="162">
        <v>43928</v>
      </c>
      <c r="I58" s="162">
        <v>11</v>
      </c>
      <c r="J58" s="163">
        <v>3</v>
      </c>
      <c r="K58" s="64"/>
      <c r="L58" s="64"/>
      <c r="M58" s="64"/>
    </row>
    <row r="59" spans="1:13" ht="15" customHeight="1" x14ac:dyDescent="0.35">
      <c r="A59" s="164"/>
      <c r="B59" s="704">
        <v>43</v>
      </c>
      <c r="C59" s="252">
        <v>33156</v>
      </c>
      <c r="D59" s="165">
        <v>24718</v>
      </c>
      <c r="E59" s="165">
        <v>18</v>
      </c>
      <c r="F59" s="166">
        <v>5</v>
      </c>
      <c r="G59" s="252">
        <v>37208</v>
      </c>
      <c r="H59" s="165">
        <v>44661</v>
      </c>
      <c r="I59" s="165">
        <v>7</v>
      </c>
      <c r="J59" s="166">
        <v>6</v>
      </c>
      <c r="K59" s="64"/>
      <c r="L59" s="64"/>
      <c r="M59" s="64"/>
    </row>
    <row r="60" spans="1:13" ht="15" customHeight="1" x14ac:dyDescent="0.35">
      <c r="A60" s="161"/>
      <c r="B60" s="703">
        <v>44</v>
      </c>
      <c r="C60" s="251">
        <v>34361</v>
      </c>
      <c r="D60" s="162">
        <v>24875</v>
      </c>
      <c r="E60" s="162">
        <v>16</v>
      </c>
      <c r="F60" s="163">
        <v>2</v>
      </c>
      <c r="G60" s="251">
        <v>38236</v>
      </c>
      <c r="H60" s="162">
        <v>45382</v>
      </c>
      <c r="I60" s="162">
        <v>5</v>
      </c>
      <c r="J60" s="163">
        <v>4</v>
      </c>
      <c r="K60" s="64"/>
      <c r="L60" s="64"/>
      <c r="M60" s="64"/>
    </row>
    <row r="61" spans="1:13" ht="15" customHeight="1" x14ac:dyDescent="0.35">
      <c r="A61" s="164"/>
      <c r="B61" s="704">
        <v>45</v>
      </c>
      <c r="C61" s="252">
        <v>34395</v>
      </c>
      <c r="D61" s="165">
        <v>24928</v>
      </c>
      <c r="E61" s="165">
        <v>13</v>
      </c>
      <c r="F61" s="166">
        <v>2</v>
      </c>
      <c r="G61" s="252">
        <v>38205</v>
      </c>
      <c r="H61" s="165">
        <v>45355</v>
      </c>
      <c r="I61" s="165">
        <v>4</v>
      </c>
      <c r="J61" s="166">
        <v>2</v>
      </c>
      <c r="K61" s="64"/>
      <c r="L61" s="64"/>
      <c r="M61" s="64"/>
    </row>
    <row r="62" spans="1:13" ht="15" customHeight="1" x14ac:dyDescent="0.35">
      <c r="A62" s="161"/>
      <c r="B62" s="703">
        <v>46</v>
      </c>
      <c r="C62" s="251">
        <v>33411</v>
      </c>
      <c r="D62" s="162">
        <v>24763</v>
      </c>
      <c r="E62" s="162">
        <v>11</v>
      </c>
      <c r="F62" s="163">
        <v>4</v>
      </c>
      <c r="G62" s="251">
        <v>36942</v>
      </c>
      <c r="H62" s="162">
        <v>44426</v>
      </c>
      <c r="I62" s="162">
        <v>8</v>
      </c>
      <c r="J62" s="163">
        <v>2</v>
      </c>
      <c r="K62" s="64"/>
      <c r="L62" s="64"/>
      <c r="M62" s="64"/>
    </row>
    <row r="63" spans="1:13" ht="15" customHeight="1" x14ac:dyDescent="0.35">
      <c r="A63" s="164"/>
      <c r="B63" s="704">
        <v>47</v>
      </c>
      <c r="C63" s="252">
        <v>32240</v>
      </c>
      <c r="D63" s="165">
        <v>23751</v>
      </c>
      <c r="E63" s="165">
        <v>10</v>
      </c>
      <c r="F63" s="166">
        <v>2</v>
      </c>
      <c r="G63" s="252">
        <v>36152</v>
      </c>
      <c r="H63" s="165">
        <v>44549</v>
      </c>
      <c r="I63" s="165">
        <v>10</v>
      </c>
      <c r="J63" s="166">
        <v>2</v>
      </c>
      <c r="K63" s="64"/>
      <c r="L63" s="64"/>
      <c r="M63" s="64"/>
    </row>
    <row r="64" spans="1:13" ht="15" customHeight="1" x14ac:dyDescent="0.35">
      <c r="A64" s="161"/>
      <c r="B64" s="703">
        <v>48</v>
      </c>
      <c r="C64" s="251">
        <v>30533</v>
      </c>
      <c r="D64" s="162">
        <v>22541</v>
      </c>
      <c r="E64" s="162">
        <v>12</v>
      </c>
      <c r="F64" s="163">
        <v>4</v>
      </c>
      <c r="G64" s="251">
        <v>35374</v>
      </c>
      <c r="H64" s="162">
        <v>45200</v>
      </c>
      <c r="I64" s="162">
        <v>7</v>
      </c>
      <c r="J64" s="163">
        <v>3</v>
      </c>
      <c r="K64" s="64"/>
      <c r="L64" s="64"/>
      <c r="M64" s="64"/>
    </row>
    <row r="65" spans="1:13" ht="15" customHeight="1" x14ac:dyDescent="0.35">
      <c r="A65" s="164"/>
      <c r="B65" s="704">
        <v>49</v>
      </c>
      <c r="C65" s="252">
        <v>28689</v>
      </c>
      <c r="D65" s="165">
        <v>22292</v>
      </c>
      <c r="E65" s="165">
        <v>17</v>
      </c>
      <c r="F65" s="166">
        <v>3</v>
      </c>
      <c r="G65" s="252">
        <v>33997</v>
      </c>
      <c r="H65" s="165">
        <v>46055</v>
      </c>
      <c r="I65" s="165">
        <v>9</v>
      </c>
      <c r="J65" s="166">
        <v>3</v>
      </c>
      <c r="K65" s="64"/>
      <c r="L65" s="64"/>
      <c r="M65" s="64"/>
    </row>
    <row r="66" spans="1:13" ht="15" customHeight="1" x14ac:dyDescent="0.35">
      <c r="A66" s="161"/>
      <c r="B66" s="703">
        <v>50</v>
      </c>
      <c r="C66" s="251">
        <v>27796</v>
      </c>
      <c r="D66" s="162">
        <v>21992</v>
      </c>
      <c r="E66" s="162">
        <v>13</v>
      </c>
      <c r="F66" s="163">
        <v>3</v>
      </c>
      <c r="G66" s="251">
        <v>34092</v>
      </c>
      <c r="H66" s="162">
        <v>47256</v>
      </c>
      <c r="I66" s="162">
        <v>10</v>
      </c>
      <c r="J66" s="163">
        <v>2</v>
      </c>
      <c r="K66" s="64"/>
      <c r="L66" s="64"/>
      <c r="M66" s="64"/>
    </row>
    <row r="67" spans="1:13" ht="15" customHeight="1" x14ac:dyDescent="0.35">
      <c r="A67" s="164"/>
      <c r="B67" s="704">
        <v>51</v>
      </c>
      <c r="C67" s="252">
        <v>26533</v>
      </c>
      <c r="D67" s="165">
        <v>21230</v>
      </c>
      <c r="E67" s="165">
        <v>22</v>
      </c>
      <c r="F67" s="166">
        <v>1</v>
      </c>
      <c r="G67" s="252">
        <v>34419</v>
      </c>
      <c r="H67" s="165">
        <v>47689</v>
      </c>
      <c r="I67" s="165">
        <v>8</v>
      </c>
      <c r="J67" s="166">
        <v>7</v>
      </c>
      <c r="K67" s="64"/>
      <c r="L67" s="64"/>
      <c r="M67" s="64"/>
    </row>
    <row r="68" spans="1:13" ht="15" customHeight="1" x14ac:dyDescent="0.35">
      <c r="A68" s="161"/>
      <c r="B68" s="703">
        <v>52</v>
      </c>
      <c r="C68" s="251">
        <v>26014</v>
      </c>
      <c r="D68" s="162">
        <v>20763</v>
      </c>
      <c r="E68" s="162">
        <v>16</v>
      </c>
      <c r="F68" s="163">
        <v>2</v>
      </c>
      <c r="G68" s="251">
        <v>34661</v>
      </c>
      <c r="H68" s="162">
        <v>46627</v>
      </c>
      <c r="I68" s="162">
        <v>9</v>
      </c>
      <c r="J68" s="163">
        <v>2</v>
      </c>
      <c r="K68" s="64"/>
      <c r="L68" s="64"/>
      <c r="M68" s="64"/>
    </row>
    <row r="69" spans="1:13" ht="15" customHeight="1" x14ac:dyDescent="0.35">
      <c r="A69" s="164"/>
      <c r="B69" s="704">
        <v>53</v>
      </c>
      <c r="C69" s="252">
        <v>25144</v>
      </c>
      <c r="D69" s="165">
        <v>20342</v>
      </c>
      <c r="E69" s="165">
        <v>16</v>
      </c>
      <c r="F69" s="166">
        <v>0</v>
      </c>
      <c r="G69" s="252">
        <v>34896</v>
      </c>
      <c r="H69" s="165">
        <v>44798</v>
      </c>
      <c r="I69" s="165">
        <v>13</v>
      </c>
      <c r="J69" s="166">
        <v>2</v>
      </c>
      <c r="K69" s="64"/>
      <c r="L69" s="64"/>
      <c r="M69" s="64"/>
    </row>
    <row r="70" spans="1:13" ht="15" customHeight="1" x14ac:dyDescent="0.35">
      <c r="A70" s="161"/>
      <c r="B70" s="703">
        <v>54</v>
      </c>
      <c r="C70" s="251">
        <v>24421</v>
      </c>
      <c r="D70" s="162">
        <v>20072</v>
      </c>
      <c r="E70" s="162">
        <v>10</v>
      </c>
      <c r="F70" s="163">
        <v>1</v>
      </c>
      <c r="G70" s="251">
        <v>32907</v>
      </c>
      <c r="H70" s="162">
        <v>43703</v>
      </c>
      <c r="I70" s="162">
        <v>3</v>
      </c>
      <c r="J70" s="163">
        <v>4</v>
      </c>
      <c r="K70" s="64"/>
      <c r="L70" s="64"/>
      <c r="M70" s="64"/>
    </row>
    <row r="71" spans="1:13" ht="15" customHeight="1" x14ac:dyDescent="0.35">
      <c r="A71" s="164"/>
      <c r="B71" s="704">
        <v>55</v>
      </c>
      <c r="C71" s="252">
        <v>24266</v>
      </c>
      <c r="D71" s="165">
        <v>19489</v>
      </c>
      <c r="E71" s="165">
        <v>11</v>
      </c>
      <c r="F71" s="166">
        <v>4</v>
      </c>
      <c r="G71" s="252">
        <v>32009</v>
      </c>
      <c r="H71" s="165">
        <v>41877</v>
      </c>
      <c r="I71" s="165">
        <v>8</v>
      </c>
      <c r="J71" s="166">
        <v>4</v>
      </c>
      <c r="K71" s="64"/>
      <c r="L71" s="64"/>
      <c r="M71" s="64"/>
    </row>
    <row r="72" spans="1:13" ht="15" customHeight="1" x14ac:dyDescent="0.35">
      <c r="A72" s="161"/>
      <c r="B72" s="703">
        <v>56</v>
      </c>
      <c r="C72" s="251">
        <v>22475</v>
      </c>
      <c r="D72" s="162">
        <v>18143</v>
      </c>
      <c r="E72" s="162">
        <v>9</v>
      </c>
      <c r="F72" s="163">
        <v>3</v>
      </c>
      <c r="G72" s="251">
        <v>30891</v>
      </c>
      <c r="H72" s="162">
        <v>39163</v>
      </c>
      <c r="I72" s="162">
        <v>9</v>
      </c>
      <c r="J72" s="163">
        <v>1</v>
      </c>
      <c r="K72" s="64"/>
      <c r="L72" s="64"/>
      <c r="M72" s="64"/>
    </row>
    <row r="73" spans="1:13" ht="15" customHeight="1" thickBot="1" x14ac:dyDescent="0.4">
      <c r="A73" s="167"/>
      <c r="B73" s="617">
        <v>57</v>
      </c>
      <c r="C73" s="618">
        <v>20603</v>
      </c>
      <c r="D73" s="619">
        <v>16565</v>
      </c>
      <c r="E73" s="619">
        <v>11</v>
      </c>
      <c r="F73" s="620">
        <v>7</v>
      </c>
      <c r="G73" s="618">
        <v>28424</v>
      </c>
      <c r="H73" s="619">
        <v>35216</v>
      </c>
      <c r="I73" s="619">
        <v>6</v>
      </c>
      <c r="J73" s="620">
        <v>1</v>
      </c>
      <c r="K73" s="64"/>
      <c r="L73" s="64"/>
      <c r="M73" s="64"/>
    </row>
    <row r="74" spans="1:13" ht="15" customHeight="1" x14ac:dyDescent="0.35">
      <c r="A74" s="161"/>
      <c r="B74" s="248">
        <v>58</v>
      </c>
      <c r="C74" s="251">
        <v>19674</v>
      </c>
      <c r="D74" s="162">
        <v>15526</v>
      </c>
      <c r="E74" s="162">
        <v>5</v>
      </c>
      <c r="F74" s="163">
        <v>1</v>
      </c>
      <c r="G74" s="251">
        <v>26373</v>
      </c>
      <c r="H74" s="162">
        <v>31649</v>
      </c>
      <c r="I74" s="162">
        <v>10</v>
      </c>
      <c r="J74" s="163">
        <v>4</v>
      </c>
      <c r="K74" s="64"/>
      <c r="L74" s="64"/>
      <c r="M74" s="64"/>
    </row>
    <row r="75" spans="1:13" ht="15" customHeight="1" x14ac:dyDescent="0.35">
      <c r="A75" s="164"/>
      <c r="B75" s="249">
        <v>59</v>
      </c>
      <c r="C75" s="252">
        <v>17900</v>
      </c>
      <c r="D75" s="165">
        <v>14019</v>
      </c>
      <c r="E75" s="165">
        <v>3</v>
      </c>
      <c r="F75" s="166">
        <v>1</v>
      </c>
      <c r="G75" s="252">
        <v>24389</v>
      </c>
      <c r="H75" s="165">
        <v>28406</v>
      </c>
      <c r="I75" s="165">
        <v>3</v>
      </c>
      <c r="J75" s="166">
        <v>5</v>
      </c>
      <c r="K75" s="64"/>
      <c r="L75" s="64"/>
      <c r="M75" s="64"/>
    </row>
    <row r="76" spans="1:13" ht="15" customHeight="1" x14ac:dyDescent="0.35">
      <c r="A76" s="161"/>
      <c r="B76" s="248">
        <v>60</v>
      </c>
      <c r="C76" s="251">
        <v>15670</v>
      </c>
      <c r="D76" s="162">
        <v>12166</v>
      </c>
      <c r="E76" s="162">
        <v>5</v>
      </c>
      <c r="F76" s="163">
        <v>0</v>
      </c>
      <c r="G76" s="251">
        <v>21804</v>
      </c>
      <c r="H76" s="162">
        <v>24866</v>
      </c>
      <c r="I76" s="162">
        <v>2</v>
      </c>
      <c r="J76" s="163">
        <v>1</v>
      </c>
      <c r="K76" s="64"/>
      <c r="L76" s="64"/>
      <c r="M76" s="64"/>
    </row>
    <row r="77" spans="1:13" ht="15" customHeight="1" x14ac:dyDescent="0.35">
      <c r="A77" s="164"/>
      <c r="B77" s="249">
        <v>61</v>
      </c>
      <c r="C77" s="252">
        <v>13700</v>
      </c>
      <c r="D77" s="165">
        <v>10542</v>
      </c>
      <c r="E77" s="165">
        <v>5</v>
      </c>
      <c r="F77" s="166">
        <v>0</v>
      </c>
      <c r="G77" s="252">
        <v>20713</v>
      </c>
      <c r="H77" s="165">
        <v>22141</v>
      </c>
      <c r="I77" s="165">
        <v>7</v>
      </c>
      <c r="J77" s="166">
        <v>0</v>
      </c>
      <c r="K77" s="64"/>
      <c r="L77" s="64"/>
      <c r="M77" s="64"/>
    </row>
    <row r="78" spans="1:13" ht="15" customHeight="1" x14ac:dyDescent="0.35">
      <c r="A78" s="161"/>
      <c r="B78" s="248">
        <v>62</v>
      </c>
      <c r="C78" s="251">
        <v>12201</v>
      </c>
      <c r="D78" s="162">
        <v>8818</v>
      </c>
      <c r="E78" s="162">
        <v>11</v>
      </c>
      <c r="F78" s="163">
        <v>1</v>
      </c>
      <c r="G78" s="251">
        <v>18498</v>
      </c>
      <c r="H78" s="162">
        <v>19749</v>
      </c>
      <c r="I78" s="162">
        <v>1</v>
      </c>
      <c r="J78" s="163">
        <v>1</v>
      </c>
      <c r="K78" s="64"/>
      <c r="L78" s="64"/>
      <c r="M78" s="64"/>
    </row>
    <row r="79" spans="1:13" ht="15" customHeight="1" x14ac:dyDescent="0.35">
      <c r="A79" s="164"/>
      <c r="B79" s="249">
        <v>63</v>
      </c>
      <c r="C79" s="252">
        <v>11027</v>
      </c>
      <c r="D79" s="165">
        <v>7983</v>
      </c>
      <c r="E79" s="165">
        <v>3</v>
      </c>
      <c r="F79" s="166">
        <v>1</v>
      </c>
      <c r="G79" s="252">
        <v>16452</v>
      </c>
      <c r="H79" s="165">
        <v>17132</v>
      </c>
      <c r="I79" s="165">
        <v>4</v>
      </c>
      <c r="J79" s="166">
        <v>0</v>
      </c>
      <c r="K79" s="64"/>
      <c r="L79" s="64"/>
      <c r="M79" s="64"/>
    </row>
    <row r="80" spans="1:13" ht="15" customHeight="1" x14ac:dyDescent="0.35">
      <c r="A80" s="161"/>
      <c r="B80" s="248">
        <v>64</v>
      </c>
      <c r="C80" s="251">
        <v>9745</v>
      </c>
      <c r="D80" s="162">
        <v>6977</v>
      </c>
      <c r="E80" s="162">
        <v>1</v>
      </c>
      <c r="F80" s="163">
        <v>0</v>
      </c>
      <c r="G80" s="251">
        <v>14908</v>
      </c>
      <c r="H80" s="162">
        <v>15257</v>
      </c>
      <c r="I80" s="162">
        <v>0</v>
      </c>
      <c r="J80" s="163">
        <v>0</v>
      </c>
      <c r="K80" s="64"/>
      <c r="L80" s="64"/>
      <c r="M80" s="64"/>
    </row>
    <row r="81" spans="1:13" ht="15" customHeight="1" x14ac:dyDescent="0.35">
      <c r="A81" s="164"/>
      <c r="B81" s="249">
        <v>65</v>
      </c>
      <c r="C81" s="252">
        <v>8563</v>
      </c>
      <c r="D81" s="165">
        <v>5958</v>
      </c>
      <c r="E81" s="165">
        <v>1</v>
      </c>
      <c r="F81" s="166">
        <v>0</v>
      </c>
      <c r="G81" s="252">
        <v>13066</v>
      </c>
      <c r="H81" s="165">
        <v>13208</v>
      </c>
      <c r="I81" s="165">
        <v>7</v>
      </c>
      <c r="J81" s="166">
        <v>1</v>
      </c>
      <c r="K81" s="64"/>
      <c r="L81" s="64"/>
      <c r="M81" s="64"/>
    </row>
    <row r="82" spans="1:13" ht="15" customHeight="1" x14ac:dyDescent="0.35">
      <c r="A82" s="161"/>
      <c r="B82" s="248">
        <v>66</v>
      </c>
      <c r="C82" s="251">
        <v>6828</v>
      </c>
      <c r="D82" s="162">
        <v>5065</v>
      </c>
      <c r="E82" s="162">
        <v>1</v>
      </c>
      <c r="F82" s="163">
        <v>0</v>
      </c>
      <c r="G82" s="251">
        <v>11483</v>
      </c>
      <c r="H82" s="162">
        <v>11127</v>
      </c>
      <c r="I82" s="162">
        <v>1</v>
      </c>
      <c r="J82" s="163">
        <v>1</v>
      </c>
      <c r="K82" s="64"/>
      <c r="L82" s="64"/>
      <c r="M82" s="64"/>
    </row>
    <row r="83" spans="1:13" ht="15" customHeight="1" x14ac:dyDescent="0.35">
      <c r="A83" s="164"/>
      <c r="B83" s="249">
        <v>67</v>
      </c>
      <c r="C83" s="252">
        <v>5835</v>
      </c>
      <c r="D83" s="165">
        <v>3986</v>
      </c>
      <c r="E83" s="165">
        <v>4</v>
      </c>
      <c r="F83" s="166">
        <v>1</v>
      </c>
      <c r="G83" s="252">
        <v>9651</v>
      </c>
      <c r="H83" s="165">
        <v>9486</v>
      </c>
      <c r="I83" s="165">
        <v>5</v>
      </c>
      <c r="J83" s="166">
        <v>0</v>
      </c>
      <c r="K83" s="64"/>
      <c r="L83" s="64"/>
      <c r="M83" s="64"/>
    </row>
    <row r="84" spans="1:13" ht="15" customHeight="1" x14ac:dyDescent="0.35">
      <c r="A84" s="161"/>
      <c r="B84" s="248">
        <v>68</v>
      </c>
      <c r="C84" s="251">
        <v>4741</v>
      </c>
      <c r="D84" s="162">
        <v>3564</v>
      </c>
      <c r="E84" s="162">
        <v>2</v>
      </c>
      <c r="F84" s="163">
        <v>1</v>
      </c>
      <c r="G84" s="251">
        <v>7951</v>
      </c>
      <c r="H84" s="162">
        <v>7891</v>
      </c>
      <c r="I84" s="162">
        <v>1</v>
      </c>
      <c r="J84" s="163">
        <v>1</v>
      </c>
      <c r="K84" s="64"/>
      <c r="L84" s="64"/>
      <c r="M84" s="64"/>
    </row>
    <row r="85" spans="1:13" ht="15" customHeight="1" x14ac:dyDescent="0.35">
      <c r="A85" s="164"/>
      <c r="B85" s="249">
        <v>69</v>
      </c>
      <c r="C85" s="252">
        <v>4174</v>
      </c>
      <c r="D85" s="165">
        <v>2891</v>
      </c>
      <c r="E85" s="165">
        <v>4</v>
      </c>
      <c r="F85" s="166">
        <v>0</v>
      </c>
      <c r="G85" s="252">
        <v>6854</v>
      </c>
      <c r="H85" s="165">
        <v>6563</v>
      </c>
      <c r="I85" s="165">
        <v>3</v>
      </c>
      <c r="J85" s="166">
        <v>1</v>
      </c>
      <c r="K85" s="64"/>
      <c r="L85" s="64"/>
      <c r="M85" s="64"/>
    </row>
    <row r="86" spans="1:13" ht="15" customHeight="1" x14ac:dyDescent="0.35">
      <c r="A86" s="161"/>
      <c r="B86" s="248">
        <v>70</v>
      </c>
      <c r="C86" s="251">
        <v>3664</v>
      </c>
      <c r="D86" s="162">
        <v>2601</v>
      </c>
      <c r="E86" s="162">
        <v>4</v>
      </c>
      <c r="F86" s="163">
        <v>1</v>
      </c>
      <c r="G86" s="251">
        <v>3795</v>
      </c>
      <c r="H86" s="162">
        <v>3214</v>
      </c>
      <c r="I86" s="162">
        <v>0</v>
      </c>
      <c r="J86" s="163">
        <v>0</v>
      </c>
      <c r="K86" s="64"/>
      <c r="L86" s="64"/>
      <c r="M86" s="64"/>
    </row>
    <row r="87" spans="1:13" ht="15" customHeight="1" x14ac:dyDescent="0.35">
      <c r="A87" s="164"/>
      <c r="B87" s="249">
        <v>71</v>
      </c>
      <c r="C87" s="252">
        <v>2815</v>
      </c>
      <c r="D87" s="165">
        <v>2045</v>
      </c>
      <c r="E87" s="165">
        <v>0</v>
      </c>
      <c r="F87" s="166">
        <v>0</v>
      </c>
      <c r="G87" s="252">
        <v>1296</v>
      </c>
      <c r="H87" s="165">
        <v>913</v>
      </c>
      <c r="I87" s="165">
        <v>0</v>
      </c>
      <c r="J87" s="166">
        <v>0</v>
      </c>
      <c r="K87" s="64"/>
      <c r="L87" s="64"/>
      <c r="M87" s="64"/>
    </row>
    <row r="88" spans="1:13" ht="15" customHeight="1" x14ac:dyDescent="0.35">
      <c r="A88" s="161"/>
      <c r="B88" s="248">
        <v>72</v>
      </c>
      <c r="C88" s="251">
        <v>2074</v>
      </c>
      <c r="D88" s="162">
        <v>1590</v>
      </c>
      <c r="E88" s="162">
        <v>0</v>
      </c>
      <c r="F88" s="163">
        <v>0</v>
      </c>
      <c r="G88" s="251">
        <v>888</v>
      </c>
      <c r="H88" s="162">
        <v>621</v>
      </c>
      <c r="I88" s="162">
        <v>0</v>
      </c>
      <c r="J88" s="163">
        <v>0</v>
      </c>
      <c r="K88" s="64"/>
      <c r="L88" s="64"/>
      <c r="M88" s="64"/>
    </row>
    <row r="89" spans="1:13" ht="15" customHeight="1" x14ac:dyDescent="0.35">
      <c r="A89" s="164"/>
      <c r="B89" s="249">
        <v>73</v>
      </c>
      <c r="C89" s="252">
        <v>1760</v>
      </c>
      <c r="D89" s="165">
        <v>1453</v>
      </c>
      <c r="E89" s="165">
        <v>0</v>
      </c>
      <c r="F89" s="166">
        <v>0</v>
      </c>
      <c r="G89" s="252">
        <v>598</v>
      </c>
      <c r="H89" s="165">
        <v>511</v>
      </c>
      <c r="I89" s="165">
        <v>0</v>
      </c>
      <c r="J89" s="166">
        <v>0</v>
      </c>
      <c r="K89" s="64"/>
      <c r="L89" s="64"/>
      <c r="M89" s="64"/>
    </row>
    <row r="90" spans="1:13" ht="15" customHeight="1" x14ac:dyDescent="0.35">
      <c r="A90" s="161"/>
      <c r="B90" s="248">
        <v>74</v>
      </c>
      <c r="C90" s="251">
        <v>1541</v>
      </c>
      <c r="D90" s="162">
        <v>1235</v>
      </c>
      <c r="E90" s="162">
        <v>0</v>
      </c>
      <c r="F90" s="163">
        <v>0</v>
      </c>
      <c r="G90" s="251">
        <v>389</v>
      </c>
      <c r="H90" s="162">
        <v>341</v>
      </c>
      <c r="I90" s="162">
        <v>0</v>
      </c>
      <c r="J90" s="163">
        <v>0</v>
      </c>
      <c r="K90" s="64"/>
      <c r="L90" s="64"/>
      <c r="M90" s="64"/>
    </row>
    <row r="91" spans="1:13" ht="15" customHeight="1" x14ac:dyDescent="0.35">
      <c r="A91" s="164"/>
      <c r="B91" s="249">
        <v>75</v>
      </c>
      <c r="C91" s="252">
        <v>1288</v>
      </c>
      <c r="D91" s="165">
        <v>1016</v>
      </c>
      <c r="E91" s="165">
        <v>0</v>
      </c>
      <c r="F91" s="166">
        <v>0</v>
      </c>
      <c r="G91" s="252">
        <v>208</v>
      </c>
      <c r="H91" s="165">
        <v>191</v>
      </c>
      <c r="I91" s="165">
        <v>0</v>
      </c>
      <c r="J91" s="166">
        <v>0</v>
      </c>
      <c r="K91" s="64"/>
      <c r="L91" s="64"/>
      <c r="M91" s="64"/>
    </row>
    <row r="92" spans="1:13" ht="15" customHeight="1" x14ac:dyDescent="0.35">
      <c r="A92" s="161"/>
      <c r="B92" s="248">
        <v>76</v>
      </c>
      <c r="C92" s="251">
        <v>1095</v>
      </c>
      <c r="D92" s="162">
        <v>810</v>
      </c>
      <c r="E92" s="162">
        <v>0</v>
      </c>
      <c r="F92" s="163">
        <v>0</v>
      </c>
      <c r="G92" s="251">
        <v>171</v>
      </c>
      <c r="H92" s="162">
        <v>154</v>
      </c>
      <c r="I92" s="162">
        <v>0</v>
      </c>
      <c r="J92" s="163">
        <v>0</v>
      </c>
      <c r="K92" s="64"/>
      <c r="L92" s="64"/>
      <c r="M92" s="64"/>
    </row>
    <row r="93" spans="1:13" ht="15" customHeight="1" x14ac:dyDescent="0.35">
      <c r="A93" s="164"/>
      <c r="B93" s="249">
        <v>77</v>
      </c>
      <c r="C93" s="252">
        <v>933</v>
      </c>
      <c r="D93" s="165">
        <v>608</v>
      </c>
      <c r="E93" s="165">
        <v>1</v>
      </c>
      <c r="F93" s="166">
        <v>0</v>
      </c>
      <c r="G93" s="252">
        <v>124</v>
      </c>
      <c r="H93" s="165">
        <v>92</v>
      </c>
      <c r="I93" s="165">
        <v>0</v>
      </c>
      <c r="J93" s="166">
        <v>0</v>
      </c>
      <c r="K93" s="64"/>
      <c r="L93" s="64"/>
      <c r="M93" s="64"/>
    </row>
    <row r="94" spans="1:13" ht="15" customHeight="1" x14ac:dyDescent="0.35">
      <c r="A94" s="161"/>
      <c r="B94" s="248">
        <v>78</v>
      </c>
      <c r="C94" s="251">
        <v>739</v>
      </c>
      <c r="D94" s="162">
        <v>576</v>
      </c>
      <c r="E94" s="162">
        <v>0</v>
      </c>
      <c r="F94" s="163">
        <v>0</v>
      </c>
      <c r="G94" s="251">
        <v>78</v>
      </c>
      <c r="H94" s="162">
        <v>71</v>
      </c>
      <c r="I94" s="162">
        <v>0</v>
      </c>
      <c r="J94" s="163">
        <v>0</v>
      </c>
      <c r="K94" s="64"/>
      <c r="L94" s="64"/>
      <c r="M94" s="64"/>
    </row>
    <row r="95" spans="1:13" ht="15" customHeight="1" x14ac:dyDescent="0.35">
      <c r="A95" s="164"/>
      <c r="B95" s="249">
        <v>79</v>
      </c>
      <c r="C95" s="252">
        <v>551</v>
      </c>
      <c r="D95" s="165">
        <v>438</v>
      </c>
      <c r="E95" s="165">
        <v>0</v>
      </c>
      <c r="F95" s="166">
        <v>0</v>
      </c>
      <c r="G95" s="252">
        <v>13</v>
      </c>
      <c r="H95" s="165">
        <v>46</v>
      </c>
      <c r="I95" s="165">
        <v>0</v>
      </c>
      <c r="J95" s="166">
        <v>0</v>
      </c>
      <c r="K95" s="64"/>
      <c r="L95" s="64"/>
      <c r="M95" s="64"/>
    </row>
    <row r="96" spans="1:13" ht="15" customHeight="1" x14ac:dyDescent="0.35">
      <c r="A96" s="161"/>
      <c r="B96" s="248">
        <v>80</v>
      </c>
      <c r="C96" s="251">
        <v>451</v>
      </c>
      <c r="D96" s="162">
        <v>365</v>
      </c>
      <c r="E96" s="162">
        <v>0</v>
      </c>
      <c r="F96" s="163">
        <v>0</v>
      </c>
      <c r="G96" s="251">
        <v>13</v>
      </c>
      <c r="H96" s="162">
        <v>18</v>
      </c>
      <c r="I96" s="162">
        <v>1</v>
      </c>
      <c r="J96" s="163">
        <v>0</v>
      </c>
      <c r="K96" s="64"/>
      <c r="L96" s="64"/>
      <c r="M96" s="64"/>
    </row>
    <row r="97" spans="1:13" ht="15" customHeight="1" x14ac:dyDescent="0.35">
      <c r="A97" s="164"/>
      <c r="B97" s="249">
        <v>81</v>
      </c>
      <c r="C97" s="252">
        <v>435</v>
      </c>
      <c r="D97" s="165">
        <v>308</v>
      </c>
      <c r="E97" s="165">
        <v>0</v>
      </c>
      <c r="F97" s="166">
        <v>0</v>
      </c>
      <c r="G97" s="252">
        <v>8</v>
      </c>
      <c r="H97" s="165">
        <v>15</v>
      </c>
      <c r="I97" s="165">
        <v>0</v>
      </c>
      <c r="J97" s="166">
        <v>0</v>
      </c>
      <c r="K97" s="64"/>
      <c r="L97" s="64"/>
      <c r="M97" s="64"/>
    </row>
    <row r="98" spans="1:13" ht="15" customHeight="1" x14ac:dyDescent="0.35">
      <c r="A98" s="161"/>
      <c r="B98" s="248">
        <v>82</v>
      </c>
      <c r="C98" s="251">
        <v>312</v>
      </c>
      <c r="D98" s="162">
        <v>222</v>
      </c>
      <c r="E98" s="162">
        <v>0</v>
      </c>
      <c r="F98" s="163">
        <v>0</v>
      </c>
      <c r="G98" s="251">
        <v>14</v>
      </c>
      <c r="H98" s="162">
        <v>13</v>
      </c>
      <c r="I98" s="162">
        <v>0</v>
      </c>
      <c r="J98" s="163">
        <v>0</v>
      </c>
      <c r="K98" s="64"/>
      <c r="L98" s="64"/>
      <c r="M98" s="64"/>
    </row>
    <row r="99" spans="1:13" ht="15" customHeight="1" x14ac:dyDescent="0.35">
      <c r="A99" s="164"/>
      <c r="B99" s="249">
        <v>83</v>
      </c>
      <c r="C99" s="252">
        <v>284</v>
      </c>
      <c r="D99" s="165">
        <v>203</v>
      </c>
      <c r="E99" s="165">
        <v>0</v>
      </c>
      <c r="F99" s="166">
        <v>0</v>
      </c>
      <c r="G99" s="252">
        <v>7</v>
      </c>
      <c r="H99" s="165">
        <v>11</v>
      </c>
      <c r="I99" s="165">
        <v>0</v>
      </c>
      <c r="J99" s="166">
        <v>0</v>
      </c>
      <c r="K99" s="64"/>
      <c r="L99" s="64"/>
      <c r="M99" s="64"/>
    </row>
    <row r="100" spans="1:13" ht="15" customHeight="1" x14ac:dyDescent="0.35">
      <c r="A100" s="161"/>
      <c r="B100" s="248">
        <v>84</v>
      </c>
      <c r="C100" s="251">
        <v>241</v>
      </c>
      <c r="D100" s="162">
        <v>183</v>
      </c>
      <c r="E100" s="162">
        <v>0</v>
      </c>
      <c r="F100" s="163">
        <v>0</v>
      </c>
      <c r="G100" s="251">
        <v>5</v>
      </c>
      <c r="H100" s="162">
        <v>8</v>
      </c>
      <c r="I100" s="162">
        <v>0</v>
      </c>
      <c r="J100" s="163">
        <v>0</v>
      </c>
      <c r="K100" s="64"/>
      <c r="L100" s="64"/>
      <c r="M100" s="64"/>
    </row>
    <row r="101" spans="1:13" ht="15" customHeight="1" x14ac:dyDescent="0.35">
      <c r="A101" s="164"/>
      <c r="B101" s="249">
        <v>85</v>
      </c>
      <c r="C101" s="252">
        <v>203</v>
      </c>
      <c r="D101" s="165">
        <v>160</v>
      </c>
      <c r="E101" s="165">
        <v>0</v>
      </c>
      <c r="F101" s="166">
        <v>0</v>
      </c>
      <c r="G101" s="252">
        <v>3</v>
      </c>
      <c r="H101" s="165">
        <v>5</v>
      </c>
      <c r="I101" s="165">
        <v>0</v>
      </c>
      <c r="J101" s="166">
        <v>0</v>
      </c>
      <c r="K101" s="64"/>
      <c r="L101" s="64"/>
      <c r="M101" s="64"/>
    </row>
    <row r="102" spans="1:13" ht="15" customHeight="1" x14ac:dyDescent="0.35">
      <c r="A102" s="161"/>
      <c r="B102" s="248">
        <v>86</v>
      </c>
      <c r="C102" s="251">
        <v>152</v>
      </c>
      <c r="D102" s="162">
        <v>125</v>
      </c>
      <c r="E102" s="162">
        <v>0</v>
      </c>
      <c r="F102" s="163">
        <v>0</v>
      </c>
      <c r="G102" s="251">
        <v>6</v>
      </c>
      <c r="H102" s="162">
        <v>7</v>
      </c>
      <c r="I102" s="162">
        <v>0</v>
      </c>
      <c r="J102" s="163">
        <v>0</v>
      </c>
      <c r="K102" s="64"/>
      <c r="L102" s="64"/>
      <c r="M102" s="64"/>
    </row>
    <row r="103" spans="1:13" ht="15" customHeight="1" x14ac:dyDescent="0.35">
      <c r="A103" s="164"/>
      <c r="B103" s="249">
        <v>87</v>
      </c>
      <c r="C103" s="252">
        <v>183</v>
      </c>
      <c r="D103" s="165">
        <v>105</v>
      </c>
      <c r="E103" s="165">
        <v>0</v>
      </c>
      <c r="F103" s="166">
        <v>0</v>
      </c>
      <c r="G103" s="252">
        <v>5</v>
      </c>
      <c r="H103" s="165">
        <v>4</v>
      </c>
      <c r="I103" s="165">
        <v>0</v>
      </c>
      <c r="J103" s="166">
        <v>0</v>
      </c>
      <c r="K103" s="64"/>
      <c r="L103" s="64"/>
      <c r="M103" s="64"/>
    </row>
    <row r="104" spans="1:13" ht="15" customHeight="1" x14ac:dyDescent="0.35">
      <c r="A104" s="161"/>
      <c r="B104" s="248">
        <v>88</v>
      </c>
      <c r="C104" s="251">
        <v>140</v>
      </c>
      <c r="D104" s="162">
        <v>115</v>
      </c>
      <c r="E104" s="162">
        <v>0</v>
      </c>
      <c r="F104" s="163">
        <v>0</v>
      </c>
      <c r="G104" s="251">
        <v>2</v>
      </c>
      <c r="H104" s="162">
        <v>2</v>
      </c>
      <c r="I104" s="162">
        <v>0</v>
      </c>
      <c r="J104" s="163">
        <v>0</v>
      </c>
      <c r="K104" s="64"/>
      <c r="L104" s="64"/>
      <c r="M104" s="64"/>
    </row>
    <row r="105" spans="1:13" ht="15" customHeight="1" x14ac:dyDescent="0.35">
      <c r="A105" s="164"/>
      <c r="B105" s="249">
        <v>89</v>
      </c>
      <c r="C105" s="252">
        <v>83</v>
      </c>
      <c r="D105" s="165">
        <v>71</v>
      </c>
      <c r="E105" s="165">
        <v>0</v>
      </c>
      <c r="F105" s="166">
        <v>0</v>
      </c>
      <c r="G105" s="252">
        <v>1</v>
      </c>
      <c r="H105" s="165">
        <v>0</v>
      </c>
      <c r="I105" s="165">
        <v>0</v>
      </c>
      <c r="J105" s="166">
        <v>0</v>
      </c>
      <c r="K105" s="64"/>
      <c r="L105" s="64"/>
      <c r="M105" s="64"/>
    </row>
    <row r="106" spans="1:13" ht="15" customHeight="1" x14ac:dyDescent="0.35">
      <c r="A106" s="161"/>
      <c r="B106" s="248">
        <v>90</v>
      </c>
      <c r="C106" s="251">
        <v>71</v>
      </c>
      <c r="D106" s="162">
        <v>51</v>
      </c>
      <c r="E106" s="162">
        <v>0</v>
      </c>
      <c r="F106" s="163">
        <v>0</v>
      </c>
      <c r="G106" s="251">
        <v>1</v>
      </c>
      <c r="H106" s="162">
        <v>0</v>
      </c>
      <c r="I106" s="162">
        <v>0</v>
      </c>
      <c r="J106" s="163">
        <v>0</v>
      </c>
      <c r="K106" s="64"/>
      <c r="L106" s="64"/>
      <c r="M106" s="64"/>
    </row>
    <row r="107" spans="1:13" ht="15" customHeight="1" x14ac:dyDescent="0.35">
      <c r="A107" s="164"/>
      <c r="B107" s="249">
        <v>91</v>
      </c>
      <c r="C107" s="252">
        <v>57</v>
      </c>
      <c r="D107" s="165">
        <v>53</v>
      </c>
      <c r="E107" s="165">
        <v>0</v>
      </c>
      <c r="F107" s="166">
        <v>0</v>
      </c>
      <c r="G107" s="252">
        <v>1</v>
      </c>
      <c r="H107" s="165">
        <v>1</v>
      </c>
      <c r="I107" s="165">
        <v>0</v>
      </c>
      <c r="J107" s="166">
        <v>0</v>
      </c>
      <c r="K107" s="64"/>
      <c r="L107" s="64"/>
      <c r="M107" s="64"/>
    </row>
    <row r="108" spans="1:13" ht="15" customHeight="1" x14ac:dyDescent="0.35">
      <c r="A108" s="161"/>
      <c r="B108" s="248">
        <v>92</v>
      </c>
      <c r="C108" s="251">
        <v>51</v>
      </c>
      <c r="D108" s="162">
        <v>27</v>
      </c>
      <c r="E108" s="162">
        <v>0</v>
      </c>
      <c r="F108" s="163">
        <v>0</v>
      </c>
      <c r="G108" s="251">
        <v>0</v>
      </c>
      <c r="H108" s="162">
        <v>0</v>
      </c>
      <c r="I108" s="162">
        <v>0</v>
      </c>
      <c r="J108" s="163">
        <v>0</v>
      </c>
      <c r="K108" s="64"/>
      <c r="L108" s="64"/>
      <c r="M108" s="64"/>
    </row>
    <row r="109" spans="1:13" ht="15" customHeight="1" x14ac:dyDescent="0.35">
      <c r="A109" s="164"/>
      <c r="B109" s="249">
        <v>93</v>
      </c>
      <c r="C109" s="252">
        <v>33</v>
      </c>
      <c r="D109" s="165">
        <v>28</v>
      </c>
      <c r="E109" s="165">
        <v>0</v>
      </c>
      <c r="F109" s="166">
        <v>0</v>
      </c>
      <c r="G109" s="252">
        <v>0</v>
      </c>
      <c r="H109" s="165">
        <v>0</v>
      </c>
      <c r="I109" s="165">
        <v>0</v>
      </c>
      <c r="J109" s="166">
        <v>0</v>
      </c>
      <c r="K109" s="64"/>
      <c r="L109" s="64"/>
      <c r="M109" s="64"/>
    </row>
    <row r="110" spans="1:13" ht="15" customHeight="1" x14ac:dyDescent="0.35">
      <c r="A110" s="161"/>
      <c r="B110" s="248">
        <v>94</v>
      </c>
      <c r="C110" s="251">
        <v>28</v>
      </c>
      <c r="D110" s="162">
        <v>26</v>
      </c>
      <c r="E110" s="162">
        <v>0</v>
      </c>
      <c r="F110" s="163">
        <v>0</v>
      </c>
      <c r="G110" s="251">
        <v>0</v>
      </c>
      <c r="H110" s="162">
        <v>0</v>
      </c>
      <c r="I110" s="162">
        <v>0</v>
      </c>
      <c r="J110" s="163">
        <v>0</v>
      </c>
      <c r="K110" s="64"/>
      <c r="L110" s="64"/>
      <c r="M110" s="64"/>
    </row>
    <row r="111" spans="1:13" ht="15" customHeight="1" x14ac:dyDescent="0.35">
      <c r="A111" s="164"/>
      <c r="B111" s="249">
        <v>95</v>
      </c>
      <c r="C111" s="252">
        <v>19</v>
      </c>
      <c r="D111" s="165">
        <v>20</v>
      </c>
      <c r="E111" s="165">
        <v>0</v>
      </c>
      <c r="F111" s="166">
        <v>0</v>
      </c>
      <c r="G111" s="252">
        <v>0</v>
      </c>
      <c r="H111" s="165">
        <v>0</v>
      </c>
      <c r="I111" s="165">
        <v>0</v>
      </c>
      <c r="J111" s="166">
        <v>0</v>
      </c>
      <c r="K111" s="64"/>
      <c r="L111" s="64"/>
      <c r="M111" s="64"/>
    </row>
    <row r="112" spans="1:13" ht="15" customHeight="1" x14ac:dyDescent="0.35">
      <c r="A112" s="161"/>
      <c r="B112" s="248">
        <v>96</v>
      </c>
      <c r="C112" s="251">
        <v>6</v>
      </c>
      <c r="D112" s="162">
        <v>11</v>
      </c>
      <c r="E112" s="162">
        <v>0</v>
      </c>
      <c r="F112" s="163">
        <v>0</v>
      </c>
      <c r="G112" s="251">
        <v>0</v>
      </c>
      <c r="H112" s="162">
        <v>0</v>
      </c>
      <c r="I112" s="162">
        <v>0</v>
      </c>
      <c r="J112" s="163">
        <v>0</v>
      </c>
      <c r="K112" s="64"/>
      <c r="L112" s="64"/>
      <c r="M112" s="64"/>
    </row>
    <row r="113" spans="1:13" ht="15" customHeight="1" x14ac:dyDescent="0.35">
      <c r="A113" s="164"/>
      <c r="B113" s="249">
        <v>97</v>
      </c>
      <c r="C113" s="252">
        <v>16</v>
      </c>
      <c r="D113" s="165">
        <v>8</v>
      </c>
      <c r="E113" s="165">
        <v>0</v>
      </c>
      <c r="F113" s="166">
        <v>0</v>
      </c>
      <c r="G113" s="252">
        <v>0</v>
      </c>
      <c r="H113" s="165">
        <v>0</v>
      </c>
      <c r="I113" s="165">
        <v>0</v>
      </c>
      <c r="J113" s="166">
        <v>0</v>
      </c>
      <c r="K113" s="64"/>
      <c r="L113" s="64"/>
      <c r="M113" s="64"/>
    </row>
    <row r="114" spans="1:13" ht="15" customHeight="1" x14ac:dyDescent="0.35">
      <c r="A114" s="161"/>
      <c r="B114" s="248">
        <v>98</v>
      </c>
      <c r="C114" s="251">
        <v>16</v>
      </c>
      <c r="D114" s="162">
        <v>2</v>
      </c>
      <c r="E114" s="162">
        <v>0</v>
      </c>
      <c r="F114" s="163">
        <v>0</v>
      </c>
      <c r="G114" s="251">
        <v>0</v>
      </c>
      <c r="H114" s="162">
        <v>0</v>
      </c>
      <c r="I114" s="162">
        <v>0</v>
      </c>
      <c r="J114" s="163">
        <v>0</v>
      </c>
      <c r="K114" s="64"/>
      <c r="L114" s="64"/>
      <c r="M114" s="64"/>
    </row>
    <row r="115" spans="1:13" ht="15" customHeight="1" x14ac:dyDescent="0.35">
      <c r="A115" s="164"/>
      <c r="B115" s="249">
        <v>99</v>
      </c>
      <c r="C115" s="252">
        <v>5</v>
      </c>
      <c r="D115" s="165">
        <v>2</v>
      </c>
      <c r="E115" s="165">
        <v>0</v>
      </c>
      <c r="F115" s="166">
        <v>0</v>
      </c>
      <c r="G115" s="252">
        <v>0</v>
      </c>
      <c r="H115" s="165">
        <v>0</v>
      </c>
      <c r="I115" s="165">
        <v>0</v>
      </c>
      <c r="J115" s="166">
        <v>0</v>
      </c>
      <c r="K115" s="64"/>
      <c r="L115" s="64"/>
      <c r="M115" s="64"/>
    </row>
    <row r="116" spans="1:13" ht="15" customHeight="1" x14ac:dyDescent="0.35">
      <c r="A116" s="161"/>
      <c r="B116" s="248" t="s">
        <v>74</v>
      </c>
      <c r="C116" s="251">
        <v>5</v>
      </c>
      <c r="D116" s="162">
        <v>0</v>
      </c>
      <c r="E116" s="162">
        <v>0</v>
      </c>
      <c r="F116" s="163">
        <v>0</v>
      </c>
      <c r="G116" s="251">
        <v>2</v>
      </c>
      <c r="H116" s="162">
        <v>0</v>
      </c>
      <c r="I116" s="162">
        <v>0</v>
      </c>
      <c r="J116" s="163">
        <v>0</v>
      </c>
      <c r="K116" s="64"/>
      <c r="L116" s="64"/>
      <c r="M116" s="64"/>
    </row>
    <row r="117" spans="1:13" ht="15" customHeight="1" thickBot="1" x14ac:dyDescent="0.4">
      <c r="A117" s="167"/>
      <c r="B117" s="473" t="s">
        <v>75</v>
      </c>
      <c r="C117" s="474">
        <f>SUM(C31:C116)</f>
        <v>1137456</v>
      </c>
      <c r="D117" s="475">
        <f t="shared" ref="D117:F117" si="0">SUM(D31:D116)</f>
        <v>876880</v>
      </c>
      <c r="E117" s="475">
        <f t="shared" si="0"/>
        <v>624</v>
      </c>
      <c r="F117" s="476">
        <f t="shared" si="0"/>
        <v>122</v>
      </c>
      <c r="G117" s="474">
        <f>SUM(G31:G116)</f>
        <v>1295692</v>
      </c>
      <c r="H117" s="475">
        <f t="shared" ref="H117" si="1">SUM(H31:H116)</f>
        <v>1515706</v>
      </c>
      <c r="I117" s="475">
        <f t="shared" ref="I117" si="2">SUM(I31:I116)</f>
        <v>280</v>
      </c>
      <c r="J117" s="476">
        <f t="shared" ref="J117" si="3">SUM(J31:J116)</f>
        <v>113</v>
      </c>
      <c r="K117" s="64"/>
      <c r="L117" s="64"/>
      <c r="M117" s="64"/>
    </row>
    <row r="118" spans="1:13" ht="6.75" customHeight="1" x14ac:dyDescent="0.35">
      <c r="K118" s="64"/>
      <c r="L118" s="64"/>
      <c r="M118" s="64"/>
    </row>
    <row r="119" spans="1:13" x14ac:dyDescent="0.35">
      <c r="B119" s="24" t="s">
        <v>315</v>
      </c>
      <c r="K119" s="64"/>
      <c r="L119" s="64"/>
      <c r="M119" s="64"/>
    </row>
  </sheetData>
  <mergeCells count="14">
    <mergeCell ref="A11:B13"/>
    <mergeCell ref="C11:F11"/>
    <mergeCell ref="G11:J11"/>
    <mergeCell ref="A2:J2"/>
    <mergeCell ref="A3:J3"/>
    <mergeCell ref="A5:J5"/>
    <mergeCell ref="A7:J7"/>
    <mergeCell ref="A8:J8"/>
    <mergeCell ref="L11:M11"/>
    <mergeCell ref="N11:O11"/>
    <mergeCell ref="C12:D12"/>
    <mergeCell ref="E12:F12"/>
    <mergeCell ref="G12:H12"/>
    <mergeCell ref="I12:J12"/>
  </mergeCells>
  <printOptions horizontalCentered="1"/>
  <pageMargins left="0.31496062992125984" right="0.19685039370078741" top="0.39370078740157483" bottom="0.23622047244094491" header="0" footer="0.23622047244094491"/>
  <pageSetup scale="85" firstPageNumber="45" orientation="portrait" useFirstPageNumber="1" r:id="rId1"/>
  <headerFooter>
    <oddFooter>&amp;R&amp;P</oddFooter>
  </headerFooter>
  <rowBreaks count="1" manualBreakCount="1">
    <brk id="73" max="9" man="1"/>
  </rowBreaks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syncVertical="1" syncRef="A1" transitionEvaluation="1" codeName="Hoja38"/>
  <dimension ref="A2:Z125"/>
  <sheetViews>
    <sheetView showGridLines="0" view="pageBreakPreview" zoomScale="80" zoomScaleNormal="75" zoomScaleSheetLayoutView="80" workbookViewId="0"/>
  </sheetViews>
  <sheetFormatPr baseColWidth="10" defaultColWidth="9.69140625" defaultRowHeight="12.9" x14ac:dyDescent="0.35"/>
  <cols>
    <col min="1" max="1" width="1.69140625" customWidth="1"/>
    <col min="2" max="2" width="17" style="77" customWidth="1"/>
    <col min="3" max="10" width="12.53515625" customWidth="1"/>
    <col min="11" max="11" width="14.4609375" customWidth="1"/>
    <col min="12" max="15" width="16" customWidth="1"/>
    <col min="16" max="21" width="14.4609375" customWidth="1"/>
    <col min="22" max="23" width="9.53515625" customWidth="1"/>
  </cols>
  <sheetData>
    <row r="2" spans="1:26" s="25" customFormat="1" ht="14.15" x14ac:dyDescent="0.3">
      <c r="A2" s="810" t="s">
        <v>64</v>
      </c>
      <c r="B2" s="810"/>
      <c r="C2" s="810"/>
      <c r="D2" s="810"/>
      <c r="E2" s="810"/>
      <c r="F2" s="810"/>
      <c r="G2" s="810"/>
      <c r="H2" s="810"/>
      <c r="I2" s="810"/>
      <c r="J2" s="810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</row>
    <row r="3" spans="1:26" s="25" customFormat="1" ht="14.15" x14ac:dyDescent="0.3">
      <c r="A3" s="810" t="s">
        <v>65</v>
      </c>
      <c r="B3" s="810"/>
      <c r="C3" s="810"/>
      <c r="D3" s="810"/>
      <c r="E3" s="810"/>
      <c r="F3" s="810"/>
      <c r="G3" s="810"/>
      <c r="H3" s="810"/>
      <c r="I3" s="810"/>
      <c r="J3" s="810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</row>
    <row r="4" spans="1:26" s="25" customFormat="1" ht="12.45" x14ac:dyDescent="0.3">
      <c r="K4" s="54"/>
      <c r="L4" s="54"/>
      <c r="M4" s="54"/>
      <c r="N4" s="54"/>
      <c r="O4" s="54"/>
      <c r="P4" s="54"/>
      <c r="Q4" s="54"/>
      <c r="R4" s="54"/>
      <c r="S4" s="54"/>
      <c r="T4" s="54"/>
      <c r="U4" s="54"/>
      <c r="V4" s="54"/>
      <c r="W4" s="54"/>
      <c r="X4" s="54"/>
      <c r="Y4" s="54"/>
      <c r="Z4" s="54"/>
    </row>
    <row r="5" spans="1:26" s="25" customFormat="1" ht="12.45" x14ac:dyDescent="0.3">
      <c r="A5" s="767" t="str">
        <f>'1 Total'!A4:N4</f>
        <v>DICIEMBRE DE 2018</v>
      </c>
      <c r="B5" s="767"/>
      <c r="C5" s="767"/>
      <c r="D5" s="767"/>
      <c r="E5" s="767"/>
      <c r="F5" s="767"/>
      <c r="G5" s="767"/>
      <c r="H5" s="767"/>
      <c r="I5" s="767"/>
      <c r="J5" s="767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</row>
    <row r="6" spans="1:26" s="25" customFormat="1" ht="12.45" x14ac:dyDescent="0.3">
      <c r="K6" s="56"/>
      <c r="L6" s="56"/>
      <c r="M6" s="56"/>
      <c r="N6" s="56"/>
      <c r="O6" s="56"/>
      <c r="P6" s="56"/>
      <c r="Q6" s="56"/>
      <c r="R6" s="56"/>
      <c r="S6" s="56"/>
      <c r="T6" s="56"/>
      <c r="U6" s="56"/>
      <c r="V6" s="56"/>
      <c r="W6" s="56"/>
      <c r="X6" s="56"/>
      <c r="Y6" s="56"/>
      <c r="Z6" s="56"/>
    </row>
    <row r="7" spans="1:26" s="25" customFormat="1" ht="3.75" customHeight="1" x14ac:dyDescent="0.3">
      <c r="A7" s="811"/>
      <c r="B7" s="811"/>
      <c r="C7" s="811"/>
      <c r="D7" s="811"/>
      <c r="E7" s="811"/>
      <c r="F7" s="811"/>
      <c r="G7" s="811"/>
      <c r="H7" s="811"/>
      <c r="I7" s="811"/>
      <c r="J7" s="811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</row>
    <row r="8" spans="1:26" s="25" customFormat="1" ht="14.15" x14ac:dyDescent="0.3">
      <c r="A8" s="812" t="s">
        <v>58</v>
      </c>
      <c r="B8" s="812"/>
      <c r="C8" s="812"/>
      <c r="D8" s="812"/>
      <c r="E8" s="812"/>
      <c r="F8" s="812"/>
      <c r="G8" s="812"/>
      <c r="H8" s="812"/>
      <c r="I8" s="812"/>
      <c r="J8" s="812"/>
      <c r="K8" s="8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</row>
    <row r="9" spans="1:26" s="25" customFormat="1" ht="3.75" customHeight="1" x14ac:dyDescent="0.3">
      <c r="A9" s="57"/>
      <c r="B9" s="57"/>
      <c r="K9" s="8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</row>
    <row r="10" spans="1:26" s="277" customFormat="1" ht="8.25" customHeight="1" thickBot="1" x14ac:dyDescent="0.35">
      <c r="A10" s="275"/>
      <c r="B10" s="275"/>
      <c r="C10" s="275">
        <v>2</v>
      </c>
      <c r="D10" s="275">
        <v>3</v>
      </c>
      <c r="E10" s="275">
        <v>4</v>
      </c>
      <c r="F10" s="275">
        <v>5</v>
      </c>
      <c r="G10" s="275">
        <v>2</v>
      </c>
      <c r="H10" s="275">
        <v>3</v>
      </c>
      <c r="I10" s="275">
        <v>4</v>
      </c>
      <c r="J10" s="275">
        <v>5</v>
      </c>
      <c r="K10" s="276"/>
      <c r="L10" s="276"/>
      <c r="M10" s="276"/>
      <c r="N10" s="276"/>
      <c r="O10" s="276"/>
      <c r="P10" s="276"/>
      <c r="Q10" s="276"/>
      <c r="R10" s="276"/>
      <c r="S10" s="276"/>
      <c r="T10" s="276"/>
      <c r="U10" s="276"/>
      <c r="V10" s="276"/>
      <c r="W10" s="276"/>
      <c r="X10" s="276"/>
      <c r="Y10" s="276"/>
      <c r="Z10" s="276"/>
    </row>
    <row r="11" spans="1:26" ht="17.25" customHeight="1" x14ac:dyDescent="0.35">
      <c r="A11" s="826" t="s">
        <v>66</v>
      </c>
      <c r="B11" s="822"/>
      <c r="C11" s="817" t="s">
        <v>67</v>
      </c>
      <c r="D11" s="818"/>
      <c r="E11" s="818"/>
      <c r="F11" s="819"/>
      <c r="G11" s="820" t="s">
        <v>68</v>
      </c>
      <c r="H11" s="821"/>
      <c r="I11" s="821"/>
      <c r="J11" s="822"/>
      <c r="K11" s="58"/>
      <c r="L11" s="794"/>
      <c r="M11" s="794"/>
      <c r="N11" s="794"/>
      <c r="O11" s="794"/>
    </row>
    <row r="12" spans="1:26" ht="20.25" customHeight="1" x14ac:dyDescent="0.35">
      <c r="A12" s="827"/>
      <c r="B12" s="828"/>
      <c r="C12" s="813" t="s">
        <v>69</v>
      </c>
      <c r="D12" s="814"/>
      <c r="E12" s="815" t="s">
        <v>70</v>
      </c>
      <c r="F12" s="816"/>
      <c r="G12" s="813" t="s">
        <v>69</v>
      </c>
      <c r="H12" s="814"/>
      <c r="I12" s="815" t="s">
        <v>70</v>
      </c>
      <c r="J12" s="816"/>
      <c r="K12" s="58"/>
      <c r="L12" s="58"/>
      <c r="M12" s="58"/>
      <c r="N12" s="58"/>
      <c r="O12" s="58"/>
    </row>
    <row r="13" spans="1:26" s="65" customFormat="1" ht="13.3" thickBot="1" x14ac:dyDescent="0.4">
      <c r="A13" s="829"/>
      <c r="B13" s="830"/>
      <c r="C13" s="481" t="s">
        <v>71</v>
      </c>
      <c r="D13" s="482" t="s">
        <v>72</v>
      </c>
      <c r="E13" s="483" t="s">
        <v>71</v>
      </c>
      <c r="F13" s="484" t="s">
        <v>72</v>
      </c>
      <c r="G13" s="481" t="s">
        <v>71</v>
      </c>
      <c r="H13" s="482" t="s">
        <v>72</v>
      </c>
      <c r="I13" s="482" t="s">
        <v>71</v>
      </c>
      <c r="J13" s="485" t="s">
        <v>72</v>
      </c>
      <c r="K13" s="64"/>
      <c r="L13" s="64"/>
      <c r="M13" s="64"/>
      <c r="N13" s="64"/>
      <c r="O13" s="64"/>
    </row>
    <row r="14" spans="1:26" ht="18" hidden="1" customHeight="1" x14ac:dyDescent="0.35">
      <c r="A14" s="66" t="s">
        <v>53</v>
      </c>
      <c r="B14" s="67" t="s">
        <v>73</v>
      </c>
      <c r="C14">
        <v>3</v>
      </c>
      <c r="D14">
        <v>0</v>
      </c>
      <c r="E14">
        <v>1</v>
      </c>
      <c r="F14">
        <v>0</v>
      </c>
      <c r="G14" s="68">
        <v>0</v>
      </c>
      <c r="H14" s="69">
        <v>0</v>
      </c>
      <c r="I14" s="69">
        <v>0</v>
      </c>
      <c r="J14" s="72">
        <v>0</v>
      </c>
      <c r="K14" s="73"/>
      <c r="L14" s="74"/>
      <c r="M14" s="74"/>
      <c r="N14" s="74"/>
      <c r="O14" s="74"/>
    </row>
    <row r="15" spans="1:26" ht="18" hidden="1" customHeight="1" x14ac:dyDescent="0.35">
      <c r="A15" s="75"/>
      <c r="B15" s="67">
        <v>1</v>
      </c>
      <c r="C15">
        <v>0</v>
      </c>
      <c r="D15">
        <v>0</v>
      </c>
      <c r="E15">
        <v>0</v>
      </c>
      <c r="F15">
        <v>0</v>
      </c>
      <c r="G15" s="68">
        <v>0</v>
      </c>
      <c r="H15" s="69">
        <v>0</v>
      </c>
      <c r="I15" s="69">
        <v>0</v>
      </c>
      <c r="J15" s="72">
        <v>0</v>
      </c>
      <c r="K15" s="73"/>
      <c r="L15" s="74"/>
      <c r="M15" s="74"/>
      <c r="N15" s="74"/>
      <c r="O15" s="74"/>
    </row>
    <row r="16" spans="1:26" ht="18" hidden="1" customHeight="1" x14ac:dyDescent="0.35">
      <c r="A16" s="75"/>
      <c r="B16" s="67">
        <v>2</v>
      </c>
      <c r="C16">
        <v>1</v>
      </c>
      <c r="D16">
        <v>1</v>
      </c>
      <c r="E16">
        <v>0</v>
      </c>
      <c r="F16">
        <v>0</v>
      </c>
      <c r="G16" s="68">
        <v>0</v>
      </c>
      <c r="H16" s="69">
        <v>0</v>
      </c>
      <c r="I16" s="69">
        <v>0</v>
      </c>
      <c r="J16" s="72">
        <v>0</v>
      </c>
      <c r="K16" s="73"/>
      <c r="L16" s="74"/>
      <c r="M16" s="74"/>
      <c r="N16" s="74"/>
      <c r="O16" s="74"/>
    </row>
    <row r="17" spans="1:15" ht="18" hidden="1" customHeight="1" x14ac:dyDescent="0.35">
      <c r="A17" s="75"/>
      <c r="B17" s="67">
        <v>3</v>
      </c>
      <c r="C17">
        <v>1</v>
      </c>
      <c r="D17">
        <v>0</v>
      </c>
      <c r="E17">
        <v>0</v>
      </c>
      <c r="F17">
        <v>0</v>
      </c>
      <c r="G17" s="68">
        <v>0</v>
      </c>
      <c r="H17" s="69">
        <v>0</v>
      </c>
      <c r="I17" s="69">
        <v>0</v>
      </c>
      <c r="J17" s="72">
        <v>0</v>
      </c>
      <c r="K17" s="73"/>
      <c r="L17" s="74"/>
      <c r="M17" s="74"/>
      <c r="N17" s="74"/>
      <c r="O17" s="74"/>
    </row>
    <row r="18" spans="1:15" ht="18" hidden="1" customHeight="1" x14ac:dyDescent="0.35">
      <c r="A18" s="75"/>
      <c r="B18" s="67">
        <v>4</v>
      </c>
      <c r="C18">
        <v>2</v>
      </c>
      <c r="D18">
        <v>0</v>
      </c>
      <c r="E18">
        <v>0</v>
      </c>
      <c r="F18">
        <v>0</v>
      </c>
      <c r="G18" s="68">
        <v>0</v>
      </c>
      <c r="H18" s="69">
        <v>0</v>
      </c>
      <c r="I18" s="69">
        <v>0</v>
      </c>
      <c r="J18" s="72">
        <v>0</v>
      </c>
      <c r="K18" s="73"/>
      <c r="L18" s="74"/>
      <c r="M18" s="74"/>
      <c r="N18" s="74"/>
      <c r="O18" s="74"/>
    </row>
    <row r="19" spans="1:15" ht="18" hidden="1" customHeight="1" x14ac:dyDescent="0.35">
      <c r="A19" s="75"/>
      <c r="B19" s="67">
        <v>5</v>
      </c>
      <c r="C19">
        <v>1</v>
      </c>
      <c r="D19">
        <v>1</v>
      </c>
      <c r="E19">
        <v>0</v>
      </c>
      <c r="F19">
        <v>0</v>
      </c>
      <c r="G19" s="68">
        <v>0</v>
      </c>
      <c r="H19" s="69">
        <v>0</v>
      </c>
      <c r="I19" s="69">
        <v>0</v>
      </c>
      <c r="J19" s="72">
        <v>0</v>
      </c>
      <c r="K19" s="73"/>
      <c r="L19" s="74"/>
      <c r="M19" s="74"/>
      <c r="N19" s="74"/>
      <c r="O19" s="74"/>
    </row>
    <row r="20" spans="1:15" ht="18" hidden="1" customHeight="1" x14ac:dyDescent="0.35">
      <c r="A20" s="75"/>
      <c r="B20" s="67">
        <v>6</v>
      </c>
      <c r="C20">
        <v>2</v>
      </c>
      <c r="D20">
        <v>1</v>
      </c>
      <c r="E20">
        <v>0</v>
      </c>
      <c r="F20">
        <v>0</v>
      </c>
      <c r="G20" s="68">
        <v>0</v>
      </c>
      <c r="H20" s="69">
        <v>0</v>
      </c>
      <c r="I20" s="69">
        <v>0</v>
      </c>
      <c r="J20" s="72">
        <v>0</v>
      </c>
      <c r="K20" s="73"/>
      <c r="L20" s="74"/>
      <c r="M20" s="74"/>
      <c r="N20" s="74"/>
      <c r="O20" s="74"/>
    </row>
    <row r="21" spans="1:15" ht="18" hidden="1" customHeight="1" x14ac:dyDescent="0.35">
      <c r="A21" s="75"/>
      <c r="B21" s="67">
        <v>7</v>
      </c>
      <c r="C21">
        <v>1</v>
      </c>
      <c r="D21">
        <v>1</v>
      </c>
      <c r="E21">
        <v>0</v>
      </c>
      <c r="F21">
        <v>0</v>
      </c>
      <c r="G21" s="68">
        <v>0</v>
      </c>
      <c r="H21" s="69">
        <v>0</v>
      </c>
      <c r="I21" s="69">
        <v>0</v>
      </c>
      <c r="J21" s="72">
        <v>0</v>
      </c>
      <c r="K21" s="73"/>
      <c r="L21" s="74"/>
      <c r="M21" s="74"/>
      <c r="N21" s="74"/>
      <c r="O21" s="74"/>
    </row>
    <row r="22" spans="1:15" ht="18" hidden="1" customHeight="1" x14ac:dyDescent="0.35">
      <c r="A22" s="75"/>
      <c r="B22" s="67">
        <v>8</v>
      </c>
      <c r="C22">
        <v>1</v>
      </c>
      <c r="D22">
        <v>0</v>
      </c>
      <c r="E22">
        <v>0</v>
      </c>
      <c r="F22">
        <v>0</v>
      </c>
      <c r="G22" s="68">
        <v>0</v>
      </c>
      <c r="H22" s="69">
        <v>0</v>
      </c>
      <c r="I22" s="69">
        <v>0</v>
      </c>
      <c r="J22" s="72">
        <v>0</v>
      </c>
      <c r="K22" s="73"/>
      <c r="L22" s="74"/>
      <c r="M22" s="74"/>
      <c r="N22" s="74"/>
      <c r="O22" s="74"/>
    </row>
    <row r="23" spans="1:15" ht="18" hidden="1" customHeight="1" x14ac:dyDescent="0.35">
      <c r="A23" s="75"/>
      <c r="B23" s="67">
        <v>9</v>
      </c>
      <c r="C23">
        <v>1</v>
      </c>
      <c r="D23">
        <v>2</v>
      </c>
      <c r="E23">
        <v>0</v>
      </c>
      <c r="F23">
        <v>0</v>
      </c>
      <c r="G23" s="68">
        <v>0</v>
      </c>
      <c r="H23" s="69">
        <v>0</v>
      </c>
      <c r="I23" s="69">
        <v>0</v>
      </c>
      <c r="J23" s="72">
        <v>0</v>
      </c>
      <c r="K23" s="73"/>
      <c r="L23" s="74"/>
      <c r="M23" s="74"/>
      <c r="N23" s="74"/>
      <c r="O23" s="74"/>
    </row>
    <row r="24" spans="1:15" ht="18" hidden="1" customHeight="1" x14ac:dyDescent="0.35">
      <c r="A24" s="75"/>
      <c r="B24" s="67">
        <v>10</v>
      </c>
      <c r="C24">
        <v>0</v>
      </c>
      <c r="D24">
        <v>0</v>
      </c>
      <c r="E24">
        <v>0</v>
      </c>
      <c r="F24">
        <v>0</v>
      </c>
      <c r="G24" s="68">
        <v>0</v>
      </c>
      <c r="H24" s="69">
        <v>0</v>
      </c>
      <c r="I24" s="69">
        <v>0</v>
      </c>
      <c r="J24" s="72">
        <v>0</v>
      </c>
      <c r="K24" s="73"/>
      <c r="L24" s="74"/>
      <c r="M24" s="74"/>
      <c r="N24" s="74"/>
      <c r="O24" s="74"/>
    </row>
    <row r="25" spans="1:15" ht="18" hidden="1" customHeight="1" x14ac:dyDescent="0.35">
      <c r="A25" s="75"/>
      <c r="B25" s="67">
        <v>11</v>
      </c>
      <c r="C25">
        <v>1</v>
      </c>
      <c r="D25">
        <v>2</v>
      </c>
      <c r="E25">
        <v>0</v>
      </c>
      <c r="F25">
        <v>0</v>
      </c>
      <c r="G25" s="68">
        <v>0</v>
      </c>
      <c r="H25" s="69">
        <v>0</v>
      </c>
      <c r="I25" s="69">
        <v>0</v>
      </c>
      <c r="J25" s="72">
        <v>0</v>
      </c>
      <c r="K25" s="73"/>
      <c r="L25" s="74"/>
      <c r="M25" s="74"/>
      <c r="N25" s="74"/>
      <c r="O25" s="74"/>
    </row>
    <row r="26" spans="1:15" ht="18" hidden="1" customHeight="1" x14ac:dyDescent="0.35">
      <c r="A26" s="75"/>
      <c r="B26" s="67">
        <v>12</v>
      </c>
      <c r="C26">
        <v>1</v>
      </c>
      <c r="D26">
        <v>2</v>
      </c>
      <c r="E26">
        <v>0</v>
      </c>
      <c r="F26">
        <v>0</v>
      </c>
      <c r="G26" s="68">
        <v>0</v>
      </c>
      <c r="H26" s="69">
        <v>0</v>
      </c>
      <c r="I26" s="69">
        <v>0</v>
      </c>
      <c r="J26" s="72">
        <v>0</v>
      </c>
      <c r="K26" s="73"/>
      <c r="L26" s="74"/>
      <c r="M26" s="74"/>
      <c r="N26" s="74"/>
      <c r="O26" s="74"/>
    </row>
    <row r="27" spans="1:15" ht="18" hidden="1" customHeight="1" x14ac:dyDescent="0.35">
      <c r="A27" s="75"/>
      <c r="B27" s="67">
        <v>13</v>
      </c>
      <c r="C27">
        <v>36</v>
      </c>
      <c r="D27">
        <v>23</v>
      </c>
      <c r="E27">
        <v>0</v>
      </c>
      <c r="F27">
        <v>0</v>
      </c>
      <c r="G27" s="68">
        <v>0</v>
      </c>
      <c r="H27" s="69">
        <v>0</v>
      </c>
      <c r="I27" s="69">
        <v>0</v>
      </c>
      <c r="J27" s="72">
        <v>0</v>
      </c>
      <c r="K27" s="73"/>
      <c r="L27" s="74"/>
      <c r="M27" s="74"/>
      <c r="N27" s="74"/>
      <c r="O27" s="74"/>
    </row>
    <row r="28" spans="1:15" ht="18" hidden="1" customHeight="1" x14ac:dyDescent="0.35">
      <c r="A28" s="75"/>
      <c r="B28" s="67">
        <v>14</v>
      </c>
      <c r="C28">
        <v>10</v>
      </c>
      <c r="D28">
        <v>13</v>
      </c>
      <c r="E28">
        <v>0</v>
      </c>
      <c r="F28">
        <v>0</v>
      </c>
      <c r="G28" s="68">
        <v>0</v>
      </c>
      <c r="H28" s="69">
        <v>3</v>
      </c>
      <c r="I28" s="69">
        <v>0</v>
      </c>
      <c r="J28" s="72">
        <v>0</v>
      </c>
      <c r="K28" s="73"/>
      <c r="L28" s="74"/>
      <c r="M28" s="74"/>
      <c r="N28" s="74"/>
      <c r="O28" s="74"/>
    </row>
    <row r="29" spans="1:15" ht="18" hidden="1" customHeight="1" x14ac:dyDescent="0.35">
      <c r="A29" s="75"/>
      <c r="B29" s="67">
        <v>15</v>
      </c>
      <c r="C29">
        <v>1379</v>
      </c>
      <c r="D29">
        <v>1306</v>
      </c>
      <c r="E29">
        <v>1</v>
      </c>
      <c r="F29">
        <v>0</v>
      </c>
      <c r="G29" s="68">
        <v>9</v>
      </c>
      <c r="H29" s="69">
        <v>9</v>
      </c>
      <c r="I29" s="69">
        <v>0</v>
      </c>
      <c r="J29" s="72">
        <v>0</v>
      </c>
      <c r="K29" s="73"/>
      <c r="L29" s="74"/>
      <c r="M29" s="74"/>
      <c r="N29" s="74"/>
      <c r="O29" s="74"/>
    </row>
    <row r="30" spans="1:15" ht="18" hidden="1" customHeight="1" x14ac:dyDescent="0.35">
      <c r="A30" s="75"/>
      <c r="B30" s="67"/>
      <c r="C30" s="68"/>
      <c r="D30" s="69"/>
      <c r="E30" s="70"/>
      <c r="F30" s="71"/>
      <c r="G30" s="68"/>
      <c r="H30" s="69"/>
      <c r="I30" s="69"/>
      <c r="J30" s="72"/>
      <c r="K30" s="73"/>
      <c r="L30" s="74"/>
      <c r="M30" s="74"/>
      <c r="N30" s="74"/>
      <c r="O30" s="74"/>
    </row>
    <row r="31" spans="1:15" ht="15" customHeight="1" x14ac:dyDescent="0.35">
      <c r="A31" s="168" t="s">
        <v>59</v>
      </c>
      <c r="B31" s="144"/>
      <c r="C31" s="145">
        <v>525</v>
      </c>
      <c r="D31" s="146">
        <v>380</v>
      </c>
      <c r="E31" s="145">
        <v>1</v>
      </c>
      <c r="F31" s="146">
        <v>0</v>
      </c>
      <c r="G31" s="145">
        <v>95</v>
      </c>
      <c r="H31" s="146">
        <v>9</v>
      </c>
      <c r="I31" s="145">
        <v>0</v>
      </c>
      <c r="J31" s="147">
        <v>0</v>
      </c>
      <c r="K31" s="73"/>
      <c r="L31" s="74"/>
      <c r="M31" s="74"/>
      <c r="N31" s="74"/>
      <c r="O31" s="74"/>
    </row>
    <row r="32" spans="1:15" ht="15" customHeight="1" x14ac:dyDescent="0.35">
      <c r="A32" s="169"/>
      <c r="B32" s="148">
        <v>16</v>
      </c>
      <c r="C32" s="149">
        <v>260</v>
      </c>
      <c r="D32" s="150">
        <v>114</v>
      </c>
      <c r="E32" s="149">
        <v>0</v>
      </c>
      <c r="F32" s="150">
        <v>0</v>
      </c>
      <c r="G32" s="149">
        <v>63</v>
      </c>
      <c r="H32" s="150">
        <v>23</v>
      </c>
      <c r="I32" s="149">
        <v>0</v>
      </c>
      <c r="J32" s="151">
        <v>0</v>
      </c>
    </row>
    <row r="33" spans="1:10" ht="15" customHeight="1" x14ac:dyDescent="0.35">
      <c r="A33" s="170"/>
      <c r="B33" s="152">
        <v>17</v>
      </c>
      <c r="C33" s="153">
        <v>1477</v>
      </c>
      <c r="D33" s="154">
        <v>928</v>
      </c>
      <c r="E33" s="153">
        <v>0</v>
      </c>
      <c r="F33" s="154">
        <v>0</v>
      </c>
      <c r="G33" s="153">
        <v>157</v>
      </c>
      <c r="H33" s="154">
        <v>34</v>
      </c>
      <c r="I33" s="153">
        <v>0</v>
      </c>
      <c r="J33" s="155">
        <v>0</v>
      </c>
    </row>
    <row r="34" spans="1:10" ht="15" customHeight="1" x14ac:dyDescent="0.35">
      <c r="A34" s="169"/>
      <c r="B34" s="148">
        <v>18</v>
      </c>
      <c r="C34" s="149">
        <v>22150</v>
      </c>
      <c r="D34" s="150">
        <v>20988</v>
      </c>
      <c r="E34" s="149">
        <v>2</v>
      </c>
      <c r="F34" s="150">
        <v>2</v>
      </c>
      <c r="G34" s="149">
        <v>907</v>
      </c>
      <c r="H34" s="150">
        <v>406</v>
      </c>
      <c r="I34" s="149">
        <v>0</v>
      </c>
      <c r="J34" s="151">
        <v>0</v>
      </c>
    </row>
    <row r="35" spans="1:10" ht="15" customHeight="1" x14ac:dyDescent="0.35">
      <c r="A35" s="170"/>
      <c r="B35" s="152">
        <v>19</v>
      </c>
      <c r="C35" s="153">
        <v>58264</v>
      </c>
      <c r="D35" s="154">
        <v>50469</v>
      </c>
      <c r="E35" s="153">
        <v>17</v>
      </c>
      <c r="F35" s="154">
        <v>4</v>
      </c>
      <c r="G35" s="153">
        <v>3973</v>
      </c>
      <c r="H35" s="154">
        <v>1980</v>
      </c>
      <c r="I35" s="153">
        <v>1</v>
      </c>
      <c r="J35" s="155">
        <v>0</v>
      </c>
    </row>
    <row r="36" spans="1:10" ht="15" customHeight="1" x14ac:dyDescent="0.35">
      <c r="A36" s="169"/>
      <c r="B36" s="148">
        <v>20</v>
      </c>
      <c r="C36" s="149">
        <v>81646</v>
      </c>
      <c r="D36" s="150">
        <v>66581</v>
      </c>
      <c r="E36" s="149">
        <v>39</v>
      </c>
      <c r="F36" s="150">
        <v>6</v>
      </c>
      <c r="G36" s="149">
        <v>6592</v>
      </c>
      <c r="H36" s="150">
        <v>3199</v>
      </c>
      <c r="I36" s="149">
        <v>3</v>
      </c>
      <c r="J36" s="151">
        <v>1</v>
      </c>
    </row>
    <row r="37" spans="1:10" ht="15" customHeight="1" x14ac:dyDescent="0.35">
      <c r="A37" s="170"/>
      <c r="B37" s="152">
        <v>21</v>
      </c>
      <c r="C37" s="153">
        <v>93120</v>
      </c>
      <c r="D37" s="154">
        <v>72167</v>
      </c>
      <c r="E37" s="153">
        <v>35</v>
      </c>
      <c r="F37" s="154">
        <v>11</v>
      </c>
      <c r="G37" s="153">
        <v>8343</v>
      </c>
      <c r="H37" s="154">
        <v>4036</v>
      </c>
      <c r="I37" s="153">
        <v>1</v>
      </c>
      <c r="J37" s="155">
        <v>0</v>
      </c>
    </row>
    <row r="38" spans="1:10" ht="15" customHeight="1" x14ac:dyDescent="0.35">
      <c r="A38" s="169"/>
      <c r="B38" s="148">
        <v>22</v>
      </c>
      <c r="C38" s="149">
        <v>103470</v>
      </c>
      <c r="D38" s="150">
        <v>79033</v>
      </c>
      <c r="E38" s="149">
        <v>47</v>
      </c>
      <c r="F38" s="150">
        <v>10</v>
      </c>
      <c r="G38" s="149">
        <v>10256</v>
      </c>
      <c r="H38" s="150">
        <v>5147</v>
      </c>
      <c r="I38" s="149">
        <v>0</v>
      </c>
      <c r="J38" s="151">
        <v>0</v>
      </c>
    </row>
    <row r="39" spans="1:10" ht="15" customHeight="1" x14ac:dyDescent="0.35">
      <c r="A39" s="170"/>
      <c r="B39" s="152">
        <v>23</v>
      </c>
      <c r="C39" s="153">
        <v>119122</v>
      </c>
      <c r="D39" s="154">
        <v>88814</v>
      </c>
      <c r="E39" s="153">
        <v>58</v>
      </c>
      <c r="F39" s="154">
        <v>3</v>
      </c>
      <c r="G39" s="153">
        <v>13010</v>
      </c>
      <c r="H39" s="154">
        <v>6717</v>
      </c>
      <c r="I39" s="153">
        <v>1</v>
      </c>
      <c r="J39" s="155">
        <v>0</v>
      </c>
    </row>
    <row r="40" spans="1:10" ht="15" customHeight="1" x14ac:dyDescent="0.35">
      <c r="A40" s="169"/>
      <c r="B40" s="148">
        <v>24</v>
      </c>
      <c r="C40" s="149">
        <v>131263</v>
      </c>
      <c r="D40" s="150">
        <v>96731</v>
      </c>
      <c r="E40" s="149">
        <v>48</v>
      </c>
      <c r="F40" s="150">
        <v>13</v>
      </c>
      <c r="G40" s="149">
        <v>15539</v>
      </c>
      <c r="H40" s="150">
        <v>8263</v>
      </c>
      <c r="I40" s="149">
        <v>4</v>
      </c>
      <c r="J40" s="151">
        <v>1</v>
      </c>
    </row>
    <row r="41" spans="1:10" ht="15" customHeight="1" x14ac:dyDescent="0.35">
      <c r="A41" s="170"/>
      <c r="B41" s="152">
        <v>25</v>
      </c>
      <c r="C41" s="153">
        <v>138148</v>
      </c>
      <c r="D41" s="154">
        <v>101708</v>
      </c>
      <c r="E41" s="153">
        <v>52</v>
      </c>
      <c r="F41" s="154">
        <v>8</v>
      </c>
      <c r="G41" s="153">
        <v>17779</v>
      </c>
      <c r="H41" s="154">
        <v>9647</v>
      </c>
      <c r="I41" s="153">
        <v>2</v>
      </c>
      <c r="J41" s="155">
        <v>1</v>
      </c>
    </row>
    <row r="42" spans="1:10" ht="15" customHeight="1" x14ac:dyDescent="0.35">
      <c r="A42" s="169"/>
      <c r="B42" s="148">
        <v>26</v>
      </c>
      <c r="C42" s="149">
        <v>147062</v>
      </c>
      <c r="D42" s="150">
        <v>106671</v>
      </c>
      <c r="E42" s="149">
        <v>47</v>
      </c>
      <c r="F42" s="150">
        <v>9</v>
      </c>
      <c r="G42" s="149">
        <v>20401</v>
      </c>
      <c r="H42" s="150">
        <v>11291</v>
      </c>
      <c r="I42" s="149">
        <v>4</v>
      </c>
      <c r="J42" s="151">
        <v>0</v>
      </c>
    </row>
    <row r="43" spans="1:10" ht="15" customHeight="1" x14ac:dyDescent="0.35">
      <c r="A43" s="170"/>
      <c r="B43" s="152">
        <v>27</v>
      </c>
      <c r="C43" s="153">
        <v>148177</v>
      </c>
      <c r="D43" s="154">
        <v>106069</v>
      </c>
      <c r="E43" s="153">
        <v>64</v>
      </c>
      <c r="F43" s="154">
        <v>15</v>
      </c>
      <c r="G43" s="153">
        <v>21240</v>
      </c>
      <c r="H43" s="154">
        <v>11847</v>
      </c>
      <c r="I43" s="153">
        <v>3</v>
      </c>
      <c r="J43" s="155">
        <v>0</v>
      </c>
    </row>
    <row r="44" spans="1:10" ht="15" customHeight="1" x14ac:dyDescent="0.35">
      <c r="A44" s="169"/>
      <c r="B44" s="148">
        <v>28</v>
      </c>
      <c r="C44" s="149">
        <v>149903</v>
      </c>
      <c r="D44" s="150">
        <v>108037</v>
      </c>
      <c r="E44" s="149">
        <v>44</v>
      </c>
      <c r="F44" s="150">
        <v>17</v>
      </c>
      <c r="G44" s="149">
        <v>21597</v>
      </c>
      <c r="H44" s="150">
        <v>11885</v>
      </c>
      <c r="I44" s="149">
        <v>5</v>
      </c>
      <c r="J44" s="151">
        <v>1</v>
      </c>
    </row>
    <row r="45" spans="1:10" ht="15" customHeight="1" x14ac:dyDescent="0.35">
      <c r="A45" s="170"/>
      <c r="B45" s="152">
        <v>29</v>
      </c>
      <c r="C45" s="153">
        <v>146128</v>
      </c>
      <c r="D45" s="154">
        <v>106937</v>
      </c>
      <c r="E45" s="153">
        <v>65</v>
      </c>
      <c r="F45" s="154">
        <v>11</v>
      </c>
      <c r="G45" s="153">
        <v>21942</v>
      </c>
      <c r="H45" s="154">
        <v>12602</v>
      </c>
      <c r="I45" s="153">
        <v>7</v>
      </c>
      <c r="J45" s="155">
        <v>0</v>
      </c>
    </row>
    <row r="46" spans="1:10" ht="15" customHeight="1" x14ac:dyDescent="0.35">
      <c r="A46" s="169"/>
      <c r="B46" s="148">
        <v>30</v>
      </c>
      <c r="C46" s="149">
        <v>145317</v>
      </c>
      <c r="D46" s="150">
        <v>106323</v>
      </c>
      <c r="E46" s="149">
        <v>43</v>
      </c>
      <c r="F46" s="150">
        <v>12</v>
      </c>
      <c r="G46" s="149">
        <v>22083</v>
      </c>
      <c r="H46" s="150">
        <v>12966</v>
      </c>
      <c r="I46" s="149">
        <v>5</v>
      </c>
      <c r="J46" s="151">
        <v>0</v>
      </c>
    </row>
    <row r="47" spans="1:10" ht="15" customHeight="1" x14ac:dyDescent="0.35">
      <c r="A47" s="170"/>
      <c r="B47" s="152">
        <v>31</v>
      </c>
      <c r="C47" s="153">
        <v>145849</v>
      </c>
      <c r="D47" s="154">
        <v>104937</v>
      </c>
      <c r="E47" s="153">
        <v>54</v>
      </c>
      <c r="F47" s="154">
        <v>12</v>
      </c>
      <c r="G47" s="153">
        <v>21839</v>
      </c>
      <c r="H47" s="154">
        <v>12962</v>
      </c>
      <c r="I47" s="153">
        <v>4</v>
      </c>
      <c r="J47" s="155">
        <v>0</v>
      </c>
    </row>
    <row r="48" spans="1:10" ht="15" customHeight="1" x14ac:dyDescent="0.35">
      <c r="A48" s="169"/>
      <c r="B48" s="148">
        <v>32</v>
      </c>
      <c r="C48" s="149">
        <v>139181</v>
      </c>
      <c r="D48" s="150">
        <v>104989</v>
      </c>
      <c r="E48" s="149">
        <v>55</v>
      </c>
      <c r="F48" s="150">
        <v>10</v>
      </c>
      <c r="G48" s="149">
        <v>21211</v>
      </c>
      <c r="H48" s="150">
        <v>12407</v>
      </c>
      <c r="I48" s="149">
        <v>3</v>
      </c>
      <c r="J48" s="151">
        <v>1</v>
      </c>
    </row>
    <row r="49" spans="1:12" ht="15" customHeight="1" x14ac:dyDescent="0.35">
      <c r="A49" s="170"/>
      <c r="B49" s="152">
        <v>33</v>
      </c>
      <c r="C49" s="153">
        <v>137268</v>
      </c>
      <c r="D49" s="154">
        <v>103067</v>
      </c>
      <c r="E49" s="153">
        <v>48</v>
      </c>
      <c r="F49" s="154">
        <v>8</v>
      </c>
      <c r="G49" s="153">
        <v>20948</v>
      </c>
      <c r="H49" s="154">
        <v>12241</v>
      </c>
      <c r="I49" s="153">
        <v>3</v>
      </c>
      <c r="J49" s="155">
        <v>1</v>
      </c>
    </row>
    <row r="50" spans="1:12" ht="15" customHeight="1" x14ac:dyDescent="0.35">
      <c r="A50" s="169"/>
      <c r="B50" s="148">
        <v>34</v>
      </c>
      <c r="C50" s="149">
        <v>136762</v>
      </c>
      <c r="D50" s="150">
        <v>103854</v>
      </c>
      <c r="E50" s="149">
        <v>47</v>
      </c>
      <c r="F50" s="150">
        <v>10</v>
      </c>
      <c r="G50" s="149">
        <v>21613</v>
      </c>
      <c r="H50" s="150">
        <v>12647</v>
      </c>
      <c r="I50" s="149">
        <v>4</v>
      </c>
      <c r="J50" s="151">
        <v>0</v>
      </c>
    </row>
    <row r="51" spans="1:12" ht="15" customHeight="1" x14ac:dyDescent="0.35">
      <c r="A51" s="170"/>
      <c r="B51" s="152">
        <v>35</v>
      </c>
      <c r="C51" s="153">
        <v>135676</v>
      </c>
      <c r="D51" s="154">
        <v>104165</v>
      </c>
      <c r="E51" s="153">
        <v>43</v>
      </c>
      <c r="F51" s="154">
        <v>11</v>
      </c>
      <c r="G51" s="153">
        <v>21474</v>
      </c>
      <c r="H51" s="154">
        <v>12645</v>
      </c>
      <c r="I51" s="153">
        <v>2</v>
      </c>
      <c r="J51" s="155">
        <v>0</v>
      </c>
    </row>
    <row r="52" spans="1:12" ht="15" customHeight="1" x14ac:dyDescent="0.35">
      <c r="A52" s="169"/>
      <c r="B52" s="148">
        <v>36</v>
      </c>
      <c r="C52" s="149">
        <v>133995</v>
      </c>
      <c r="D52" s="150">
        <v>103035</v>
      </c>
      <c r="E52" s="149">
        <v>47</v>
      </c>
      <c r="F52" s="150">
        <v>10</v>
      </c>
      <c r="G52" s="149">
        <v>21393</v>
      </c>
      <c r="H52" s="150">
        <v>12509</v>
      </c>
      <c r="I52" s="149">
        <v>5</v>
      </c>
      <c r="J52" s="151">
        <v>2</v>
      </c>
    </row>
    <row r="53" spans="1:12" ht="15" customHeight="1" x14ac:dyDescent="0.35">
      <c r="A53" s="170"/>
      <c r="B53" s="152">
        <v>37</v>
      </c>
      <c r="C53" s="153">
        <v>129906</v>
      </c>
      <c r="D53" s="154">
        <v>100805</v>
      </c>
      <c r="E53" s="153">
        <v>37</v>
      </c>
      <c r="F53" s="154">
        <v>12</v>
      </c>
      <c r="G53" s="153">
        <v>21072</v>
      </c>
      <c r="H53" s="154">
        <v>12073</v>
      </c>
      <c r="I53" s="153">
        <v>3</v>
      </c>
      <c r="J53" s="155">
        <v>2</v>
      </c>
    </row>
    <row r="54" spans="1:12" ht="15" customHeight="1" x14ac:dyDescent="0.35">
      <c r="A54" s="169"/>
      <c r="B54" s="148">
        <v>38</v>
      </c>
      <c r="C54" s="149">
        <v>129924</v>
      </c>
      <c r="D54" s="150">
        <v>101732</v>
      </c>
      <c r="E54" s="149">
        <v>68</v>
      </c>
      <c r="F54" s="150">
        <v>7</v>
      </c>
      <c r="G54" s="149">
        <v>20599</v>
      </c>
      <c r="H54" s="150">
        <v>11921</v>
      </c>
      <c r="I54" s="149">
        <v>3</v>
      </c>
      <c r="J54" s="151">
        <v>0</v>
      </c>
    </row>
    <row r="55" spans="1:12" ht="15" customHeight="1" x14ac:dyDescent="0.35">
      <c r="A55" s="170"/>
      <c r="B55" s="152">
        <v>39</v>
      </c>
      <c r="C55" s="153">
        <v>125325</v>
      </c>
      <c r="D55" s="154">
        <v>98862</v>
      </c>
      <c r="E55" s="153">
        <v>36</v>
      </c>
      <c r="F55" s="154">
        <v>6</v>
      </c>
      <c r="G55" s="153">
        <v>19853</v>
      </c>
      <c r="H55" s="154">
        <v>11560</v>
      </c>
      <c r="I55" s="153">
        <v>4</v>
      </c>
      <c r="J55" s="155">
        <v>0</v>
      </c>
    </row>
    <row r="56" spans="1:12" ht="15" customHeight="1" x14ac:dyDescent="0.35">
      <c r="A56" s="169"/>
      <c r="B56" s="148">
        <v>40</v>
      </c>
      <c r="C56" s="149">
        <v>215706</v>
      </c>
      <c r="D56" s="150">
        <v>169347</v>
      </c>
      <c r="E56" s="149">
        <v>45</v>
      </c>
      <c r="F56" s="150">
        <v>10</v>
      </c>
      <c r="G56" s="149">
        <v>94199</v>
      </c>
      <c r="H56" s="150">
        <v>67679</v>
      </c>
      <c r="I56" s="149">
        <v>2</v>
      </c>
      <c r="J56" s="151">
        <v>0</v>
      </c>
    </row>
    <row r="57" spans="1:12" ht="15" customHeight="1" x14ac:dyDescent="0.35">
      <c r="A57" s="170"/>
      <c r="B57" s="152">
        <v>41</v>
      </c>
      <c r="C57" s="153">
        <v>123615</v>
      </c>
      <c r="D57" s="154">
        <v>100664</v>
      </c>
      <c r="E57" s="153">
        <v>64</v>
      </c>
      <c r="F57" s="154">
        <v>7</v>
      </c>
      <c r="G57" s="153">
        <v>20011</v>
      </c>
      <c r="H57" s="154">
        <v>11660</v>
      </c>
      <c r="I57" s="153">
        <v>1</v>
      </c>
      <c r="J57" s="155">
        <v>1</v>
      </c>
    </row>
    <row r="58" spans="1:12" ht="15" customHeight="1" x14ac:dyDescent="0.35">
      <c r="A58" s="169"/>
      <c r="B58" s="148">
        <v>42</v>
      </c>
      <c r="C58" s="149">
        <v>121651</v>
      </c>
      <c r="D58" s="150">
        <v>99767</v>
      </c>
      <c r="E58" s="149">
        <v>51</v>
      </c>
      <c r="F58" s="150">
        <v>4</v>
      </c>
      <c r="G58" s="149">
        <v>19558</v>
      </c>
      <c r="H58" s="150">
        <v>11267</v>
      </c>
      <c r="I58" s="149">
        <v>5</v>
      </c>
      <c r="J58" s="151">
        <v>0</v>
      </c>
    </row>
    <row r="59" spans="1:12" ht="15" customHeight="1" x14ac:dyDescent="0.35">
      <c r="A59" s="170"/>
      <c r="B59" s="152">
        <v>43</v>
      </c>
      <c r="C59" s="153">
        <v>121381</v>
      </c>
      <c r="D59" s="154">
        <v>100399</v>
      </c>
      <c r="E59" s="153">
        <v>54</v>
      </c>
      <c r="F59" s="154">
        <v>9</v>
      </c>
      <c r="G59" s="153">
        <v>19638</v>
      </c>
      <c r="H59" s="154">
        <v>11192</v>
      </c>
      <c r="I59" s="153">
        <v>8</v>
      </c>
      <c r="J59" s="155">
        <v>0</v>
      </c>
      <c r="K59" s="76"/>
      <c r="L59" s="76"/>
    </row>
    <row r="60" spans="1:12" ht="15" customHeight="1" x14ac:dyDescent="0.35">
      <c r="A60" s="169"/>
      <c r="B60" s="148">
        <v>44</v>
      </c>
      <c r="C60" s="149">
        <v>122202</v>
      </c>
      <c r="D60" s="150">
        <v>100856</v>
      </c>
      <c r="E60" s="149">
        <v>51</v>
      </c>
      <c r="F60" s="150">
        <v>10</v>
      </c>
      <c r="G60" s="149">
        <v>19902</v>
      </c>
      <c r="H60" s="150">
        <v>11687</v>
      </c>
      <c r="I60" s="149">
        <v>3</v>
      </c>
      <c r="J60" s="151">
        <v>0</v>
      </c>
    </row>
    <row r="61" spans="1:12" ht="15" customHeight="1" x14ac:dyDescent="0.35">
      <c r="A61" s="170"/>
      <c r="B61" s="152">
        <v>45</v>
      </c>
      <c r="C61" s="153">
        <v>119095</v>
      </c>
      <c r="D61" s="154">
        <v>99043</v>
      </c>
      <c r="E61" s="153">
        <v>36</v>
      </c>
      <c r="F61" s="154">
        <v>9</v>
      </c>
      <c r="G61" s="153">
        <v>19449</v>
      </c>
      <c r="H61" s="154">
        <v>11255</v>
      </c>
      <c r="I61" s="153">
        <v>6</v>
      </c>
      <c r="J61" s="155">
        <v>0</v>
      </c>
    </row>
    <row r="62" spans="1:12" ht="15" customHeight="1" x14ac:dyDescent="0.35">
      <c r="A62" s="169"/>
      <c r="B62" s="148">
        <v>46</v>
      </c>
      <c r="C62" s="149">
        <v>115684</v>
      </c>
      <c r="D62" s="150">
        <v>97799</v>
      </c>
      <c r="E62" s="149">
        <v>35</v>
      </c>
      <c r="F62" s="150">
        <v>3</v>
      </c>
      <c r="G62" s="149">
        <v>19195</v>
      </c>
      <c r="H62" s="150">
        <v>10966</v>
      </c>
      <c r="I62" s="149">
        <v>3</v>
      </c>
      <c r="J62" s="151">
        <v>0</v>
      </c>
    </row>
    <row r="63" spans="1:12" ht="15" customHeight="1" x14ac:dyDescent="0.35">
      <c r="A63" s="170"/>
      <c r="B63" s="152">
        <v>47</v>
      </c>
      <c r="C63" s="153">
        <v>110741</v>
      </c>
      <c r="D63" s="154">
        <v>92691</v>
      </c>
      <c r="E63" s="153">
        <v>36</v>
      </c>
      <c r="F63" s="154">
        <v>8</v>
      </c>
      <c r="G63" s="153">
        <v>18974</v>
      </c>
      <c r="H63" s="154">
        <v>10687</v>
      </c>
      <c r="I63" s="153">
        <v>4</v>
      </c>
      <c r="J63" s="155">
        <v>2</v>
      </c>
    </row>
    <row r="64" spans="1:12" ht="15" customHeight="1" x14ac:dyDescent="0.35">
      <c r="A64" s="169"/>
      <c r="B64" s="148">
        <v>48</v>
      </c>
      <c r="C64" s="149">
        <v>110758</v>
      </c>
      <c r="D64" s="150">
        <v>93858</v>
      </c>
      <c r="E64" s="149">
        <v>62</v>
      </c>
      <c r="F64" s="150">
        <v>4</v>
      </c>
      <c r="G64" s="149">
        <v>17775</v>
      </c>
      <c r="H64" s="150">
        <v>10439</v>
      </c>
      <c r="I64" s="149">
        <v>3</v>
      </c>
      <c r="J64" s="151">
        <v>0</v>
      </c>
    </row>
    <row r="65" spans="1:10" ht="15" customHeight="1" x14ac:dyDescent="0.35">
      <c r="A65" s="170"/>
      <c r="B65" s="152">
        <v>49</v>
      </c>
      <c r="C65" s="153">
        <v>103268</v>
      </c>
      <c r="D65" s="154">
        <v>89057</v>
      </c>
      <c r="E65" s="153">
        <v>35</v>
      </c>
      <c r="F65" s="154">
        <v>7</v>
      </c>
      <c r="G65" s="153">
        <v>17196</v>
      </c>
      <c r="H65" s="154">
        <v>10814</v>
      </c>
      <c r="I65" s="153">
        <v>2</v>
      </c>
      <c r="J65" s="155">
        <v>0</v>
      </c>
    </row>
    <row r="66" spans="1:10" ht="15" customHeight="1" x14ac:dyDescent="0.35">
      <c r="A66" s="169"/>
      <c r="B66" s="148">
        <v>50</v>
      </c>
      <c r="C66" s="149">
        <v>98330</v>
      </c>
      <c r="D66" s="150">
        <v>84025</v>
      </c>
      <c r="E66" s="149">
        <v>38</v>
      </c>
      <c r="F66" s="150">
        <v>8</v>
      </c>
      <c r="G66" s="149">
        <v>16757</v>
      </c>
      <c r="H66" s="150">
        <v>9721</v>
      </c>
      <c r="I66" s="149">
        <v>2</v>
      </c>
      <c r="J66" s="151">
        <v>0</v>
      </c>
    </row>
    <row r="67" spans="1:10" ht="15" customHeight="1" x14ac:dyDescent="0.35">
      <c r="A67" s="170"/>
      <c r="B67" s="152">
        <v>51</v>
      </c>
      <c r="C67" s="153">
        <v>92476</v>
      </c>
      <c r="D67" s="154">
        <v>79642</v>
      </c>
      <c r="E67" s="153">
        <v>38</v>
      </c>
      <c r="F67" s="154">
        <v>4</v>
      </c>
      <c r="G67" s="153">
        <v>15932</v>
      </c>
      <c r="H67" s="154">
        <v>9137</v>
      </c>
      <c r="I67" s="153">
        <v>6</v>
      </c>
      <c r="J67" s="155">
        <v>0</v>
      </c>
    </row>
    <row r="68" spans="1:10" ht="15" customHeight="1" x14ac:dyDescent="0.35">
      <c r="A68" s="169"/>
      <c r="B68" s="148">
        <v>52</v>
      </c>
      <c r="C68" s="149">
        <v>224177</v>
      </c>
      <c r="D68" s="150">
        <v>154453</v>
      </c>
      <c r="E68" s="149">
        <v>25</v>
      </c>
      <c r="F68" s="150">
        <v>11</v>
      </c>
      <c r="G68" s="149">
        <v>15542</v>
      </c>
      <c r="H68" s="150">
        <v>8975</v>
      </c>
      <c r="I68" s="149">
        <v>1</v>
      </c>
      <c r="J68" s="151">
        <v>2</v>
      </c>
    </row>
    <row r="69" spans="1:10" ht="15" customHeight="1" x14ac:dyDescent="0.35">
      <c r="A69" s="170"/>
      <c r="B69" s="152">
        <v>53</v>
      </c>
      <c r="C69" s="153">
        <v>85541</v>
      </c>
      <c r="D69" s="154">
        <v>73605</v>
      </c>
      <c r="E69" s="153">
        <v>25</v>
      </c>
      <c r="F69" s="154">
        <v>7</v>
      </c>
      <c r="G69" s="153">
        <v>15185</v>
      </c>
      <c r="H69" s="154">
        <v>8559</v>
      </c>
      <c r="I69" s="153">
        <v>4</v>
      </c>
      <c r="J69" s="155">
        <v>0</v>
      </c>
    </row>
    <row r="70" spans="1:10" ht="15" customHeight="1" x14ac:dyDescent="0.35">
      <c r="A70" s="169"/>
      <c r="B70" s="148">
        <v>54</v>
      </c>
      <c r="C70" s="149">
        <v>81726</v>
      </c>
      <c r="D70" s="150">
        <v>69424</v>
      </c>
      <c r="E70" s="149">
        <v>38</v>
      </c>
      <c r="F70" s="150">
        <v>5</v>
      </c>
      <c r="G70" s="149">
        <v>14939</v>
      </c>
      <c r="H70" s="150">
        <v>8308</v>
      </c>
      <c r="I70" s="149">
        <v>4</v>
      </c>
      <c r="J70" s="151">
        <v>0</v>
      </c>
    </row>
    <row r="71" spans="1:10" ht="15" customHeight="1" x14ac:dyDescent="0.35">
      <c r="A71" s="170"/>
      <c r="B71" s="152">
        <v>55</v>
      </c>
      <c r="C71" s="153">
        <v>76982</v>
      </c>
      <c r="D71" s="154">
        <v>65552</v>
      </c>
      <c r="E71" s="153">
        <v>20</v>
      </c>
      <c r="F71" s="154">
        <v>9</v>
      </c>
      <c r="G71" s="153">
        <v>14422</v>
      </c>
      <c r="H71" s="154">
        <v>8017</v>
      </c>
      <c r="I71" s="153">
        <v>2</v>
      </c>
      <c r="J71" s="155">
        <v>0</v>
      </c>
    </row>
    <row r="72" spans="1:10" ht="15" customHeight="1" x14ac:dyDescent="0.35">
      <c r="A72" s="169"/>
      <c r="B72" s="148">
        <v>56</v>
      </c>
      <c r="C72" s="149">
        <v>89693</v>
      </c>
      <c r="D72" s="150">
        <v>69889</v>
      </c>
      <c r="E72" s="149">
        <v>25</v>
      </c>
      <c r="F72" s="150">
        <v>4</v>
      </c>
      <c r="G72" s="149">
        <v>13640</v>
      </c>
      <c r="H72" s="150">
        <v>7266</v>
      </c>
      <c r="I72" s="149">
        <v>1</v>
      </c>
      <c r="J72" s="151">
        <v>1</v>
      </c>
    </row>
    <row r="73" spans="1:10" ht="15" customHeight="1" thickBot="1" x14ac:dyDescent="0.4">
      <c r="A73" s="171"/>
      <c r="B73" s="156">
        <v>57</v>
      </c>
      <c r="C73" s="153">
        <v>66984</v>
      </c>
      <c r="D73" s="154">
        <v>55718</v>
      </c>
      <c r="E73" s="153">
        <v>27</v>
      </c>
      <c r="F73" s="154">
        <v>6</v>
      </c>
      <c r="G73" s="153">
        <v>12837</v>
      </c>
      <c r="H73" s="154">
        <v>6876</v>
      </c>
      <c r="I73" s="153">
        <v>1</v>
      </c>
      <c r="J73" s="155">
        <v>1</v>
      </c>
    </row>
    <row r="74" spans="1:10" ht="15" customHeight="1" x14ac:dyDescent="0.35">
      <c r="A74" s="172"/>
      <c r="B74" s="157">
        <v>58</v>
      </c>
      <c r="C74" s="149">
        <v>64135</v>
      </c>
      <c r="D74" s="150">
        <v>53568</v>
      </c>
      <c r="E74" s="149">
        <v>36</v>
      </c>
      <c r="F74" s="150">
        <v>8</v>
      </c>
      <c r="G74" s="149">
        <v>13591</v>
      </c>
      <c r="H74" s="150">
        <v>6365</v>
      </c>
      <c r="I74" s="149">
        <v>0</v>
      </c>
      <c r="J74" s="151">
        <v>1</v>
      </c>
    </row>
    <row r="75" spans="1:10" ht="15" customHeight="1" x14ac:dyDescent="0.35">
      <c r="A75" s="170"/>
      <c r="B75" s="152">
        <v>59</v>
      </c>
      <c r="C75" s="153">
        <v>56532</v>
      </c>
      <c r="D75" s="154">
        <v>46363</v>
      </c>
      <c r="E75" s="153">
        <v>31</v>
      </c>
      <c r="F75" s="154">
        <v>3</v>
      </c>
      <c r="G75" s="153">
        <v>11211</v>
      </c>
      <c r="H75" s="154">
        <v>5877</v>
      </c>
      <c r="I75" s="153">
        <v>1</v>
      </c>
      <c r="J75" s="155">
        <v>0</v>
      </c>
    </row>
    <row r="76" spans="1:10" ht="15" customHeight="1" x14ac:dyDescent="0.35">
      <c r="A76" s="169"/>
      <c r="B76" s="148">
        <v>60</v>
      </c>
      <c r="C76" s="149">
        <v>49913</v>
      </c>
      <c r="D76" s="150">
        <v>40962</v>
      </c>
      <c r="E76" s="149">
        <v>27</v>
      </c>
      <c r="F76" s="150">
        <v>8</v>
      </c>
      <c r="G76" s="149">
        <v>9897</v>
      </c>
      <c r="H76" s="150">
        <v>5297</v>
      </c>
      <c r="I76" s="149">
        <v>2</v>
      </c>
      <c r="J76" s="151">
        <v>0</v>
      </c>
    </row>
    <row r="77" spans="1:10" ht="15" customHeight="1" x14ac:dyDescent="0.35">
      <c r="A77" s="170"/>
      <c r="B77" s="152">
        <v>61</v>
      </c>
      <c r="C77" s="153">
        <v>43880</v>
      </c>
      <c r="D77" s="154">
        <v>37739</v>
      </c>
      <c r="E77" s="153">
        <v>17</v>
      </c>
      <c r="F77" s="154">
        <v>1</v>
      </c>
      <c r="G77" s="153">
        <v>8816</v>
      </c>
      <c r="H77" s="154">
        <v>4830</v>
      </c>
      <c r="I77" s="153">
        <v>1</v>
      </c>
      <c r="J77" s="155">
        <v>0</v>
      </c>
    </row>
    <row r="78" spans="1:10" ht="15" customHeight="1" x14ac:dyDescent="0.35">
      <c r="A78" s="169"/>
      <c r="B78" s="148">
        <v>62</v>
      </c>
      <c r="C78" s="149">
        <v>37781</v>
      </c>
      <c r="D78" s="150">
        <v>32186</v>
      </c>
      <c r="E78" s="149">
        <v>16</v>
      </c>
      <c r="F78" s="150">
        <v>3</v>
      </c>
      <c r="G78" s="149">
        <v>7615</v>
      </c>
      <c r="H78" s="150">
        <v>4129</v>
      </c>
      <c r="I78" s="149">
        <v>1</v>
      </c>
      <c r="J78" s="151">
        <v>1</v>
      </c>
    </row>
    <row r="79" spans="1:10" ht="15" customHeight="1" x14ac:dyDescent="0.35">
      <c r="A79" s="170"/>
      <c r="B79" s="152">
        <v>63</v>
      </c>
      <c r="C79" s="153">
        <v>35276</v>
      </c>
      <c r="D79" s="154">
        <v>29754</v>
      </c>
      <c r="E79" s="153">
        <v>20</v>
      </c>
      <c r="F79" s="154">
        <v>6</v>
      </c>
      <c r="G79" s="153">
        <v>7056</v>
      </c>
      <c r="H79" s="154">
        <v>3670</v>
      </c>
      <c r="I79" s="153">
        <v>2</v>
      </c>
      <c r="J79" s="155">
        <v>0</v>
      </c>
    </row>
    <row r="80" spans="1:10" ht="15" customHeight="1" x14ac:dyDescent="0.35">
      <c r="A80" s="169"/>
      <c r="B80" s="148">
        <v>64</v>
      </c>
      <c r="C80" s="149">
        <v>31471</v>
      </c>
      <c r="D80" s="150">
        <v>25950</v>
      </c>
      <c r="E80" s="149">
        <v>16</v>
      </c>
      <c r="F80" s="150">
        <v>0</v>
      </c>
      <c r="G80" s="149">
        <v>6384</v>
      </c>
      <c r="H80" s="150">
        <v>3206</v>
      </c>
      <c r="I80" s="149">
        <v>0</v>
      </c>
      <c r="J80" s="151">
        <v>0</v>
      </c>
    </row>
    <row r="81" spans="1:10" ht="15" customHeight="1" x14ac:dyDescent="0.35">
      <c r="A81" s="170"/>
      <c r="B81" s="152">
        <v>65</v>
      </c>
      <c r="C81" s="153">
        <v>27727</v>
      </c>
      <c r="D81" s="154">
        <v>22685</v>
      </c>
      <c r="E81" s="153">
        <v>17</v>
      </c>
      <c r="F81" s="154">
        <v>4</v>
      </c>
      <c r="G81" s="153">
        <v>5588</v>
      </c>
      <c r="H81" s="154">
        <v>2894</v>
      </c>
      <c r="I81" s="153">
        <v>0</v>
      </c>
      <c r="J81" s="155">
        <v>0</v>
      </c>
    </row>
    <row r="82" spans="1:10" ht="15" customHeight="1" x14ac:dyDescent="0.35">
      <c r="A82" s="169"/>
      <c r="B82" s="148">
        <v>66</v>
      </c>
      <c r="C82" s="149">
        <v>25050</v>
      </c>
      <c r="D82" s="150">
        <v>20133</v>
      </c>
      <c r="E82" s="149">
        <v>11</v>
      </c>
      <c r="F82" s="150">
        <v>3</v>
      </c>
      <c r="G82" s="149">
        <v>5015</v>
      </c>
      <c r="H82" s="150">
        <v>2564</v>
      </c>
      <c r="I82" s="149">
        <v>1</v>
      </c>
      <c r="J82" s="151">
        <v>0</v>
      </c>
    </row>
    <row r="83" spans="1:10" ht="15" customHeight="1" x14ac:dyDescent="0.35">
      <c r="A83" s="170"/>
      <c r="B83" s="152">
        <v>67</v>
      </c>
      <c r="C83" s="153">
        <v>22295</v>
      </c>
      <c r="D83" s="154">
        <v>17089</v>
      </c>
      <c r="E83" s="153">
        <v>20</v>
      </c>
      <c r="F83" s="154">
        <v>3</v>
      </c>
      <c r="G83" s="153">
        <v>4377</v>
      </c>
      <c r="H83" s="154">
        <v>2189</v>
      </c>
      <c r="I83" s="153">
        <v>1</v>
      </c>
      <c r="J83" s="155">
        <v>0</v>
      </c>
    </row>
    <row r="84" spans="1:10" ht="15" customHeight="1" x14ac:dyDescent="0.35">
      <c r="A84" s="169"/>
      <c r="B84" s="148">
        <v>68</v>
      </c>
      <c r="C84" s="149">
        <v>20897</v>
      </c>
      <c r="D84" s="150">
        <v>16230</v>
      </c>
      <c r="E84" s="149">
        <v>10</v>
      </c>
      <c r="F84" s="150">
        <v>1</v>
      </c>
      <c r="G84" s="149">
        <v>3972</v>
      </c>
      <c r="H84" s="150">
        <v>1853</v>
      </c>
      <c r="I84" s="149">
        <v>1</v>
      </c>
      <c r="J84" s="151">
        <v>0</v>
      </c>
    </row>
    <row r="85" spans="1:10" ht="15" customHeight="1" x14ac:dyDescent="0.35">
      <c r="A85" s="170"/>
      <c r="B85" s="152">
        <v>69</v>
      </c>
      <c r="C85" s="153">
        <v>18495</v>
      </c>
      <c r="D85" s="154">
        <v>13413</v>
      </c>
      <c r="E85" s="153">
        <v>7</v>
      </c>
      <c r="F85" s="154">
        <v>4</v>
      </c>
      <c r="G85" s="153">
        <v>3540</v>
      </c>
      <c r="H85" s="154">
        <v>1625</v>
      </c>
      <c r="I85" s="153">
        <v>2</v>
      </c>
      <c r="J85" s="155">
        <v>0</v>
      </c>
    </row>
    <row r="86" spans="1:10" ht="15" customHeight="1" x14ac:dyDescent="0.35">
      <c r="A86" s="169"/>
      <c r="B86" s="148">
        <v>70</v>
      </c>
      <c r="C86" s="149">
        <v>15784</v>
      </c>
      <c r="D86" s="150">
        <v>11437</v>
      </c>
      <c r="E86" s="149">
        <v>9</v>
      </c>
      <c r="F86" s="150">
        <v>1</v>
      </c>
      <c r="G86" s="149">
        <v>2958</v>
      </c>
      <c r="H86" s="150">
        <v>1251</v>
      </c>
      <c r="I86" s="149">
        <v>3</v>
      </c>
      <c r="J86" s="151">
        <v>0</v>
      </c>
    </row>
    <row r="87" spans="1:10" ht="15" customHeight="1" x14ac:dyDescent="0.35">
      <c r="A87" s="170"/>
      <c r="B87" s="152">
        <v>71</v>
      </c>
      <c r="C87" s="153">
        <v>13522</v>
      </c>
      <c r="D87" s="154">
        <v>9819</v>
      </c>
      <c r="E87" s="153">
        <v>14</v>
      </c>
      <c r="F87" s="154">
        <v>3</v>
      </c>
      <c r="G87" s="153">
        <v>2325</v>
      </c>
      <c r="H87" s="154">
        <v>1019</v>
      </c>
      <c r="I87" s="153">
        <v>0</v>
      </c>
      <c r="J87" s="155">
        <v>0</v>
      </c>
    </row>
    <row r="88" spans="1:10" ht="15" customHeight="1" x14ac:dyDescent="0.35">
      <c r="A88" s="169"/>
      <c r="B88" s="148">
        <v>72</v>
      </c>
      <c r="C88" s="149">
        <v>10812</v>
      </c>
      <c r="D88" s="150">
        <v>7925</v>
      </c>
      <c r="E88" s="149">
        <v>7</v>
      </c>
      <c r="F88" s="150">
        <v>0</v>
      </c>
      <c r="G88" s="149">
        <v>1688</v>
      </c>
      <c r="H88" s="150">
        <v>656</v>
      </c>
      <c r="I88" s="149">
        <v>0</v>
      </c>
      <c r="J88" s="151">
        <v>1</v>
      </c>
    </row>
    <row r="89" spans="1:10" ht="15" customHeight="1" x14ac:dyDescent="0.35">
      <c r="A89" s="170"/>
      <c r="B89" s="152">
        <v>73</v>
      </c>
      <c r="C89" s="153">
        <v>9472</v>
      </c>
      <c r="D89" s="154">
        <v>7153</v>
      </c>
      <c r="E89" s="153">
        <v>9</v>
      </c>
      <c r="F89" s="154">
        <v>1</v>
      </c>
      <c r="G89" s="153">
        <v>1267</v>
      </c>
      <c r="H89" s="154">
        <v>376</v>
      </c>
      <c r="I89" s="153">
        <v>1</v>
      </c>
      <c r="J89" s="155">
        <v>0</v>
      </c>
    </row>
    <row r="90" spans="1:10" ht="15" customHeight="1" x14ac:dyDescent="0.35">
      <c r="A90" s="169"/>
      <c r="B90" s="148">
        <v>74</v>
      </c>
      <c r="C90" s="149">
        <v>7638</v>
      </c>
      <c r="D90" s="150">
        <v>5588</v>
      </c>
      <c r="E90" s="149">
        <v>10</v>
      </c>
      <c r="F90" s="150">
        <v>0</v>
      </c>
      <c r="G90" s="149">
        <v>1092</v>
      </c>
      <c r="H90" s="150">
        <v>309</v>
      </c>
      <c r="I90" s="149">
        <v>0</v>
      </c>
      <c r="J90" s="151">
        <v>0</v>
      </c>
    </row>
    <row r="91" spans="1:10" ht="15" customHeight="1" x14ac:dyDescent="0.35">
      <c r="A91" s="170"/>
      <c r="B91" s="152">
        <v>75</v>
      </c>
      <c r="C91" s="153">
        <v>6314</v>
      </c>
      <c r="D91" s="154">
        <v>4436</v>
      </c>
      <c r="E91" s="153">
        <v>11</v>
      </c>
      <c r="F91" s="154">
        <v>2</v>
      </c>
      <c r="G91" s="153">
        <v>911</v>
      </c>
      <c r="H91" s="154">
        <v>274</v>
      </c>
      <c r="I91" s="153">
        <v>0</v>
      </c>
      <c r="J91" s="155">
        <v>0</v>
      </c>
    </row>
    <row r="92" spans="1:10" ht="15" customHeight="1" x14ac:dyDescent="0.35">
      <c r="A92" s="169"/>
      <c r="B92" s="148">
        <v>76</v>
      </c>
      <c r="C92" s="149">
        <v>4562</v>
      </c>
      <c r="D92" s="150">
        <v>3035</v>
      </c>
      <c r="E92" s="149">
        <v>3</v>
      </c>
      <c r="F92" s="150">
        <v>2</v>
      </c>
      <c r="G92" s="149">
        <v>861</v>
      </c>
      <c r="H92" s="150">
        <v>212</v>
      </c>
      <c r="I92" s="149">
        <v>0</v>
      </c>
      <c r="J92" s="151">
        <v>0</v>
      </c>
    </row>
    <row r="93" spans="1:10" ht="15" customHeight="1" x14ac:dyDescent="0.35">
      <c r="A93" s="170"/>
      <c r="B93" s="152">
        <v>77</v>
      </c>
      <c r="C93" s="153">
        <v>2386</v>
      </c>
      <c r="D93" s="154">
        <v>1431</v>
      </c>
      <c r="E93" s="153">
        <v>1</v>
      </c>
      <c r="F93" s="154">
        <v>1</v>
      </c>
      <c r="G93" s="153">
        <v>737</v>
      </c>
      <c r="H93" s="154">
        <v>200</v>
      </c>
      <c r="I93" s="153">
        <v>1</v>
      </c>
      <c r="J93" s="155">
        <v>0</v>
      </c>
    </row>
    <row r="94" spans="1:10" ht="15" customHeight="1" x14ac:dyDescent="0.35">
      <c r="A94" s="169"/>
      <c r="B94" s="148">
        <v>78</v>
      </c>
      <c r="C94" s="149">
        <v>1413</v>
      </c>
      <c r="D94" s="150">
        <v>734</v>
      </c>
      <c r="E94" s="149">
        <v>0</v>
      </c>
      <c r="F94" s="150">
        <v>0</v>
      </c>
      <c r="G94" s="149">
        <v>610</v>
      </c>
      <c r="H94" s="150">
        <v>140</v>
      </c>
      <c r="I94" s="149">
        <v>1</v>
      </c>
      <c r="J94" s="151">
        <v>0</v>
      </c>
    </row>
    <row r="95" spans="1:10" ht="15" customHeight="1" x14ac:dyDescent="0.35">
      <c r="A95" s="170"/>
      <c r="B95" s="152">
        <v>79</v>
      </c>
      <c r="C95" s="153">
        <v>1226</v>
      </c>
      <c r="D95" s="154">
        <v>609</v>
      </c>
      <c r="E95" s="153">
        <v>2</v>
      </c>
      <c r="F95" s="154">
        <v>0</v>
      </c>
      <c r="G95" s="153">
        <v>586</v>
      </c>
      <c r="H95" s="154">
        <v>195</v>
      </c>
      <c r="I95" s="153">
        <v>0</v>
      </c>
      <c r="J95" s="155">
        <v>0</v>
      </c>
    </row>
    <row r="96" spans="1:10" ht="15" customHeight="1" x14ac:dyDescent="0.35">
      <c r="A96" s="169"/>
      <c r="B96" s="148">
        <v>80</v>
      </c>
      <c r="C96" s="149">
        <v>994</v>
      </c>
      <c r="D96" s="150">
        <v>503</v>
      </c>
      <c r="E96" s="149">
        <v>1</v>
      </c>
      <c r="F96" s="150">
        <v>0</v>
      </c>
      <c r="G96" s="149">
        <v>513</v>
      </c>
      <c r="H96" s="150">
        <v>129</v>
      </c>
      <c r="I96" s="149">
        <v>0</v>
      </c>
      <c r="J96" s="151">
        <v>0</v>
      </c>
    </row>
    <row r="97" spans="1:10" ht="15" customHeight="1" x14ac:dyDescent="0.35">
      <c r="A97" s="170"/>
      <c r="B97" s="152">
        <v>81</v>
      </c>
      <c r="C97" s="153">
        <v>903</v>
      </c>
      <c r="D97" s="154">
        <v>474</v>
      </c>
      <c r="E97" s="153">
        <v>0</v>
      </c>
      <c r="F97" s="154">
        <v>0</v>
      </c>
      <c r="G97" s="153">
        <v>412</v>
      </c>
      <c r="H97" s="154">
        <v>103</v>
      </c>
      <c r="I97" s="153">
        <v>0</v>
      </c>
      <c r="J97" s="155">
        <v>0</v>
      </c>
    </row>
    <row r="98" spans="1:10" ht="15" customHeight="1" x14ac:dyDescent="0.35">
      <c r="A98" s="169"/>
      <c r="B98" s="148">
        <v>82</v>
      </c>
      <c r="C98" s="149">
        <v>697</v>
      </c>
      <c r="D98" s="150">
        <v>317</v>
      </c>
      <c r="E98" s="149">
        <v>0</v>
      </c>
      <c r="F98" s="150">
        <v>0</v>
      </c>
      <c r="G98" s="149">
        <v>304</v>
      </c>
      <c r="H98" s="150">
        <v>60</v>
      </c>
      <c r="I98" s="149">
        <v>1</v>
      </c>
      <c r="J98" s="151">
        <v>0</v>
      </c>
    </row>
    <row r="99" spans="1:10" ht="15" customHeight="1" x14ac:dyDescent="0.35">
      <c r="A99" s="170"/>
      <c r="B99" s="152">
        <v>83</v>
      </c>
      <c r="C99" s="153">
        <v>548</v>
      </c>
      <c r="D99" s="154">
        <v>254</v>
      </c>
      <c r="E99" s="153">
        <v>1</v>
      </c>
      <c r="F99" s="154">
        <v>0</v>
      </c>
      <c r="G99" s="153">
        <v>239</v>
      </c>
      <c r="H99" s="154">
        <v>36</v>
      </c>
      <c r="I99" s="153">
        <v>0</v>
      </c>
      <c r="J99" s="155">
        <v>0</v>
      </c>
    </row>
    <row r="100" spans="1:10" ht="15" customHeight="1" x14ac:dyDescent="0.35">
      <c r="A100" s="169"/>
      <c r="B100" s="148">
        <v>84</v>
      </c>
      <c r="C100" s="149">
        <v>423</v>
      </c>
      <c r="D100" s="150">
        <v>230</v>
      </c>
      <c r="E100" s="149">
        <v>0</v>
      </c>
      <c r="F100" s="150">
        <v>0</v>
      </c>
      <c r="G100" s="149">
        <v>177</v>
      </c>
      <c r="H100" s="150">
        <v>33</v>
      </c>
      <c r="I100" s="149">
        <v>0</v>
      </c>
      <c r="J100" s="151">
        <v>0</v>
      </c>
    </row>
    <row r="101" spans="1:10" ht="15" customHeight="1" x14ac:dyDescent="0.35">
      <c r="A101" s="170"/>
      <c r="B101" s="152">
        <v>85</v>
      </c>
      <c r="C101" s="153">
        <v>368</v>
      </c>
      <c r="D101" s="154">
        <v>192</v>
      </c>
      <c r="E101" s="153">
        <v>0</v>
      </c>
      <c r="F101" s="154">
        <v>0</v>
      </c>
      <c r="G101" s="153">
        <v>147</v>
      </c>
      <c r="H101" s="154">
        <v>28</v>
      </c>
      <c r="I101" s="153">
        <v>0</v>
      </c>
      <c r="J101" s="155">
        <v>0</v>
      </c>
    </row>
    <row r="102" spans="1:10" ht="15" customHeight="1" x14ac:dyDescent="0.35">
      <c r="A102" s="169"/>
      <c r="B102" s="148">
        <v>86</v>
      </c>
      <c r="C102" s="149">
        <v>295</v>
      </c>
      <c r="D102" s="150">
        <v>183</v>
      </c>
      <c r="E102" s="149">
        <v>0</v>
      </c>
      <c r="F102" s="150">
        <v>0</v>
      </c>
      <c r="G102" s="149">
        <v>122</v>
      </c>
      <c r="H102" s="150">
        <v>30</v>
      </c>
      <c r="I102" s="149">
        <v>1</v>
      </c>
      <c r="J102" s="151">
        <v>0</v>
      </c>
    </row>
    <row r="103" spans="1:10" ht="15" customHeight="1" x14ac:dyDescent="0.35">
      <c r="A103" s="170"/>
      <c r="B103" s="152">
        <v>87</v>
      </c>
      <c r="C103" s="153">
        <v>290</v>
      </c>
      <c r="D103" s="154">
        <v>159</v>
      </c>
      <c r="E103" s="153">
        <v>0</v>
      </c>
      <c r="F103" s="154">
        <v>0</v>
      </c>
      <c r="G103" s="153">
        <v>107</v>
      </c>
      <c r="H103" s="154">
        <v>16</v>
      </c>
      <c r="I103" s="153">
        <v>0</v>
      </c>
      <c r="J103" s="155">
        <v>0</v>
      </c>
    </row>
    <row r="104" spans="1:10" ht="15" customHeight="1" x14ac:dyDescent="0.35">
      <c r="A104" s="169"/>
      <c r="B104" s="148">
        <v>88</v>
      </c>
      <c r="C104" s="149">
        <v>238</v>
      </c>
      <c r="D104" s="150">
        <v>103</v>
      </c>
      <c r="E104" s="149">
        <v>1</v>
      </c>
      <c r="F104" s="150">
        <v>0</v>
      </c>
      <c r="G104" s="149">
        <v>90</v>
      </c>
      <c r="H104" s="150">
        <v>12</v>
      </c>
      <c r="I104" s="149">
        <v>0</v>
      </c>
      <c r="J104" s="151">
        <v>0</v>
      </c>
    </row>
    <row r="105" spans="1:10" ht="15" customHeight="1" x14ac:dyDescent="0.35">
      <c r="A105" s="170"/>
      <c r="B105" s="152">
        <v>89</v>
      </c>
      <c r="C105" s="153">
        <v>139</v>
      </c>
      <c r="D105" s="154">
        <v>79</v>
      </c>
      <c r="E105" s="153">
        <v>0</v>
      </c>
      <c r="F105" s="154">
        <v>0</v>
      </c>
      <c r="G105" s="153">
        <v>63</v>
      </c>
      <c r="H105" s="154">
        <v>12</v>
      </c>
      <c r="I105" s="153">
        <v>0</v>
      </c>
      <c r="J105" s="155">
        <v>0</v>
      </c>
    </row>
    <row r="106" spans="1:10" ht="15" customHeight="1" x14ac:dyDescent="0.35">
      <c r="A106" s="169"/>
      <c r="B106" s="148">
        <v>90</v>
      </c>
      <c r="C106" s="149">
        <v>150</v>
      </c>
      <c r="D106" s="150">
        <v>62</v>
      </c>
      <c r="E106" s="149">
        <v>0</v>
      </c>
      <c r="F106" s="150">
        <v>1</v>
      </c>
      <c r="G106" s="149">
        <v>55</v>
      </c>
      <c r="H106" s="150">
        <v>10</v>
      </c>
      <c r="I106" s="149">
        <v>0</v>
      </c>
      <c r="J106" s="151">
        <v>0</v>
      </c>
    </row>
    <row r="107" spans="1:10" ht="15" customHeight="1" x14ac:dyDescent="0.35">
      <c r="A107" s="170"/>
      <c r="B107" s="152">
        <v>91</v>
      </c>
      <c r="C107" s="153">
        <v>92</v>
      </c>
      <c r="D107" s="154">
        <v>43</v>
      </c>
      <c r="E107" s="153">
        <v>0</v>
      </c>
      <c r="F107" s="154">
        <v>0</v>
      </c>
      <c r="G107" s="153">
        <v>47</v>
      </c>
      <c r="H107" s="154">
        <v>7</v>
      </c>
      <c r="I107" s="153">
        <v>1</v>
      </c>
      <c r="J107" s="155">
        <v>0</v>
      </c>
    </row>
    <row r="108" spans="1:10" ht="15" customHeight="1" x14ac:dyDescent="0.35">
      <c r="A108" s="169"/>
      <c r="B108" s="148">
        <v>92</v>
      </c>
      <c r="C108" s="149">
        <v>98</v>
      </c>
      <c r="D108" s="150">
        <v>35</v>
      </c>
      <c r="E108" s="149">
        <v>0</v>
      </c>
      <c r="F108" s="150">
        <v>0</v>
      </c>
      <c r="G108" s="149">
        <v>49</v>
      </c>
      <c r="H108" s="150">
        <v>4</v>
      </c>
      <c r="I108" s="149">
        <v>0</v>
      </c>
      <c r="J108" s="151">
        <v>0</v>
      </c>
    </row>
    <row r="109" spans="1:10" ht="15" customHeight="1" x14ac:dyDescent="0.35">
      <c r="A109" s="170"/>
      <c r="B109" s="152">
        <v>93</v>
      </c>
      <c r="C109" s="153">
        <v>60</v>
      </c>
      <c r="D109" s="154">
        <v>30</v>
      </c>
      <c r="E109" s="153">
        <v>0</v>
      </c>
      <c r="F109" s="154">
        <v>0</v>
      </c>
      <c r="G109" s="153">
        <v>24</v>
      </c>
      <c r="H109" s="154">
        <v>5</v>
      </c>
      <c r="I109" s="153">
        <v>0</v>
      </c>
      <c r="J109" s="155">
        <v>0</v>
      </c>
    </row>
    <row r="110" spans="1:10" ht="15" customHeight="1" x14ac:dyDescent="0.35">
      <c r="A110" s="169"/>
      <c r="B110" s="148">
        <v>94</v>
      </c>
      <c r="C110" s="149">
        <v>51</v>
      </c>
      <c r="D110" s="150">
        <v>19</v>
      </c>
      <c r="E110" s="149">
        <v>0</v>
      </c>
      <c r="F110" s="150">
        <v>0</v>
      </c>
      <c r="G110" s="149">
        <v>27</v>
      </c>
      <c r="H110" s="150">
        <v>5</v>
      </c>
      <c r="I110" s="149">
        <v>0</v>
      </c>
      <c r="J110" s="151">
        <v>0</v>
      </c>
    </row>
    <row r="111" spans="1:10" ht="15" customHeight="1" x14ac:dyDescent="0.35">
      <c r="A111" s="170"/>
      <c r="B111" s="152">
        <v>95</v>
      </c>
      <c r="C111" s="153">
        <v>43</v>
      </c>
      <c r="D111" s="154">
        <v>22</v>
      </c>
      <c r="E111" s="153">
        <v>0</v>
      </c>
      <c r="F111" s="154">
        <v>0</v>
      </c>
      <c r="G111" s="153">
        <v>22</v>
      </c>
      <c r="H111" s="154">
        <v>8</v>
      </c>
      <c r="I111" s="153">
        <v>0</v>
      </c>
      <c r="J111" s="155">
        <v>0</v>
      </c>
    </row>
    <row r="112" spans="1:10" ht="15" customHeight="1" x14ac:dyDescent="0.35">
      <c r="A112" s="169"/>
      <c r="B112" s="148">
        <v>96</v>
      </c>
      <c r="C112" s="149">
        <v>28</v>
      </c>
      <c r="D112" s="150">
        <v>16</v>
      </c>
      <c r="E112" s="149">
        <v>0</v>
      </c>
      <c r="F112" s="150">
        <v>0</v>
      </c>
      <c r="G112" s="149">
        <v>10</v>
      </c>
      <c r="H112" s="150">
        <v>0</v>
      </c>
      <c r="I112" s="149">
        <v>0</v>
      </c>
      <c r="J112" s="151">
        <v>0</v>
      </c>
    </row>
    <row r="113" spans="1:10" ht="15" customHeight="1" x14ac:dyDescent="0.35">
      <c r="A113" s="170"/>
      <c r="B113" s="152">
        <v>97</v>
      </c>
      <c r="C113" s="153">
        <v>13</v>
      </c>
      <c r="D113" s="154">
        <v>10</v>
      </c>
      <c r="E113" s="153">
        <v>0</v>
      </c>
      <c r="F113" s="154">
        <v>0</v>
      </c>
      <c r="G113" s="153">
        <v>5</v>
      </c>
      <c r="H113" s="154">
        <v>1</v>
      </c>
      <c r="I113" s="153">
        <v>0</v>
      </c>
      <c r="J113" s="155">
        <v>0</v>
      </c>
    </row>
    <row r="114" spans="1:10" ht="15" customHeight="1" x14ac:dyDescent="0.35">
      <c r="A114" s="169"/>
      <c r="B114" s="148">
        <v>98</v>
      </c>
      <c r="C114" s="149">
        <v>11</v>
      </c>
      <c r="D114" s="150">
        <v>10</v>
      </c>
      <c r="E114" s="149">
        <v>0</v>
      </c>
      <c r="F114" s="150">
        <v>0</v>
      </c>
      <c r="G114" s="149">
        <v>7</v>
      </c>
      <c r="H114" s="150">
        <v>5</v>
      </c>
      <c r="I114" s="149">
        <v>0</v>
      </c>
      <c r="J114" s="151">
        <v>0</v>
      </c>
    </row>
    <row r="115" spans="1:10" ht="15" customHeight="1" x14ac:dyDescent="0.35">
      <c r="A115" s="170"/>
      <c r="B115" s="152">
        <v>99</v>
      </c>
      <c r="C115" s="153">
        <v>12</v>
      </c>
      <c r="D115" s="154">
        <v>6</v>
      </c>
      <c r="E115" s="153">
        <v>0</v>
      </c>
      <c r="F115" s="154">
        <v>0</v>
      </c>
      <c r="G115" s="153">
        <v>7</v>
      </c>
      <c r="H115" s="154">
        <v>0</v>
      </c>
      <c r="I115" s="153">
        <v>0</v>
      </c>
      <c r="J115" s="155">
        <v>0</v>
      </c>
    </row>
    <row r="116" spans="1:10" ht="15" customHeight="1" x14ac:dyDescent="0.35">
      <c r="A116" s="169"/>
      <c r="B116" s="148" t="s">
        <v>74</v>
      </c>
      <c r="C116" s="149">
        <v>0</v>
      </c>
      <c r="D116" s="150">
        <v>0</v>
      </c>
      <c r="E116" s="149">
        <v>0</v>
      </c>
      <c r="F116" s="150">
        <v>0</v>
      </c>
      <c r="G116" s="149">
        <v>0</v>
      </c>
      <c r="H116" s="150">
        <v>0</v>
      </c>
      <c r="I116" s="149">
        <v>0</v>
      </c>
      <c r="J116" s="151">
        <v>0</v>
      </c>
    </row>
    <row r="117" spans="1:10" ht="15" customHeight="1" x14ac:dyDescent="0.35">
      <c r="A117" s="173"/>
      <c r="B117" s="174" t="s">
        <v>76</v>
      </c>
      <c r="C117" s="153">
        <v>3342785</v>
      </c>
      <c r="D117" s="154">
        <v>76040</v>
      </c>
      <c r="E117" s="153">
        <v>7</v>
      </c>
      <c r="F117" s="154">
        <v>24</v>
      </c>
      <c r="G117" s="153">
        <v>96816</v>
      </c>
      <c r="H117" s="154">
        <v>15227</v>
      </c>
      <c r="I117" s="153">
        <v>0</v>
      </c>
      <c r="J117" s="155">
        <v>0</v>
      </c>
    </row>
    <row r="118" spans="1:10" ht="15" customHeight="1" thickBot="1" x14ac:dyDescent="0.4">
      <c r="A118" s="123"/>
      <c r="B118" s="477" t="s">
        <v>75</v>
      </c>
      <c r="C118" s="478">
        <f>SUM(C31:C117)</f>
        <v>8634747</v>
      </c>
      <c r="D118" s="479">
        <f>SUM(D31:D117)</f>
        <v>4220211</v>
      </c>
      <c r="E118" s="478">
        <f t="shared" ref="E118:J118" si="0">SUM(E31:E117)</f>
        <v>2006</v>
      </c>
      <c r="F118" s="479">
        <f>SUM(F31:F117)</f>
        <v>411</v>
      </c>
      <c r="G118" s="478">
        <f>SUM(G31:G117)</f>
        <v>958470</v>
      </c>
      <c r="H118" s="479">
        <f t="shared" si="0"/>
        <v>510384</v>
      </c>
      <c r="I118" s="478">
        <f t="shared" si="0"/>
        <v>146</v>
      </c>
      <c r="J118" s="480">
        <f t="shared" si="0"/>
        <v>20</v>
      </c>
    </row>
    <row r="119" spans="1:10" x14ac:dyDescent="0.35">
      <c r="A119" s="76" t="s">
        <v>315</v>
      </c>
    </row>
    <row r="120" spans="1:10" ht="31.5" customHeight="1" x14ac:dyDescent="0.35">
      <c r="B120" s="825" t="s">
        <v>309</v>
      </c>
      <c r="C120" s="825"/>
      <c r="D120" s="825"/>
      <c r="E120" s="825"/>
      <c r="F120" s="825"/>
      <c r="G120" s="825"/>
      <c r="H120" s="825"/>
      <c r="I120" s="825"/>
      <c r="J120" s="825"/>
    </row>
    <row r="121" spans="1:10" ht="13.3" thickBot="1" x14ac:dyDescent="0.4"/>
    <row r="122" spans="1:10" ht="13.3" thickBot="1" x14ac:dyDescent="0.4">
      <c r="A122" s="823" t="s">
        <v>266</v>
      </c>
      <c r="B122" s="824"/>
      <c r="C122" s="255">
        <f>C118-C117</f>
        <v>5291962</v>
      </c>
      <c r="D122" s="253">
        <f t="shared" ref="D122:J122" si="1">D118-D117</f>
        <v>4144171</v>
      </c>
      <c r="E122" s="253">
        <f t="shared" si="1"/>
        <v>1999</v>
      </c>
      <c r="F122" s="253">
        <f t="shared" si="1"/>
        <v>387</v>
      </c>
      <c r="G122" s="253">
        <f t="shared" si="1"/>
        <v>861654</v>
      </c>
      <c r="H122" s="253">
        <f t="shared" si="1"/>
        <v>495157</v>
      </c>
      <c r="I122" s="253">
        <f t="shared" si="1"/>
        <v>146</v>
      </c>
      <c r="J122" s="254">
        <f t="shared" si="1"/>
        <v>20</v>
      </c>
    </row>
    <row r="125" spans="1:10" x14ac:dyDescent="0.35">
      <c r="D125" s="589"/>
    </row>
  </sheetData>
  <mergeCells count="16">
    <mergeCell ref="A122:B122"/>
    <mergeCell ref="A2:J2"/>
    <mergeCell ref="A3:J3"/>
    <mergeCell ref="A5:J5"/>
    <mergeCell ref="A7:J7"/>
    <mergeCell ref="A8:J8"/>
    <mergeCell ref="B120:J120"/>
    <mergeCell ref="A11:B13"/>
    <mergeCell ref="L11:M11"/>
    <mergeCell ref="N11:O11"/>
    <mergeCell ref="C12:D12"/>
    <mergeCell ref="E12:F12"/>
    <mergeCell ref="G12:H12"/>
    <mergeCell ref="I12:J12"/>
    <mergeCell ref="C11:F11"/>
    <mergeCell ref="G11:J11"/>
  </mergeCells>
  <printOptions horizontalCentered="1"/>
  <pageMargins left="0.31496062992125984" right="0.19685039370078741" top="0.39370078740157483" bottom="0.23622047244094491" header="0" footer="0.23622047244094491"/>
  <pageSetup scale="85" firstPageNumber="47" orientation="portrait" useFirstPageNumber="1" r:id="rId1"/>
  <headerFooter>
    <oddFooter>&amp;R&amp;P</oddFooter>
  </headerFooter>
  <rowBreaks count="1" manualBreakCount="1">
    <brk id="73" max="9" man="1"/>
  </rowBreaks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syncVertical="1" syncRef="A1" transitionEvaluation="1" codeName="Hoja39">
    <pageSetUpPr fitToPage="1"/>
  </sheetPr>
  <dimension ref="A1:AA84"/>
  <sheetViews>
    <sheetView showGridLines="0" view="pageBreakPreview" zoomScale="61" zoomScaleNormal="75" zoomScaleSheetLayoutView="85" workbookViewId="0">
      <selection sqref="A1:U1"/>
    </sheetView>
  </sheetViews>
  <sheetFormatPr baseColWidth="10" defaultColWidth="9.69140625" defaultRowHeight="10.3" x14ac:dyDescent="0.25"/>
  <cols>
    <col min="1" max="1" width="51" style="26" customWidth="1"/>
    <col min="2" max="2" width="42.4609375" style="26" hidden="1" customWidth="1"/>
    <col min="3" max="4" width="6.69140625" style="26" customWidth="1"/>
    <col min="5" max="5" width="8.15234375" style="26" customWidth="1"/>
    <col min="6" max="20" width="6.69140625" style="26" customWidth="1"/>
    <col min="21" max="21" width="7.61328125" style="26" bestFit="1" customWidth="1"/>
    <col min="22" max="22" width="11.53515625" style="26" customWidth="1"/>
    <col min="23" max="25" width="9.69140625" style="26" customWidth="1"/>
    <col min="26" max="26" width="9.69140625" style="26"/>
    <col min="27" max="27" width="54.69140625" style="26" customWidth="1"/>
    <col min="28" max="16384" width="9.69140625" style="26"/>
  </cols>
  <sheetData>
    <row r="1" spans="1:27" ht="17.600000000000001" x14ac:dyDescent="0.25">
      <c r="A1" s="739"/>
      <c r="B1" s="739"/>
      <c r="C1" s="739"/>
      <c r="D1" s="739"/>
      <c r="E1" s="739"/>
      <c r="F1" s="739"/>
      <c r="G1" s="739"/>
      <c r="H1" s="739"/>
      <c r="I1" s="739"/>
      <c r="J1" s="739"/>
      <c r="K1" s="739"/>
      <c r="L1" s="739"/>
      <c r="M1" s="739"/>
      <c r="N1" s="739"/>
      <c r="O1" s="739"/>
      <c r="P1" s="739"/>
      <c r="Q1" s="739"/>
      <c r="R1" s="739"/>
      <c r="S1" s="739"/>
      <c r="T1" s="739"/>
      <c r="U1" s="739"/>
      <c r="V1" s="95"/>
    </row>
    <row r="2" spans="1:27" ht="10.5" customHeight="1" x14ac:dyDescent="0.25">
      <c r="A2" s="810" t="s">
        <v>139</v>
      </c>
      <c r="B2" s="810"/>
      <c r="C2" s="810"/>
      <c r="D2" s="810"/>
      <c r="E2" s="810"/>
      <c r="F2" s="810"/>
      <c r="G2" s="810"/>
      <c r="H2" s="810"/>
      <c r="I2" s="810"/>
      <c r="J2" s="810"/>
      <c r="K2" s="810"/>
      <c r="L2" s="810"/>
      <c r="M2" s="810"/>
      <c r="N2" s="810"/>
      <c r="O2" s="810"/>
      <c r="P2" s="810"/>
      <c r="Q2" s="810"/>
      <c r="R2" s="810"/>
      <c r="S2" s="810"/>
      <c r="T2" s="810"/>
      <c r="U2" s="810"/>
      <c r="V2" s="11"/>
    </row>
    <row r="3" spans="1:27" ht="18" customHeight="1" x14ac:dyDescent="0.25">
      <c r="A3" s="810" t="s">
        <v>140</v>
      </c>
      <c r="B3" s="810"/>
      <c r="C3" s="810"/>
      <c r="D3" s="810"/>
      <c r="E3" s="810"/>
      <c r="F3" s="810"/>
      <c r="G3" s="810"/>
      <c r="H3" s="810"/>
      <c r="I3" s="810"/>
      <c r="J3" s="810"/>
      <c r="K3" s="810"/>
      <c r="L3" s="810"/>
      <c r="M3" s="810"/>
      <c r="N3" s="810"/>
      <c r="O3" s="810"/>
      <c r="P3" s="810"/>
      <c r="Q3" s="810"/>
      <c r="R3" s="810"/>
      <c r="S3" s="810"/>
      <c r="T3" s="810"/>
      <c r="U3" s="810"/>
      <c r="V3" s="11"/>
    </row>
    <row r="4" spans="1:27" ht="15.75" customHeight="1" x14ac:dyDescent="0.25">
      <c r="A4" s="96"/>
      <c r="B4" s="96"/>
      <c r="C4" s="96"/>
      <c r="D4" s="96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</row>
    <row r="5" spans="1:27" ht="14.15" x14ac:dyDescent="0.25">
      <c r="A5" s="767" t="str">
        <f>'1 Total'!A4:N4</f>
        <v>DICIEMBRE DE 2018</v>
      </c>
      <c r="B5" s="767"/>
      <c r="C5" s="767"/>
      <c r="D5" s="767"/>
      <c r="E5" s="767"/>
      <c r="F5" s="767"/>
      <c r="G5" s="767"/>
      <c r="H5" s="767"/>
      <c r="I5" s="767"/>
      <c r="J5" s="767"/>
      <c r="K5" s="767"/>
      <c r="L5" s="767"/>
      <c r="M5" s="767"/>
      <c r="N5" s="767"/>
      <c r="O5" s="767"/>
      <c r="P5" s="767"/>
      <c r="Q5" s="767"/>
      <c r="R5" s="767"/>
      <c r="S5" s="767"/>
      <c r="T5" s="767"/>
      <c r="U5" s="767"/>
      <c r="V5" s="97"/>
    </row>
    <row r="6" spans="1:27" ht="14.15" x14ac:dyDescent="0.25">
      <c r="A6" s="810"/>
      <c r="B6" s="810"/>
      <c r="C6" s="810"/>
      <c r="D6" s="810"/>
      <c r="E6" s="810"/>
      <c r="F6" s="810"/>
      <c r="G6" s="810"/>
      <c r="H6" s="810"/>
      <c r="I6" s="810"/>
      <c r="J6" s="810"/>
      <c r="K6" s="810"/>
      <c r="L6" s="810"/>
      <c r="M6" s="810"/>
      <c r="N6" s="810"/>
      <c r="O6" s="810"/>
      <c r="P6" s="810"/>
      <c r="Q6" s="810"/>
      <c r="R6" s="810"/>
      <c r="S6" s="810"/>
      <c r="T6" s="810"/>
      <c r="U6" s="810"/>
      <c r="V6" s="97"/>
    </row>
    <row r="7" spans="1:27" x14ac:dyDescent="0.25">
      <c r="A7" s="98"/>
      <c r="B7" s="98"/>
      <c r="C7" s="98"/>
      <c r="D7" s="98"/>
      <c r="E7" s="98"/>
      <c r="F7" s="98"/>
      <c r="G7" s="98"/>
      <c r="H7" s="98"/>
      <c r="I7" s="98"/>
      <c r="J7" s="98"/>
      <c r="K7" s="98"/>
      <c r="L7" s="98"/>
      <c r="M7" s="98"/>
      <c r="N7" s="98"/>
      <c r="O7" s="98"/>
      <c r="P7" s="98"/>
      <c r="Q7" s="98"/>
      <c r="R7" s="98"/>
      <c r="S7" s="98"/>
      <c r="T7" s="98"/>
      <c r="U7" s="98"/>
      <c r="V7" s="98"/>
    </row>
    <row r="8" spans="1:27" ht="14.15" x14ac:dyDescent="0.25">
      <c r="A8" s="812" t="s">
        <v>141</v>
      </c>
      <c r="B8" s="812"/>
      <c r="C8" s="812"/>
      <c r="D8" s="812"/>
      <c r="E8" s="812"/>
      <c r="F8" s="812"/>
      <c r="G8" s="812"/>
      <c r="H8" s="812"/>
      <c r="I8" s="812"/>
      <c r="J8" s="812"/>
      <c r="K8" s="812"/>
      <c r="L8" s="812"/>
      <c r="M8" s="812"/>
      <c r="N8" s="812"/>
      <c r="O8" s="812"/>
      <c r="P8" s="812"/>
      <c r="Q8" s="812"/>
      <c r="R8" s="812"/>
      <c r="S8" s="812"/>
      <c r="T8" s="812"/>
      <c r="U8" s="812"/>
      <c r="V8" s="99"/>
    </row>
    <row r="9" spans="1:27" ht="10.75" thickBot="1" x14ac:dyDescent="0.3">
      <c r="A9" s="96"/>
      <c r="B9" s="96"/>
      <c r="C9" s="265">
        <v>3</v>
      </c>
      <c r="D9" s="265">
        <v>14</v>
      </c>
      <c r="E9" s="265">
        <v>4</v>
      </c>
      <c r="F9" s="265">
        <v>5</v>
      </c>
      <c r="G9" s="265">
        <v>6</v>
      </c>
      <c r="H9" s="265">
        <v>7</v>
      </c>
      <c r="I9" s="265">
        <v>8</v>
      </c>
      <c r="J9" s="265">
        <v>9</v>
      </c>
      <c r="K9" s="265">
        <v>10</v>
      </c>
      <c r="L9" s="265">
        <v>11</v>
      </c>
      <c r="M9" s="265">
        <v>12</v>
      </c>
      <c r="N9" s="265">
        <v>13</v>
      </c>
      <c r="O9" s="265">
        <v>15</v>
      </c>
      <c r="P9" s="265">
        <v>16</v>
      </c>
      <c r="Q9" s="265">
        <v>17</v>
      </c>
      <c r="R9" s="265">
        <v>18</v>
      </c>
      <c r="S9" s="265">
        <v>19</v>
      </c>
      <c r="T9" s="265">
        <v>20</v>
      </c>
      <c r="U9" s="96"/>
      <c r="V9" s="96"/>
    </row>
    <row r="10" spans="1:27" ht="25.5" customHeight="1" thickBot="1" x14ac:dyDescent="0.3">
      <c r="A10" s="831" t="s">
        <v>142</v>
      </c>
      <c r="B10" s="357"/>
      <c r="C10" s="833" t="s">
        <v>143</v>
      </c>
      <c r="D10" s="834"/>
      <c r="E10" s="834"/>
      <c r="F10" s="834"/>
      <c r="G10" s="834"/>
      <c r="H10" s="834"/>
      <c r="I10" s="834"/>
      <c r="J10" s="834"/>
      <c r="K10" s="834"/>
      <c r="L10" s="834"/>
      <c r="M10" s="834"/>
      <c r="N10" s="834"/>
      <c r="O10" s="834"/>
      <c r="P10" s="834"/>
      <c r="Q10" s="834"/>
      <c r="R10" s="834"/>
      <c r="S10" s="834"/>
      <c r="T10" s="834"/>
      <c r="U10" s="835"/>
      <c r="V10" s="8"/>
    </row>
    <row r="11" spans="1:27" ht="12.45" x14ac:dyDescent="0.25">
      <c r="A11" s="832"/>
      <c r="B11" s="358"/>
      <c r="C11" s="486" t="s">
        <v>144</v>
      </c>
      <c r="D11" s="487" t="s">
        <v>145</v>
      </c>
      <c r="E11" s="487" t="s">
        <v>146</v>
      </c>
      <c r="F11" s="487" t="s">
        <v>147</v>
      </c>
      <c r="G11" s="487" t="s">
        <v>148</v>
      </c>
      <c r="H11" s="487" t="s">
        <v>149</v>
      </c>
      <c r="I11" s="487" t="s">
        <v>150</v>
      </c>
      <c r="J11" s="487" t="s">
        <v>151</v>
      </c>
      <c r="K11" s="487" t="s">
        <v>152</v>
      </c>
      <c r="L11" s="487" t="s">
        <v>153</v>
      </c>
      <c r="M11" s="487" t="s">
        <v>154</v>
      </c>
      <c r="N11" s="487" t="s">
        <v>155</v>
      </c>
      <c r="O11" s="487" t="s">
        <v>156</v>
      </c>
      <c r="P11" s="487" t="s">
        <v>157</v>
      </c>
      <c r="Q11" s="487" t="s">
        <v>158</v>
      </c>
      <c r="R11" s="487" t="s">
        <v>159</v>
      </c>
      <c r="S11" s="487" t="s">
        <v>160</v>
      </c>
      <c r="T11" s="487" t="s">
        <v>161</v>
      </c>
      <c r="U11" s="836" t="s">
        <v>8</v>
      </c>
    </row>
    <row r="12" spans="1:27" ht="13.5" customHeight="1" thickBot="1" x14ac:dyDescent="0.3">
      <c r="A12" s="832"/>
      <c r="B12" s="358"/>
      <c r="C12" s="488" t="s">
        <v>162</v>
      </c>
      <c r="D12" s="489" t="s">
        <v>163</v>
      </c>
      <c r="E12" s="489" t="s">
        <v>164</v>
      </c>
      <c r="F12" s="489" t="s">
        <v>165</v>
      </c>
      <c r="G12" s="489" t="s">
        <v>166</v>
      </c>
      <c r="H12" s="489" t="s">
        <v>167</v>
      </c>
      <c r="I12" s="489" t="s">
        <v>168</v>
      </c>
      <c r="J12" s="489" t="s">
        <v>169</v>
      </c>
      <c r="K12" s="489" t="s">
        <v>170</v>
      </c>
      <c r="L12" s="489" t="s">
        <v>171</v>
      </c>
      <c r="M12" s="489" t="s">
        <v>172</v>
      </c>
      <c r="N12" s="489" t="s">
        <v>173</v>
      </c>
      <c r="O12" s="489" t="s">
        <v>174</v>
      </c>
      <c r="P12" s="489" t="s">
        <v>175</v>
      </c>
      <c r="Q12" s="489" t="s">
        <v>176</v>
      </c>
      <c r="R12" s="489" t="s">
        <v>177</v>
      </c>
      <c r="S12" s="489" t="s">
        <v>178</v>
      </c>
      <c r="T12" s="489" t="s">
        <v>179</v>
      </c>
      <c r="U12" s="836"/>
    </row>
    <row r="13" spans="1:27" s="257" customFormat="1" ht="17.05" customHeight="1" x14ac:dyDescent="0.35">
      <c r="A13" s="490" t="s">
        <v>180</v>
      </c>
      <c r="B13" s="491"/>
      <c r="C13" s="492">
        <f>SUM(C14,C15)</f>
        <v>0</v>
      </c>
      <c r="D13" s="493">
        <f t="shared" ref="D13:T13" si="0">SUM(D14,D15)</f>
        <v>0</v>
      </c>
      <c r="E13" s="494">
        <f t="shared" si="0"/>
        <v>0</v>
      </c>
      <c r="F13" s="494">
        <f t="shared" si="0"/>
        <v>3</v>
      </c>
      <c r="G13" s="494">
        <f t="shared" si="0"/>
        <v>9</v>
      </c>
      <c r="H13" s="494">
        <f t="shared" si="0"/>
        <v>24</v>
      </c>
      <c r="I13" s="494">
        <f t="shared" si="0"/>
        <v>35</v>
      </c>
      <c r="J13" s="494">
        <f t="shared" si="0"/>
        <v>38</v>
      </c>
      <c r="K13" s="494">
        <f t="shared" si="0"/>
        <v>60</v>
      </c>
      <c r="L13" s="494">
        <f t="shared" si="0"/>
        <v>81</v>
      </c>
      <c r="M13" s="494">
        <f t="shared" si="0"/>
        <v>112</v>
      </c>
      <c r="N13" s="494">
        <f t="shared" si="0"/>
        <v>104</v>
      </c>
      <c r="O13" s="494">
        <f t="shared" si="0"/>
        <v>136</v>
      </c>
      <c r="P13" s="494">
        <f t="shared" si="0"/>
        <v>104</v>
      </c>
      <c r="Q13" s="494">
        <f t="shared" si="0"/>
        <v>64</v>
      </c>
      <c r="R13" s="494">
        <f t="shared" si="0"/>
        <v>48</v>
      </c>
      <c r="S13" s="494">
        <f t="shared" si="0"/>
        <v>15</v>
      </c>
      <c r="T13" s="495">
        <f t="shared" si="0"/>
        <v>7</v>
      </c>
      <c r="U13" s="496">
        <f t="shared" ref="U13" si="1">SUM(U14,U15)</f>
        <v>840</v>
      </c>
      <c r="V13" s="256"/>
      <c r="X13" s="258"/>
      <c r="Y13" s="259"/>
      <c r="Z13" s="260"/>
    </row>
    <row r="14" spans="1:27" ht="15" customHeight="1" x14ac:dyDescent="0.35">
      <c r="A14" s="344" t="s">
        <v>181</v>
      </c>
      <c r="B14" s="334" t="s">
        <v>273</v>
      </c>
      <c r="C14" s="175">
        <v>0</v>
      </c>
      <c r="D14" s="143">
        <v>0</v>
      </c>
      <c r="E14" s="143">
        <v>0</v>
      </c>
      <c r="F14" s="143">
        <v>0</v>
      </c>
      <c r="G14" s="143">
        <v>2</v>
      </c>
      <c r="H14" s="143">
        <v>8</v>
      </c>
      <c r="I14" s="143">
        <v>14</v>
      </c>
      <c r="J14" s="143">
        <v>6</v>
      </c>
      <c r="K14" s="143">
        <v>12</v>
      </c>
      <c r="L14" s="143">
        <v>9</v>
      </c>
      <c r="M14" s="143">
        <v>10</v>
      </c>
      <c r="N14" s="143">
        <v>7</v>
      </c>
      <c r="O14" s="143">
        <v>7</v>
      </c>
      <c r="P14" s="143">
        <v>1</v>
      </c>
      <c r="Q14" s="143">
        <v>0</v>
      </c>
      <c r="R14" s="143">
        <v>0</v>
      </c>
      <c r="S14" s="143">
        <v>0</v>
      </c>
      <c r="T14" s="143">
        <v>0</v>
      </c>
      <c r="U14" s="332">
        <f t="shared" ref="U14:U19" si="2">SUM(C14:T14)</f>
        <v>76</v>
      </c>
      <c r="V14" s="100"/>
      <c r="Y14" s="36"/>
      <c r="Z14" s="236"/>
    </row>
    <row r="15" spans="1:27" s="104" customFormat="1" ht="23.25" customHeight="1" x14ac:dyDescent="0.35">
      <c r="A15" s="345" t="s">
        <v>182</v>
      </c>
      <c r="B15" s="340" t="s">
        <v>274</v>
      </c>
      <c r="C15" s="336">
        <v>0</v>
      </c>
      <c r="D15" s="337">
        <v>0</v>
      </c>
      <c r="E15" s="337">
        <v>0</v>
      </c>
      <c r="F15" s="337">
        <v>3</v>
      </c>
      <c r="G15" s="337">
        <v>7</v>
      </c>
      <c r="H15" s="337">
        <v>16</v>
      </c>
      <c r="I15" s="337">
        <v>21</v>
      </c>
      <c r="J15" s="337">
        <v>32</v>
      </c>
      <c r="K15" s="337">
        <v>48</v>
      </c>
      <c r="L15" s="337">
        <v>72</v>
      </c>
      <c r="M15" s="337">
        <v>102</v>
      </c>
      <c r="N15" s="337">
        <v>97</v>
      </c>
      <c r="O15" s="337">
        <v>129</v>
      </c>
      <c r="P15" s="337">
        <v>103</v>
      </c>
      <c r="Q15" s="337">
        <v>64</v>
      </c>
      <c r="R15" s="337">
        <v>48</v>
      </c>
      <c r="S15" s="337">
        <v>15</v>
      </c>
      <c r="T15" s="337">
        <v>7</v>
      </c>
      <c r="U15" s="497">
        <f t="shared" si="2"/>
        <v>764</v>
      </c>
      <c r="V15" s="102"/>
      <c r="X15" s="103"/>
      <c r="Y15" s="36"/>
      <c r="Z15" s="236"/>
      <c r="AA15" s="26"/>
    </row>
    <row r="16" spans="1:27" ht="15" customHeight="1" x14ac:dyDescent="0.35">
      <c r="A16" s="346" t="s">
        <v>183</v>
      </c>
      <c r="B16" s="341" t="s">
        <v>275</v>
      </c>
      <c r="C16" s="175">
        <v>0</v>
      </c>
      <c r="D16" s="143">
        <v>0</v>
      </c>
      <c r="E16" s="143">
        <v>0</v>
      </c>
      <c r="F16" s="143">
        <v>4</v>
      </c>
      <c r="G16" s="143">
        <v>16</v>
      </c>
      <c r="H16" s="143">
        <v>39</v>
      </c>
      <c r="I16" s="143">
        <v>62</v>
      </c>
      <c r="J16" s="143">
        <v>145</v>
      </c>
      <c r="K16" s="143">
        <v>207</v>
      </c>
      <c r="L16" s="143">
        <v>396</v>
      </c>
      <c r="M16" s="143">
        <v>554</v>
      </c>
      <c r="N16" s="143">
        <v>572</v>
      </c>
      <c r="O16" s="143">
        <v>536</v>
      </c>
      <c r="P16" s="143">
        <v>350</v>
      </c>
      <c r="Q16" s="143">
        <v>207</v>
      </c>
      <c r="R16" s="143">
        <v>95</v>
      </c>
      <c r="S16" s="143">
        <v>53</v>
      </c>
      <c r="T16" s="143">
        <v>12</v>
      </c>
      <c r="U16" s="332">
        <f t="shared" si="2"/>
        <v>3248</v>
      </c>
      <c r="V16" s="105"/>
      <c r="X16" s="101"/>
      <c r="Y16" s="36"/>
      <c r="Z16" s="236"/>
    </row>
    <row r="17" spans="1:27" ht="27" customHeight="1" x14ac:dyDescent="0.35">
      <c r="A17" s="347" t="s">
        <v>184</v>
      </c>
      <c r="B17" s="342" t="s">
        <v>276</v>
      </c>
      <c r="C17" s="331">
        <v>0</v>
      </c>
      <c r="D17" s="330">
        <v>0</v>
      </c>
      <c r="E17" s="177">
        <v>0</v>
      </c>
      <c r="F17" s="177">
        <v>0</v>
      </c>
      <c r="G17" s="177">
        <v>4</v>
      </c>
      <c r="H17" s="177">
        <v>7</v>
      </c>
      <c r="I17" s="177">
        <v>10</v>
      </c>
      <c r="J17" s="177">
        <v>21</v>
      </c>
      <c r="K17" s="177">
        <v>63</v>
      </c>
      <c r="L17" s="177">
        <v>141</v>
      </c>
      <c r="M17" s="177">
        <v>239</v>
      </c>
      <c r="N17" s="177">
        <v>376</v>
      </c>
      <c r="O17" s="177">
        <v>315</v>
      </c>
      <c r="P17" s="177">
        <v>245</v>
      </c>
      <c r="Q17" s="177">
        <v>182</v>
      </c>
      <c r="R17" s="177">
        <v>86</v>
      </c>
      <c r="S17" s="177">
        <v>27</v>
      </c>
      <c r="T17" s="177">
        <v>9</v>
      </c>
      <c r="U17" s="333">
        <f t="shared" si="2"/>
        <v>1725</v>
      </c>
      <c r="V17" s="105"/>
      <c r="X17" s="101"/>
      <c r="Y17" s="36"/>
      <c r="Z17" s="236"/>
    </row>
    <row r="18" spans="1:27" ht="20.25" customHeight="1" x14ac:dyDescent="0.35">
      <c r="A18" s="346" t="s">
        <v>185</v>
      </c>
      <c r="B18" s="341" t="s">
        <v>277</v>
      </c>
      <c r="C18" s="350">
        <v>0</v>
      </c>
      <c r="D18" s="329">
        <v>0</v>
      </c>
      <c r="E18" s="143">
        <v>0</v>
      </c>
      <c r="F18" s="143">
        <v>0</v>
      </c>
      <c r="G18" s="143">
        <v>2</v>
      </c>
      <c r="H18" s="143">
        <v>0</v>
      </c>
      <c r="I18" s="143">
        <v>6</v>
      </c>
      <c r="J18" s="143">
        <v>1</v>
      </c>
      <c r="K18" s="143">
        <v>10</v>
      </c>
      <c r="L18" s="143">
        <v>8</v>
      </c>
      <c r="M18" s="143">
        <v>12</v>
      </c>
      <c r="N18" s="143">
        <v>10</v>
      </c>
      <c r="O18" s="143">
        <v>12</v>
      </c>
      <c r="P18" s="143">
        <v>12</v>
      </c>
      <c r="Q18" s="143">
        <v>5</v>
      </c>
      <c r="R18" s="143">
        <v>3</v>
      </c>
      <c r="S18" s="143">
        <v>1</v>
      </c>
      <c r="T18" s="143">
        <v>1</v>
      </c>
      <c r="U18" s="332">
        <f t="shared" si="2"/>
        <v>83</v>
      </c>
      <c r="V18" s="102"/>
      <c r="X18" s="101"/>
      <c r="Y18" s="36"/>
      <c r="Z18" s="236"/>
    </row>
    <row r="19" spans="1:27" s="257" customFormat="1" ht="15" customHeight="1" x14ac:dyDescent="0.35">
      <c r="A19" s="351" t="s">
        <v>186</v>
      </c>
      <c r="B19" s="352"/>
      <c r="C19" s="353">
        <f>SUM(C20:C21)</f>
        <v>0</v>
      </c>
      <c r="D19" s="354">
        <f t="shared" ref="D19:T19" si="3">SUM(D20:D21)</f>
        <v>0</v>
      </c>
      <c r="E19" s="355">
        <f t="shared" si="3"/>
        <v>0</v>
      </c>
      <c r="F19" s="355">
        <f t="shared" si="3"/>
        <v>0</v>
      </c>
      <c r="G19" s="355">
        <f t="shared" si="3"/>
        <v>0</v>
      </c>
      <c r="H19" s="355">
        <f t="shared" si="3"/>
        <v>1</v>
      </c>
      <c r="I19" s="355">
        <f t="shared" si="3"/>
        <v>1</v>
      </c>
      <c r="J19" s="355">
        <f t="shared" si="3"/>
        <v>1</v>
      </c>
      <c r="K19" s="355">
        <f t="shared" si="3"/>
        <v>1</v>
      </c>
      <c r="L19" s="355">
        <f t="shared" si="3"/>
        <v>3</v>
      </c>
      <c r="M19" s="355">
        <f t="shared" si="3"/>
        <v>4</v>
      </c>
      <c r="N19" s="355">
        <f t="shared" si="3"/>
        <v>5</v>
      </c>
      <c r="O19" s="355">
        <f t="shared" si="3"/>
        <v>4</v>
      </c>
      <c r="P19" s="355">
        <f t="shared" si="3"/>
        <v>2</v>
      </c>
      <c r="Q19" s="355">
        <f t="shared" si="3"/>
        <v>1</v>
      </c>
      <c r="R19" s="355">
        <f t="shared" si="3"/>
        <v>0</v>
      </c>
      <c r="S19" s="355">
        <f t="shared" si="3"/>
        <v>11</v>
      </c>
      <c r="T19" s="356">
        <f t="shared" si="3"/>
        <v>1</v>
      </c>
      <c r="U19" s="498">
        <f t="shared" si="2"/>
        <v>35</v>
      </c>
      <c r="V19" s="261"/>
      <c r="X19" s="258"/>
      <c r="Y19" s="259"/>
      <c r="Z19" s="260"/>
    </row>
    <row r="20" spans="1:27" s="104" customFormat="1" ht="15" customHeight="1" x14ac:dyDescent="0.35">
      <c r="A20" s="344" t="s">
        <v>187</v>
      </c>
      <c r="B20" s="334" t="s">
        <v>278</v>
      </c>
      <c r="C20" s="175">
        <v>0</v>
      </c>
      <c r="D20" s="143">
        <v>0</v>
      </c>
      <c r="E20" s="143">
        <v>0</v>
      </c>
      <c r="F20" s="143">
        <v>0</v>
      </c>
      <c r="G20" s="143">
        <v>0</v>
      </c>
      <c r="H20" s="143">
        <v>1</v>
      </c>
      <c r="I20" s="143">
        <v>0</v>
      </c>
      <c r="J20" s="143">
        <v>0</v>
      </c>
      <c r="K20" s="143">
        <v>1</v>
      </c>
      <c r="L20" s="143">
        <v>0</v>
      </c>
      <c r="M20" s="143">
        <v>1</v>
      </c>
      <c r="N20" s="143">
        <v>1</v>
      </c>
      <c r="O20" s="143">
        <v>1</v>
      </c>
      <c r="P20" s="143">
        <v>0</v>
      </c>
      <c r="Q20" s="143">
        <v>0</v>
      </c>
      <c r="R20" s="143">
        <v>0</v>
      </c>
      <c r="S20" s="143">
        <v>0</v>
      </c>
      <c r="T20" s="143">
        <v>0</v>
      </c>
      <c r="U20" s="332">
        <f t="shared" ref="U20:U36" si="4">SUM(C20:T20)</f>
        <v>5</v>
      </c>
      <c r="V20" s="102"/>
      <c r="X20" s="103"/>
      <c r="Y20" s="36"/>
      <c r="Z20" s="236"/>
      <c r="AA20" s="26"/>
    </row>
    <row r="21" spans="1:27" s="104" customFormat="1" ht="15" customHeight="1" x14ac:dyDescent="0.35">
      <c r="A21" s="345" t="s">
        <v>188</v>
      </c>
      <c r="B21" s="340" t="s">
        <v>279</v>
      </c>
      <c r="C21" s="336">
        <v>0</v>
      </c>
      <c r="D21" s="337">
        <v>0</v>
      </c>
      <c r="E21" s="337">
        <v>0</v>
      </c>
      <c r="F21" s="337">
        <v>0</v>
      </c>
      <c r="G21" s="337">
        <v>0</v>
      </c>
      <c r="H21" s="337">
        <v>0</v>
      </c>
      <c r="I21" s="337">
        <v>1</v>
      </c>
      <c r="J21" s="337">
        <v>1</v>
      </c>
      <c r="K21" s="337">
        <v>0</v>
      </c>
      <c r="L21" s="337">
        <v>3</v>
      </c>
      <c r="M21" s="337">
        <v>3</v>
      </c>
      <c r="N21" s="337">
        <v>4</v>
      </c>
      <c r="O21" s="337">
        <v>3</v>
      </c>
      <c r="P21" s="337">
        <v>2</v>
      </c>
      <c r="Q21" s="337">
        <v>1</v>
      </c>
      <c r="R21" s="337">
        <v>0</v>
      </c>
      <c r="S21" s="337">
        <v>11</v>
      </c>
      <c r="T21" s="337">
        <v>1</v>
      </c>
      <c r="U21" s="497">
        <f t="shared" si="4"/>
        <v>30</v>
      </c>
      <c r="V21" s="102"/>
      <c r="X21" s="103"/>
      <c r="Y21" s="36"/>
      <c r="Z21" s="236"/>
      <c r="AA21" s="26"/>
    </row>
    <row r="22" spans="1:27" ht="24" customHeight="1" x14ac:dyDescent="0.35">
      <c r="A22" s="346" t="s">
        <v>189</v>
      </c>
      <c r="B22" s="341" t="s">
        <v>280</v>
      </c>
      <c r="C22" s="175">
        <v>0</v>
      </c>
      <c r="D22" s="143">
        <v>0</v>
      </c>
      <c r="E22" s="143">
        <v>0</v>
      </c>
      <c r="F22" s="143">
        <v>1</v>
      </c>
      <c r="G22" s="143">
        <v>3</v>
      </c>
      <c r="H22" s="143">
        <v>10</v>
      </c>
      <c r="I22" s="143">
        <v>11</v>
      </c>
      <c r="J22" s="143">
        <v>13</v>
      </c>
      <c r="K22" s="143">
        <v>22</v>
      </c>
      <c r="L22" s="143">
        <v>53</v>
      </c>
      <c r="M22" s="143">
        <v>70</v>
      </c>
      <c r="N22" s="143">
        <v>50</v>
      </c>
      <c r="O22" s="143">
        <v>68</v>
      </c>
      <c r="P22" s="143">
        <v>25</v>
      </c>
      <c r="Q22" s="143">
        <v>21</v>
      </c>
      <c r="R22" s="143">
        <v>9</v>
      </c>
      <c r="S22" s="143">
        <v>6</v>
      </c>
      <c r="T22" s="143">
        <v>1</v>
      </c>
      <c r="U22" s="332">
        <f t="shared" si="4"/>
        <v>363</v>
      </c>
      <c r="V22" s="102"/>
      <c r="X22" s="101"/>
      <c r="Y22" s="36"/>
      <c r="Z22" s="236"/>
    </row>
    <row r="23" spans="1:27" ht="18.75" customHeight="1" x14ac:dyDescent="0.35">
      <c r="A23" s="347" t="s">
        <v>190</v>
      </c>
      <c r="B23" s="342" t="s">
        <v>281</v>
      </c>
      <c r="C23" s="176">
        <v>0</v>
      </c>
      <c r="D23" s="177">
        <v>0</v>
      </c>
      <c r="E23" s="177">
        <v>2</v>
      </c>
      <c r="F23" s="177">
        <v>5</v>
      </c>
      <c r="G23" s="177">
        <v>15</v>
      </c>
      <c r="H23" s="177">
        <v>63</v>
      </c>
      <c r="I23" s="177">
        <v>105</v>
      </c>
      <c r="J23" s="177">
        <v>134</v>
      </c>
      <c r="K23" s="177">
        <v>285</v>
      </c>
      <c r="L23" s="177">
        <v>434</v>
      </c>
      <c r="M23" s="177">
        <v>592</v>
      </c>
      <c r="N23" s="177">
        <v>746</v>
      </c>
      <c r="O23" s="177">
        <v>757</v>
      </c>
      <c r="P23" s="177">
        <v>668</v>
      </c>
      <c r="Q23" s="177">
        <v>425</v>
      </c>
      <c r="R23" s="177">
        <v>238</v>
      </c>
      <c r="S23" s="177">
        <v>173</v>
      </c>
      <c r="T23" s="177">
        <v>139</v>
      </c>
      <c r="U23" s="333">
        <f t="shared" si="4"/>
        <v>4781</v>
      </c>
      <c r="V23" s="105"/>
      <c r="X23" s="101"/>
      <c r="Y23" s="36"/>
      <c r="Z23" s="236"/>
    </row>
    <row r="24" spans="1:27" ht="18.75" customHeight="1" x14ac:dyDescent="0.35">
      <c r="A24" s="346" t="s">
        <v>191</v>
      </c>
      <c r="B24" s="341" t="s">
        <v>282</v>
      </c>
      <c r="C24" s="175">
        <v>0</v>
      </c>
      <c r="D24" s="143">
        <v>0</v>
      </c>
      <c r="E24" s="143">
        <v>0</v>
      </c>
      <c r="F24" s="143">
        <v>3</v>
      </c>
      <c r="G24" s="143">
        <v>12</v>
      </c>
      <c r="H24" s="143">
        <v>33</v>
      </c>
      <c r="I24" s="143">
        <v>42</v>
      </c>
      <c r="J24" s="143">
        <v>55</v>
      </c>
      <c r="K24" s="143">
        <v>84</v>
      </c>
      <c r="L24" s="143">
        <v>129</v>
      </c>
      <c r="M24" s="143">
        <v>180</v>
      </c>
      <c r="N24" s="143">
        <v>215</v>
      </c>
      <c r="O24" s="143">
        <v>261</v>
      </c>
      <c r="P24" s="143">
        <v>193</v>
      </c>
      <c r="Q24" s="143">
        <v>170</v>
      </c>
      <c r="R24" s="143">
        <v>99</v>
      </c>
      <c r="S24" s="143">
        <v>57</v>
      </c>
      <c r="T24" s="143">
        <v>50</v>
      </c>
      <c r="U24" s="332">
        <f t="shared" si="4"/>
        <v>1583</v>
      </c>
      <c r="V24" s="105"/>
      <c r="X24" s="101"/>
      <c r="Y24" s="36"/>
      <c r="Z24" s="236"/>
    </row>
    <row r="25" spans="1:27" ht="18.75" customHeight="1" x14ac:dyDescent="0.35">
      <c r="A25" s="347" t="s">
        <v>192</v>
      </c>
      <c r="B25" s="342" t="s">
        <v>283</v>
      </c>
      <c r="C25" s="176">
        <v>0</v>
      </c>
      <c r="D25" s="177">
        <v>0</v>
      </c>
      <c r="E25" s="177">
        <v>0</v>
      </c>
      <c r="F25" s="177">
        <v>1</v>
      </c>
      <c r="G25" s="177">
        <v>4</v>
      </c>
      <c r="H25" s="177">
        <v>13</v>
      </c>
      <c r="I25" s="177">
        <v>19</v>
      </c>
      <c r="J25" s="177">
        <v>34</v>
      </c>
      <c r="K25" s="177">
        <v>64</v>
      </c>
      <c r="L25" s="177">
        <v>116</v>
      </c>
      <c r="M25" s="177">
        <v>187</v>
      </c>
      <c r="N25" s="177">
        <v>187</v>
      </c>
      <c r="O25" s="177">
        <v>195</v>
      </c>
      <c r="P25" s="177">
        <v>140</v>
      </c>
      <c r="Q25" s="177">
        <v>58</v>
      </c>
      <c r="R25" s="177">
        <v>36</v>
      </c>
      <c r="S25" s="177">
        <v>13</v>
      </c>
      <c r="T25" s="177">
        <v>6</v>
      </c>
      <c r="U25" s="333">
        <f t="shared" si="4"/>
        <v>1073</v>
      </c>
      <c r="V25" s="105"/>
      <c r="X25" s="101"/>
      <c r="Y25" s="36"/>
      <c r="Z25" s="236"/>
    </row>
    <row r="26" spans="1:27" ht="18.75" customHeight="1" x14ac:dyDescent="0.35">
      <c r="A26" s="346" t="s">
        <v>193</v>
      </c>
      <c r="B26" s="341" t="s">
        <v>284</v>
      </c>
      <c r="C26" s="175">
        <v>1</v>
      </c>
      <c r="D26" s="143">
        <v>0</v>
      </c>
      <c r="E26" s="143">
        <v>0</v>
      </c>
      <c r="F26" s="143">
        <v>4</v>
      </c>
      <c r="G26" s="143">
        <v>5</v>
      </c>
      <c r="H26" s="143">
        <v>14</v>
      </c>
      <c r="I26" s="143">
        <v>22</v>
      </c>
      <c r="J26" s="143">
        <v>19</v>
      </c>
      <c r="K26" s="143">
        <v>59</v>
      </c>
      <c r="L26" s="143">
        <v>133</v>
      </c>
      <c r="M26" s="143">
        <v>174</v>
      </c>
      <c r="N26" s="143">
        <v>202</v>
      </c>
      <c r="O26" s="143">
        <v>236</v>
      </c>
      <c r="P26" s="143">
        <v>145</v>
      </c>
      <c r="Q26" s="143">
        <v>90</v>
      </c>
      <c r="R26" s="143">
        <v>51</v>
      </c>
      <c r="S26" s="143">
        <v>25</v>
      </c>
      <c r="T26" s="143">
        <v>17</v>
      </c>
      <c r="U26" s="332">
        <f t="shared" si="4"/>
        <v>1197</v>
      </c>
      <c r="V26" s="105"/>
      <c r="X26" s="101"/>
      <c r="Y26" s="36"/>
      <c r="Z26" s="236"/>
    </row>
    <row r="27" spans="1:27" ht="20.6" x14ac:dyDescent="0.35">
      <c r="A27" s="347" t="s">
        <v>194</v>
      </c>
      <c r="B27" s="342" t="s">
        <v>285</v>
      </c>
      <c r="C27" s="176">
        <v>0</v>
      </c>
      <c r="D27" s="177">
        <v>0</v>
      </c>
      <c r="E27" s="177">
        <v>0</v>
      </c>
      <c r="F27" s="177">
        <v>0</v>
      </c>
      <c r="G27" s="177">
        <v>1</v>
      </c>
      <c r="H27" s="177">
        <v>3</v>
      </c>
      <c r="I27" s="177">
        <v>1</v>
      </c>
      <c r="J27" s="177">
        <v>2</v>
      </c>
      <c r="K27" s="177">
        <v>3</v>
      </c>
      <c r="L27" s="177">
        <v>2</v>
      </c>
      <c r="M27" s="177">
        <v>5</v>
      </c>
      <c r="N27" s="177">
        <v>6</v>
      </c>
      <c r="O27" s="177">
        <v>1</v>
      </c>
      <c r="P27" s="177">
        <v>1</v>
      </c>
      <c r="Q27" s="177">
        <v>3</v>
      </c>
      <c r="R27" s="177">
        <v>0</v>
      </c>
      <c r="S27" s="177">
        <v>1</v>
      </c>
      <c r="T27" s="177">
        <v>1</v>
      </c>
      <c r="U27" s="333">
        <f t="shared" si="4"/>
        <v>30</v>
      </c>
      <c r="V27" s="102"/>
      <c r="X27" s="101"/>
      <c r="Y27" s="36"/>
      <c r="Z27" s="236"/>
    </row>
    <row r="28" spans="1:27" ht="20.6" x14ac:dyDescent="0.35">
      <c r="A28" s="346" t="s">
        <v>195</v>
      </c>
      <c r="B28" s="341" t="s">
        <v>286</v>
      </c>
      <c r="C28" s="175">
        <v>0</v>
      </c>
      <c r="D28" s="143">
        <v>0</v>
      </c>
      <c r="E28" s="143">
        <v>0</v>
      </c>
      <c r="F28" s="143">
        <v>2</v>
      </c>
      <c r="G28" s="143">
        <v>1</v>
      </c>
      <c r="H28" s="143">
        <v>2</v>
      </c>
      <c r="I28" s="143">
        <v>2</v>
      </c>
      <c r="J28" s="143">
        <v>1</v>
      </c>
      <c r="K28" s="143">
        <v>3</v>
      </c>
      <c r="L28" s="143">
        <v>6</v>
      </c>
      <c r="M28" s="143">
        <v>5</v>
      </c>
      <c r="N28" s="143">
        <v>5</v>
      </c>
      <c r="O28" s="143">
        <v>7</v>
      </c>
      <c r="P28" s="143">
        <v>3</v>
      </c>
      <c r="Q28" s="143">
        <v>1</v>
      </c>
      <c r="R28" s="143">
        <v>0</v>
      </c>
      <c r="S28" s="143">
        <v>0</v>
      </c>
      <c r="T28" s="143">
        <v>0</v>
      </c>
      <c r="U28" s="332">
        <f t="shared" si="4"/>
        <v>38</v>
      </c>
      <c r="V28" s="102"/>
      <c r="X28" s="101"/>
      <c r="Y28" s="36"/>
      <c r="Z28" s="236"/>
    </row>
    <row r="29" spans="1:27" ht="24" customHeight="1" x14ac:dyDescent="0.35">
      <c r="A29" s="347" t="s">
        <v>196</v>
      </c>
      <c r="B29" s="342" t="s">
        <v>287</v>
      </c>
      <c r="C29" s="176">
        <v>1</v>
      </c>
      <c r="D29" s="177">
        <v>0</v>
      </c>
      <c r="E29" s="177">
        <v>0</v>
      </c>
      <c r="F29" s="177">
        <v>1</v>
      </c>
      <c r="G29" s="177">
        <v>3</v>
      </c>
      <c r="H29" s="177">
        <v>12</v>
      </c>
      <c r="I29" s="177">
        <v>22</v>
      </c>
      <c r="J29" s="177">
        <v>27</v>
      </c>
      <c r="K29" s="177">
        <v>42</v>
      </c>
      <c r="L29" s="177">
        <v>71</v>
      </c>
      <c r="M29" s="177">
        <v>107</v>
      </c>
      <c r="N29" s="177">
        <v>68</v>
      </c>
      <c r="O29" s="177">
        <v>29</v>
      </c>
      <c r="P29" s="177">
        <v>5</v>
      </c>
      <c r="Q29" s="177">
        <v>5</v>
      </c>
      <c r="R29" s="177">
        <v>1</v>
      </c>
      <c r="S29" s="177">
        <v>1</v>
      </c>
      <c r="T29" s="177">
        <v>1</v>
      </c>
      <c r="U29" s="333">
        <f t="shared" si="4"/>
        <v>396</v>
      </c>
      <c r="V29" s="102"/>
      <c r="X29" s="101"/>
      <c r="Y29" s="36"/>
      <c r="Z29" s="236"/>
    </row>
    <row r="30" spans="1:27" ht="15" customHeight="1" x14ac:dyDescent="0.35">
      <c r="A30" s="346" t="s">
        <v>197</v>
      </c>
      <c r="B30" s="341" t="s">
        <v>288</v>
      </c>
      <c r="C30" s="175">
        <v>3</v>
      </c>
      <c r="D30" s="143">
        <v>0</v>
      </c>
      <c r="E30" s="143">
        <v>0</v>
      </c>
      <c r="F30" s="143">
        <v>0</v>
      </c>
      <c r="G30" s="143">
        <v>1</v>
      </c>
      <c r="H30" s="143">
        <v>0</v>
      </c>
      <c r="I30" s="143">
        <v>2</v>
      </c>
      <c r="J30" s="143">
        <v>2</v>
      </c>
      <c r="K30" s="143">
        <v>3</v>
      </c>
      <c r="L30" s="143">
        <v>7</v>
      </c>
      <c r="M30" s="143">
        <v>2</v>
      </c>
      <c r="N30" s="143">
        <v>3</v>
      </c>
      <c r="O30" s="143">
        <v>2</v>
      </c>
      <c r="P30" s="143">
        <v>3</v>
      </c>
      <c r="Q30" s="143">
        <v>1</v>
      </c>
      <c r="R30" s="143">
        <v>2</v>
      </c>
      <c r="S30" s="143">
        <v>0</v>
      </c>
      <c r="T30" s="143">
        <v>0</v>
      </c>
      <c r="U30" s="332">
        <f t="shared" si="4"/>
        <v>31</v>
      </c>
      <c r="V30" s="102"/>
      <c r="X30" s="101"/>
      <c r="Y30" s="36"/>
      <c r="Z30" s="236"/>
    </row>
    <row r="31" spans="1:27" ht="23.25" customHeight="1" x14ac:dyDescent="0.35">
      <c r="A31" s="347" t="s">
        <v>198</v>
      </c>
      <c r="B31" s="342" t="s">
        <v>289</v>
      </c>
      <c r="C31" s="176">
        <v>0</v>
      </c>
      <c r="D31" s="177">
        <v>0</v>
      </c>
      <c r="E31" s="177">
        <v>0</v>
      </c>
      <c r="F31" s="177">
        <v>0</v>
      </c>
      <c r="G31" s="177">
        <v>1</v>
      </c>
      <c r="H31" s="177">
        <v>4</v>
      </c>
      <c r="I31" s="177">
        <v>11</v>
      </c>
      <c r="J31" s="177">
        <v>7</v>
      </c>
      <c r="K31" s="177">
        <v>2</v>
      </c>
      <c r="L31" s="177">
        <v>2</v>
      </c>
      <c r="M31" s="177">
        <v>6</v>
      </c>
      <c r="N31" s="177">
        <v>5</v>
      </c>
      <c r="O31" s="177">
        <v>2</v>
      </c>
      <c r="P31" s="177">
        <v>5</v>
      </c>
      <c r="Q31" s="177">
        <v>2</v>
      </c>
      <c r="R31" s="177">
        <v>2</v>
      </c>
      <c r="S31" s="177">
        <v>1</v>
      </c>
      <c r="T31" s="177">
        <v>0</v>
      </c>
      <c r="U31" s="333">
        <f t="shared" si="4"/>
        <v>50</v>
      </c>
      <c r="V31" s="102"/>
      <c r="X31" s="101"/>
      <c r="Y31" s="36"/>
      <c r="Z31" s="236"/>
    </row>
    <row r="32" spans="1:27" s="104" customFormat="1" ht="15" customHeight="1" x14ac:dyDescent="0.35">
      <c r="A32" s="346" t="s">
        <v>199</v>
      </c>
      <c r="B32" s="341" t="s">
        <v>290</v>
      </c>
      <c r="C32" s="175">
        <v>0</v>
      </c>
      <c r="D32" s="143">
        <v>0</v>
      </c>
      <c r="E32" s="143">
        <v>1</v>
      </c>
      <c r="F32" s="143">
        <v>1</v>
      </c>
      <c r="G32" s="143">
        <v>13</v>
      </c>
      <c r="H32" s="143">
        <v>28</v>
      </c>
      <c r="I32" s="143">
        <v>47</v>
      </c>
      <c r="J32" s="143">
        <v>64</v>
      </c>
      <c r="K32" s="143">
        <v>68</v>
      </c>
      <c r="L32" s="143">
        <v>105</v>
      </c>
      <c r="M32" s="143">
        <v>123</v>
      </c>
      <c r="N32" s="143">
        <v>155</v>
      </c>
      <c r="O32" s="143">
        <v>146</v>
      </c>
      <c r="P32" s="143">
        <v>137</v>
      </c>
      <c r="Q32" s="143">
        <v>62</v>
      </c>
      <c r="R32" s="143">
        <v>42</v>
      </c>
      <c r="S32" s="143">
        <v>21</v>
      </c>
      <c r="T32" s="143">
        <v>19</v>
      </c>
      <c r="U32" s="332">
        <f>SUM(C32:T32)</f>
        <v>1032</v>
      </c>
      <c r="V32" s="100"/>
      <c r="X32" s="101"/>
      <c r="Y32" s="36"/>
      <c r="Z32" s="236"/>
      <c r="AA32" s="26"/>
    </row>
    <row r="33" spans="1:26" s="257" customFormat="1" ht="15" customHeight="1" x14ac:dyDescent="0.35">
      <c r="A33" s="351" t="s">
        <v>200</v>
      </c>
      <c r="B33" s="352"/>
      <c r="C33" s="353">
        <f>SUM(C34:C38)</f>
        <v>1</v>
      </c>
      <c r="D33" s="354">
        <f t="shared" ref="D33:T33" si="5">SUM(D34:D38)</f>
        <v>0</v>
      </c>
      <c r="E33" s="355">
        <f t="shared" si="5"/>
        <v>0</v>
      </c>
      <c r="F33" s="355">
        <f t="shared" si="5"/>
        <v>14</v>
      </c>
      <c r="G33" s="355">
        <f t="shared" si="5"/>
        <v>86</v>
      </c>
      <c r="H33" s="355">
        <f t="shared" si="5"/>
        <v>133</v>
      </c>
      <c r="I33" s="355">
        <f t="shared" si="5"/>
        <v>198</v>
      </c>
      <c r="J33" s="355">
        <f t="shared" si="5"/>
        <v>178</v>
      </c>
      <c r="K33" s="355">
        <f t="shared" si="5"/>
        <v>213</v>
      </c>
      <c r="L33" s="355">
        <f t="shared" si="5"/>
        <v>213</v>
      </c>
      <c r="M33" s="355">
        <f t="shared" si="5"/>
        <v>244</v>
      </c>
      <c r="N33" s="355">
        <f t="shared" si="5"/>
        <v>178</v>
      </c>
      <c r="O33" s="355">
        <f t="shared" si="5"/>
        <v>104</v>
      </c>
      <c r="P33" s="355">
        <f t="shared" si="5"/>
        <v>47</v>
      </c>
      <c r="Q33" s="355">
        <f t="shared" si="5"/>
        <v>26</v>
      </c>
      <c r="R33" s="355">
        <f t="shared" si="5"/>
        <v>9</v>
      </c>
      <c r="S33" s="355">
        <f t="shared" si="5"/>
        <v>7</v>
      </c>
      <c r="T33" s="356">
        <f t="shared" si="5"/>
        <v>6</v>
      </c>
      <c r="U33" s="498">
        <f t="shared" si="4"/>
        <v>1657</v>
      </c>
      <c r="V33" s="262"/>
      <c r="X33" s="259"/>
      <c r="Y33" s="259"/>
      <c r="Z33" s="260"/>
    </row>
    <row r="34" spans="1:26" ht="15" customHeight="1" x14ac:dyDescent="0.35">
      <c r="A34" s="344" t="s">
        <v>201</v>
      </c>
      <c r="B34" s="334" t="s">
        <v>291</v>
      </c>
      <c r="C34" s="175">
        <v>0</v>
      </c>
      <c r="D34" s="143">
        <v>0</v>
      </c>
      <c r="E34" s="143">
        <v>0</v>
      </c>
      <c r="F34" s="143">
        <v>3</v>
      </c>
      <c r="G34" s="143">
        <v>13</v>
      </c>
      <c r="H34" s="143">
        <v>25</v>
      </c>
      <c r="I34" s="143">
        <v>27</v>
      </c>
      <c r="J34" s="143">
        <v>21</v>
      </c>
      <c r="K34" s="143">
        <v>23</v>
      </c>
      <c r="L34" s="143">
        <v>25</v>
      </c>
      <c r="M34" s="143">
        <v>26</v>
      </c>
      <c r="N34" s="143">
        <v>18</v>
      </c>
      <c r="O34" s="143">
        <v>10</v>
      </c>
      <c r="P34" s="143">
        <v>6</v>
      </c>
      <c r="Q34" s="143">
        <v>1</v>
      </c>
      <c r="R34" s="143">
        <v>0</v>
      </c>
      <c r="S34" s="143">
        <v>0</v>
      </c>
      <c r="T34" s="143">
        <v>0</v>
      </c>
      <c r="U34" s="332">
        <f t="shared" si="4"/>
        <v>198</v>
      </c>
      <c r="V34" s="102"/>
      <c r="X34" s="106"/>
      <c r="Y34" s="36"/>
      <c r="Z34" s="236"/>
    </row>
    <row r="35" spans="1:26" ht="15" customHeight="1" x14ac:dyDescent="0.35">
      <c r="A35" s="348" t="s">
        <v>202</v>
      </c>
      <c r="B35" s="335" t="s">
        <v>292</v>
      </c>
      <c r="C35" s="176">
        <v>0</v>
      </c>
      <c r="D35" s="177">
        <v>0</v>
      </c>
      <c r="E35" s="177">
        <v>0</v>
      </c>
      <c r="F35" s="177">
        <v>0</v>
      </c>
      <c r="G35" s="177">
        <v>0</v>
      </c>
      <c r="H35" s="177">
        <v>1</v>
      </c>
      <c r="I35" s="177">
        <v>0</v>
      </c>
      <c r="J35" s="177">
        <v>0</v>
      </c>
      <c r="K35" s="177">
        <v>1</v>
      </c>
      <c r="L35" s="177">
        <v>1</v>
      </c>
      <c r="M35" s="177">
        <v>0</v>
      </c>
      <c r="N35" s="177">
        <v>0</v>
      </c>
      <c r="O35" s="177">
        <v>0</v>
      </c>
      <c r="P35" s="177">
        <v>0</v>
      </c>
      <c r="Q35" s="177">
        <v>0</v>
      </c>
      <c r="R35" s="177">
        <v>0</v>
      </c>
      <c r="S35" s="177">
        <v>0</v>
      </c>
      <c r="T35" s="177">
        <v>0</v>
      </c>
      <c r="U35" s="333">
        <f t="shared" si="4"/>
        <v>3</v>
      </c>
      <c r="V35" s="102"/>
      <c r="X35" s="106"/>
      <c r="Y35" s="36"/>
      <c r="Z35" s="236"/>
    </row>
    <row r="36" spans="1:26" ht="15" customHeight="1" x14ac:dyDescent="0.35">
      <c r="A36" s="344" t="s">
        <v>203</v>
      </c>
      <c r="B36" s="334" t="s">
        <v>293</v>
      </c>
      <c r="C36" s="175">
        <v>0</v>
      </c>
      <c r="D36" s="143">
        <v>0</v>
      </c>
      <c r="E36" s="143">
        <v>0</v>
      </c>
      <c r="F36" s="143">
        <v>2</v>
      </c>
      <c r="G36" s="143">
        <v>26</v>
      </c>
      <c r="H36" s="143">
        <v>31</v>
      </c>
      <c r="I36" s="143">
        <v>56</v>
      </c>
      <c r="J36" s="143">
        <v>50</v>
      </c>
      <c r="K36" s="143">
        <v>53</v>
      </c>
      <c r="L36" s="143">
        <v>46</v>
      </c>
      <c r="M36" s="143">
        <v>53</v>
      </c>
      <c r="N36" s="143">
        <v>22</v>
      </c>
      <c r="O36" s="143">
        <v>17</v>
      </c>
      <c r="P36" s="143">
        <v>4</v>
      </c>
      <c r="Q36" s="143">
        <v>5</v>
      </c>
      <c r="R36" s="143">
        <v>0</v>
      </c>
      <c r="S36" s="143">
        <v>0</v>
      </c>
      <c r="T36" s="143">
        <v>0</v>
      </c>
      <c r="U36" s="332">
        <f t="shared" si="4"/>
        <v>365</v>
      </c>
      <c r="V36" s="102"/>
      <c r="X36" s="106"/>
      <c r="Y36" s="36"/>
      <c r="Z36" s="236"/>
    </row>
    <row r="37" spans="1:26" ht="15" customHeight="1" x14ac:dyDescent="0.35">
      <c r="A37" s="348" t="s">
        <v>204</v>
      </c>
      <c r="B37" s="335" t="s">
        <v>294</v>
      </c>
      <c r="C37" s="176">
        <v>0</v>
      </c>
      <c r="D37" s="177">
        <v>0</v>
      </c>
      <c r="E37" s="177">
        <v>0</v>
      </c>
      <c r="F37" s="177">
        <v>0</v>
      </c>
      <c r="G37" s="177">
        <v>2</v>
      </c>
      <c r="H37" s="177">
        <v>2</v>
      </c>
      <c r="I37" s="177">
        <v>0</v>
      </c>
      <c r="J37" s="177">
        <v>4</v>
      </c>
      <c r="K37" s="177">
        <v>5</v>
      </c>
      <c r="L37" s="177">
        <v>4</v>
      </c>
      <c r="M37" s="177">
        <v>7</v>
      </c>
      <c r="N37" s="177">
        <v>2</v>
      </c>
      <c r="O37" s="177">
        <v>1</v>
      </c>
      <c r="P37" s="177">
        <v>2</v>
      </c>
      <c r="Q37" s="177">
        <v>1</v>
      </c>
      <c r="R37" s="177">
        <v>1</v>
      </c>
      <c r="S37" s="177">
        <v>0</v>
      </c>
      <c r="T37" s="177">
        <v>0</v>
      </c>
      <c r="U37" s="333">
        <f>SUM(C37:T37)</f>
        <v>31</v>
      </c>
      <c r="V37" s="102"/>
      <c r="X37" s="106"/>
      <c r="Y37" s="36"/>
      <c r="Z37" s="236"/>
    </row>
    <row r="38" spans="1:26" ht="15" customHeight="1" x14ac:dyDescent="0.35">
      <c r="A38" s="349" t="s">
        <v>205</v>
      </c>
      <c r="B38" s="343" t="s">
        <v>295</v>
      </c>
      <c r="C38" s="338">
        <v>1</v>
      </c>
      <c r="D38" s="339">
        <v>0</v>
      </c>
      <c r="E38" s="339">
        <v>0</v>
      </c>
      <c r="F38" s="339">
        <v>9</v>
      </c>
      <c r="G38" s="339">
        <v>45</v>
      </c>
      <c r="H38" s="339">
        <v>74</v>
      </c>
      <c r="I38" s="339">
        <v>115</v>
      </c>
      <c r="J38" s="339">
        <v>103</v>
      </c>
      <c r="K38" s="339">
        <v>131</v>
      </c>
      <c r="L38" s="339">
        <v>137</v>
      </c>
      <c r="M38" s="339">
        <v>158</v>
      </c>
      <c r="N38" s="339">
        <v>136</v>
      </c>
      <c r="O38" s="339">
        <v>76</v>
      </c>
      <c r="P38" s="339">
        <v>35</v>
      </c>
      <c r="Q38" s="339">
        <v>19</v>
      </c>
      <c r="R38" s="339">
        <v>8</v>
      </c>
      <c r="S38" s="339">
        <v>7</v>
      </c>
      <c r="T38" s="339">
        <v>6</v>
      </c>
      <c r="U38" s="499">
        <f>SUM(C38:T38)</f>
        <v>1060</v>
      </c>
      <c r="V38" s="102"/>
      <c r="X38" s="106"/>
      <c r="Y38" s="36"/>
      <c r="Z38" s="236"/>
    </row>
    <row r="39" spans="1:26" ht="15" customHeight="1" x14ac:dyDescent="0.35">
      <c r="A39" s="347" t="s">
        <v>296</v>
      </c>
      <c r="B39" s="335" t="s">
        <v>297</v>
      </c>
      <c r="C39" s="176">
        <v>0</v>
      </c>
      <c r="D39" s="177">
        <v>0</v>
      </c>
      <c r="E39" s="177">
        <v>0</v>
      </c>
      <c r="F39" s="177">
        <v>12</v>
      </c>
      <c r="G39" s="177">
        <v>63</v>
      </c>
      <c r="H39" s="177">
        <v>123</v>
      </c>
      <c r="I39" s="177">
        <v>137</v>
      </c>
      <c r="J39" s="177">
        <v>132</v>
      </c>
      <c r="K39" s="177">
        <v>140</v>
      </c>
      <c r="L39" s="177">
        <v>144</v>
      </c>
      <c r="M39" s="177">
        <v>141</v>
      </c>
      <c r="N39" s="177">
        <v>138</v>
      </c>
      <c r="O39" s="177">
        <v>90</v>
      </c>
      <c r="P39" s="177">
        <v>39</v>
      </c>
      <c r="Q39" s="177">
        <v>22</v>
      </c>
      <c r="R39" s="177">
        <v>2</v>
      </c>
      <c r="S39" s="177">
        <v>2</v>
      </c>
      <c r="T39" s="177">
        <v>3</v>
      </c>
      <c r="U39" s="333">
        <f>SUM(C39:T39)</f>
        <v>1188</v>
      </c>
      <c r="V39" s="102"/>
      <c r="X39" s="106"/>
      <c r="Y39" s="36"/>
      <c r="Z39" s="236"/>
    </row>
    <row r="40" spans="1:26" ht="15" customHeight="1" x14ac:dyDescent="0.35">
      <c r="A40" s="346" t="s">
        <v>206</v>
      </c>
      <c r="B40" s="341" t="s">
        <v>298</v>
      </c>
      <c r="C40" s="175">
        <v>1</v>
      </c>
      <c r="D40" s="143">
        <v>0</v>
      </c>
      <c r="E40" s="143">
        <v>0</v>
      </c>
      <c r="F40" s="143">
        <v>5</v>
      </c>
      <c r="G40" s="143">
        <v>23</v>
      </c>
      <c r="H40" s="143">
        <v>48</v>
      </c>
      <c r="I40" s="143">
        <v>70</v>
      </c>
      <c r="J40" s="143">
        <v>78</v>
      </c>
      <c r="K40" s="143">
        <v>98</v>
      </c>
      <c r="L40" s="143">
        <v>126</v>
      </c>
      <c r="M40" s="143">
        <v>185</v>
      </c>
      <c r="N40" s="143">
        <v>169</v>
      </c>
      <c r="O40" s="143">
        <v>147</v>
      </c>
      <c r="P40" s="143">
        <v>98</v>
      </c>
      <c r="Q40" s="143">
        <v>35</v>
      </c>
      <c r="R40" s="143">
        <v>5</v>
      </c>
      <c r="S40" s="143">
        <v>7</v>
      </c>
      <c r="T40" s="143">
        <v>4</v>
      </c>
      <c r="U40" s="332">
        <f>SUM(C40:T40)</f>
        <v>1099</v>
      </c>
      <c r="V40" s="102"/>
      <c r="W40" s="36"/>
      <c r="X40" s="101"/>
      <c r="Y40" s="36"/>
      <c r="Z40" s="236"/>
    </row>
    <row r="41" spans="1:26" s="364" customFormat="1" ht="15" customHeight="1" thickBot="1" x14ac:dyDescent="0.4">
      <c r="A41" s="359" t="s">
        <v>207</v>
      </c>
      <c r="B41" s="500"/>
      <c r="C41" s="501">
        <f>SUM(C13:C40)-C33-C19-C13</f>
        <v>7</v>
      </c>
      <c r="D41" s="502">
        <f t="shared" ref="D41:T41" si="6">SUM(D13:D40)-D33-D19-D13</f>
        <v>0</v>
      </c>
      <c r="E41" s="502">
        <f t="shared" si="6"/>
        <v>3</v>
      </c>
      <c r="F41" s="502">
        <f t="shared" si="6"/>
        <v>56</v>
      </c>
      <c r="G41" s="502">
        <f t="shared" si="6"/>
        <v>262</v>
      </c>
      <c r="H41" s="502">
        <f t="shared" si="6"/>
        <v>557</v>
      </c>
      <c r="I41" s="502">
        <f t="shared" si="6"/>
        <v>803</v>
      </c>
      <c r="J41" s="502">
        <f t="shared" si="6"/>
        <v>952</v>
      </c>
      <c r="K41" s="502">
        <f t="shared" si="6"/>
        <v>1427</v>
      </c>
      <c r="L41" s="502">
        <f t="shared" si="6"/>
        <v>2170</v>
      </c>
      <c r="M41" s="502">
        <f t="shared" si="6"/>
        <v>2942</v>
      </c>
      <c r="N41" s="502">
        <f t="shared" si="6"/>
        <v>3194</v>
      </c>
      <c r="O41" s="502">
        <f t="shared" si="6"/>
        <v>3048</v>
      </c>
      <c r="P41" s="502">
        <f t="shared" si="6"/>
        <v>2222</v>
      </c>
      <c r="Q41" s="502">
        <f t="shared" si="6"/>
        <v>1380</v>
      </c>
      <c r="R41" s="502">
        <f t="shared" si="6"/>
        <v>728</v>
      </c>
      <c r="S41" s="502">
        <f t="shared" si="6"/>
        <v>421</v>
      </c>
      <c r="T41" s="503">
        <f t="shared" si="6"/>
        <v>277</v>
      </c>
      <c r="U41" s="504">
        <f>SUM(U13:U40)-U33-U19-U13</f>
        <v>20449</v>
      </c>
      <c r="V41" s="360"/>
      <c r="W41" s="361"/>
      <c r="X41" s="362"/>
      <c r="Y41" s="361"/>
      <c r="Z41" s="363"/>
    </row>
    <row r="42" spans="1:26" x14ac:dyDescent="0.25">
      <c r="A42" s="24" t="s">
        <v>315</v>
      </c>
      <c r="B42" s="24"/>
    </row>
    <row r="43" spans="1:26" x14ac:dyDescent="0.25">
      <c r="C43" s="36"/>
    </row>
    <row r="44" spans="1:26" x14ac:dyDescent="0.25">
      <c r="G44" s="36"/>
    </row>
    <row r="46" spans="1:26" x14ac:dyDescent="0.25">
      <c r="Z46" s="235"/>
    </row>
    <row r="47" spans="1:26" x14ac:dyDescent="0.25">
      <c r="T47" s="36"/>
      <c r="Z47" s="235"/>
    </row>
    <row r="48" spans="1:26" x14ac:dyDescent="0.25">
      <c r="Z48" s="235"/>
    </row>
    <row r="49" spans="26:26" x14ac:dyDescent="0.25">
      <c r="Z49" s="235"/>
    </row>
    <row r="50" spans="26:26" x14ac:dyDescent="0.25">
      <c r="Z50" s="235"/>
    </row>
    <row r="51" spans="26:26" x14ac:dyDescent="0.25">
      <c r="Z51" s="235"/>
    </row>
    <row r="52" spans="26:26" x14ac:dyDescent="0.25">
      <c r="Z52" s="235"/>
    </row>
    <row r="53" spans="26:26" x14ac:dyDescent="0.25">
      <c r="Z53" s="235"/>
    </row>
    <row r="54" spans="26:26" x14ac:dyDescent="0.25">
      <c r="Z54" s="235"/>
    </row>
    <row r="55" spans="26:26" x14ac:dyDescent="0.25">
      <c r="Z55" s="235"/>
    </row>
    <row r="56" spans="26:26" x14ac:dyDescent="0.25">
      <c r="Z56" s="235"/>
    </row>
    <row r="57" spans="26:26" x14ac:dyDescent="0.25">
      <c r="Z57" s="235"/>
    </row>
    <row r="58" spans="26:26" x14ac:dyDescent="0.25">
      <c r="Z58" s="235"/>
    </row>
    <row r="59" spans="26:26" x14ac:dyDescent="0.25">
      <c r="Z59" s="235"/>
    </row>
    <row r="60" spans="26:26" x14ac:dyDescent="0.25">
      <c r="Z60" s="235"/>
    </row>
    <row r="61" spans="26:26" x14ac:dyDescent="0.25">
      <c r="Z61" s="235"/>
    </row>
    <row r="62" spans="26:26" x14ac:dyDescent="0.25">
      <c r="Z62" s="235"/>
    </row>
    <row r="63" spans="26:26" x14ac:dyDescent="0.25">
      <c r="Z63" s="235"/>
    </row>
    <row r="64" spans="26:26" x14ac:dyDescent="0.25">
      <c r="Z64" s="235"/>
    </row>
    <row r="65" spans="26:26" x14ac:dyDescent="0.25">
      <c r="Z65" s="235"/>
    </row>
    <row r="66" spans="26:26" x14ac:dyDescent="0.25">
      <c r="Z66" s="235"/>
    </row>
    <row r="67" spans="26:26" x14ac:dyDescent="0.25">
      <c r="Z67" s="235"/>
    </row>
    <row r="68" spans="26:26" x14ac:dyDescent="0.25">
      <c r="Z68" s="235"/>
    </row>
    <row r="69" spans="26:26" x14ac:dyDescent="0.25">
      <c r="Z69" s="235"/>
    </row>
    <row r="70" spans="26:26" x14ac:dyDescent="0.25">
      <c r="Z70" s="235"/>
    </row>
    <row r="71" spans="26:26" x14ac:dyDescent="0.25">
      <c r="Z71" s="235"/>
    </row>
    <row r="72" spans="26:26" x14ac:dyDescent="0.25">
      <c r="Z72" s="235"/>
    </row>
    <row r="73" spans="26:26" x14ac:dyDescent="0.25">
      <c r="Z73" s="235"/>
    </row>
    <row r="74" spans="26:26" x14ac:dyDescent="0.25">
      <c r="Z74" s="235"/>
    </row>
    <row r="84" ht="11.15" customHeight="1" x14ac:dyDescent="0.25"/>
  </sheetData>
  <mergeCells count="9">
    <mergeCell ref="A10:A12"/>
    <mergeCell ref="C10:U10"/>
    <mergeCell ref="U11:U12"/>
    <mergeCell ref="A1:U1"/>
    <mergeCell ref="A2:U2"/>
    <mergeCell ref="A3:U3"/>
    <mergeCell ref="A5:U5"/>
    <mergeCell ref="A6:U6"/>
    <mergeCell ref="A8:U8"/>
  </mergeCells>
  <printOptions horizontalCentered="1"/>
  <pageMargins left="0.31496062992125984" right="0.19685039370078741" top="0.39370078740157483" bottom="0.23622047244094491" header="0" footer="0.23622047244094491"/>
  <pageSetup scale="75" firstPageNumber="49" orientation="landscape" useFirstPageNumber="1" r:id="rId1"/>
  <headerFooter>
    <oddFooter>&amp;R&amp;P</oddFooter>
  </headerFooter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syncVertical="1" syncRef="A1" transitionEvaluation="1" codeName="Hoja42">
    <pageSetUpPr fitToPage="1"/>
  </sheetPr>
  <dimension ref="A1:AA84"/>
  <sheetViews>
    <sheetView showGridLines="0" view="pageBreakPreview" zoomScale="70" zoomScaleNormal="75" zoomScaleSheetLayoutView="70" workbookViewId="0">
      <selection sqref="A1:U1"/>
    </sheetView>
  </sheetViews>
  <sheetFormatPr baseColWidth="10" defaultColWidth="9.69140625" defaultRowHeight="10.3" x14ac:dyDescent="0.25"/>
  <cols>
    <col min="1" max="1" width="51" style="26" customWidth="1"/>
    <col min="2" max="2" width="42.4609375" style="26" hidden="1" customWidth="1"/>
    <col min="3" max="4" width="6.69140625" style="26" customWidth="1"/>
    <col min="5" max="5" width="8.15234375" style="26" customWidth="1"/>
    <col min="6" max="8" width="6.69140625" style="26" customWidth="1"/>
    <col min="9" max="9" width="7.07421875" style="26" bestFit="1" customWidth="1"/>
    <col min="10" max="10" width="7.3828125" style="26" bestFit="1" customWidth="1"/>
    <col min="11" max="17" width="7.61328125" style="26" bestFit="1" customWidth="1"/>
    <col min="18" max="20" width="6.69140625" style="26" customWidth="1"/>
    <col min="21" max="21" width="10.69140625" style="26" customWidth="1"/>
    <col min="22" max="22" width="11.53515625" style="26" customWidth="1"/>
    <col min="23" max="25" width="9.69140625" style="26" customWidth="1"/>
    <col min="26" max="26" width="9.69140625" style="26"/>
    <col min="27" max="27" width="54.69140625" style="26" customWidth="1"/>
    <col min="28" max="16384" width="9.69140625" style="26"/>
  </cols>
  <sheetData>
    <row r="1" spans="1:27" ht="17.600000000000001" x14ac:dyDescent="0.25">
      <c r="A1" s="739"/>
      <c r="B1" s="739"/>
      <c r="C1" s="739"/>
      <c r="D1" s="739"/>
      <c r="E1" s="739"/>
      <c r="F1" s="739"/>
      <c r="G1" s="739"/>
      <c r="H1" s="739"/>
      <c r="I1" s="739"/>
      <c r="J1" s="739"/>
      <c r="K1" s="739"/>
      <c r="L1" s="739"/>
      <c r="M1" s="739"/>
      <c r="N1" s="739"/>
      <c r="O1" s="739"/>
      <c r="P1" s="739"/>
      <c r="Q1" s="739"/>
      <c r="R1" s="739"/>
      <c r="S1" s="739"/>
      <c r="T1" s="739"/>
      <c r="U1" s="739"/>
      <c r="V1" s="95"/>
    </row>
    <row r="2" spans="1:27" ht="10.5" customHeight="1" x14ac:dyDescent="0.25">
      <c r="A2" s="810" t="s">
        <v>139</v>
      </c>
      <c r="B2" s="810"/>
      <c r="C2" s="810"/>
      <c r="D2" s="810"/>
      <c r="E2" s="810"/>
      <c r="F2" s="810"/>
      <c r="G2" s="810"/>
      <c r="H2" s="810"/>
      <c r="I2" s="810"/>
      <c r="J2" s="810"/>
      <c r="K2" s="810"/>
      <c r="L2" s="810"/>
      <c r="M2" s="810"/>
      <c r="N2" s="810"/>
      <c r="O2" s="810"/>
      <c r="P2" s="810"/>
      <c r="Q2" s="810"/>
      <c r="R2" s="810"/>
      <c r="S2" s="810"/>
      <c r="T2" s="810"/>
      <c r="U2" s="810"/>
      <c r="V2" s="11"/>
    </row>
    <row r="3" spans="1:27" ht="18" customHeight="1" x14ac:dyDescent="0.25">
      <c r="A3" s="810" t="s">
        <v>140</v>
      </c>
      <c r="B3" s="810"/>
      <c r="C3" s="810"/>
      <c r="D3" s="810"/>
      <c r="E3" s="810"/>
      <c r="F3" s="810"/>
      <c r="G3" s="810"/>
      <c r="H3" s="810"/>
      <c r="I3" s="810"/>
      <c r="J3" s="810"/>
      <c r="K3" s="810"/>
      <c r="L3" s="810"/>
      <c r="M3" s="810"/>
      <c r="N3" s="810"/>
      <c r="O3" s="810"/>
      <c r="P3" s="810"/>
      <c r="Q3" s="810"/>
      <c r="R3" s="810"/>
      <c r="S3" s="810"/>
      <c r="T3" s="810"/>
      <c r="U3" s="810"/>
      <c r="V3" s="11"/>
    </row>
    <row r="4" spans="1:27" ht="15.75" customHeight="1" x14ac:dyDescent="0.25">
      <c r="A4" s="96"/>
      <c r="B4" s="96"/>
      <c r="C4" s="96"/>
      <c r="D4" s="96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</row>
    <row r="5" spans="1:27" ht="14.15" x14ac:dyDescent="0.25">
      <c r="A5" s="767" t="str">
        <f>'1 Total'!A4:N4</f>
        <v>DICIEMBRE DE 2018</v>
      </c>
      <c r="B5" s="767"/>
      <c r="C5" s="767"/>
      <c r="D5" s="767"/>
      <c r="E5" s="767"/>
      <c r="F5" s="767"/>
      <c r="G5" s="767"/>
      <c r="H5" s="767"/>
      <c r="I5" s="767"/>
      <c r="J5" s="767"/>
      <c r="K5" s="767"/>
      <c r="L5" s="767"/>
      <c r="M5" s="767"/>
      <c r="N5" s="767"/>
      <c r="O5" s="767"/>
      <c r="P5" s="767"/>
      <c r="Q5" s="767"/>
      <c r="R5" s="767"/>
      <c r="S5" s="767"/>
      <c r="T5" s="767"/>
      <c r="U5" s="767"/>
      <c r="V5" s="97"/>
    </row>
    <row r="6" spans="1:27" ht="14.15" x14ac:dyDescent="0.25">
      <c r="A6" s="810"/>
      <c r="B6" s="810"/>
      <c r="C6" s="810"/>
      <c r="D6" s="810"/>
      <c r="E6" s="810"/>
      <c r="F6" s="810"/>
      <c r="G6" s="810"/>
      <c r="H6" s="810"/>
      <c r="I6" s="810"/>
      <c r="J6" s="810"/>
      <c r="K6" s="810"/>
      <c r="L6" s="810"/>
      <c r="M6" s="810"/>
      <c r="N6" s="810"/>
      <c r="O6" s="810"/>
      <c r="P6" s="810"/>
      <c r="Q6" s="810"/>
      <c r="R6" s="810"/>
      <c r="S6" s="810"/>
      <c r="T6" s="810"/>
      <c r="U6" s="810"/>
      <c r="V6" s="97"/>
    </row>
    <row r="7" spans="1:27" x14ac:dyDescent="0.25">
      <c r="A7" s="98"/>
      <c r="B7" s="98"/>
      <c r="C7" s="98"/>
      <c r="D7" s="98"/>
      <c r="E7" s="98"/>
      <c r="F7" s="98"/>
      <c r="G7" s="98"/>
      <c r="H7" s="98"/>
      <c r="I7" s="98"/>
      <c r="J7" s="98"/>
      <c r="K7" s="98"/>
      <c r="L7" s="98"/>
      <c r="M7" s="98"/>
      <c r="N7" s="98"/>
      <c r="O7" s="98"/>
      <c r="P7" s="98"/>
      <c r="Q7" s="98"/>
      <c r="R7" s="98"/>
      <c r="S7" s="98"/>
      <c r="T7" s="98"/>
      <c r="U7" s="98"/>
      <c r="V7" s="98"/>
    </row>
    <row r="8" spans="1:27" ht="14.15" x14ac:dyDescent="0.25">
      <c r="A8" s="812" t="s">
        <v>58</v>
      </c>
      <c r="B8" s="812"/>
      <c r="C8" s="812"/>
      <c r="D8" s="812"/>
      <c r="E8" s="812"/>
      <c r="F8" s="812"/>
      <c r="G8" s="812"/>
      <c r="H8" s="812"/>
      <c r="I8" s="812"/>
      <c r="J8" s="812"/>
      <c r="K8" s="812"/>
      <c r="L8" s="812"/>
      <c r="M8" s="812"/>
      <c r="N8" s="812"/>
      <c r="O8" s="812"/>
      <c r="P8" s="812"/>
      <c r="Q8" s="812"/>
      <c r="R8" s="812"/>
      <c r="S8" s="812"/>
      <c r="T8" s="812"/>
      <c r="U8" s="812"/>
      <c r="V8" s="99"/>
    </row>
    <row r="9" spans="1:27" ht="10.75" thickBot="1" x14ac:dyDescent="0.3">
      <c r="A9" s="96"/>
      <c r="B9" s="96"/>
      <c r="C9" s="265">
        <v>3</v>
      </c>
      <c r="D9" s="265">
        <v>14</v>
      </c>
      <c r="E9" s="265">
        <v>4</v>
      </c>
      <c r="F9" s="265">
        <v>5</v>
      </c>
      <c r="G9" s="265">
        <v>6</v>
      </c>
      <c r="H9" s="265">
        <v>7</v>
      </c>
      <c r="I9" s="265">
        <v>8</v>
      </c>
      <c r="J9" s="265">
        <v>9</v>
      </c>
      <c r="K9" s="265">
        <v>10</v>
      </c>
      <c r="L9" s="265">
        <v>11</v>
      </c>
      <c r="M9" s="265">
        <v>12</v>
      </c>
      <c r="N9" s="265">
        <v>13</v>
      </c>
      <c r="O9" s="265">
        <v>15</v>
      </c>
      <c r="P9" s="265">
        <v>16</v>
      </c>
      <c r="Q9" s="265">
        <v>17</v>
      </c>
      <c r="R9" s="265">
        <v>18</v>
      </c>
      <c r="S9" s="265">
        <v>19</v>
      </c>
      <c r="T9" s="265">
        <v>20</v>
      </c>
      <c r="U9" s="96"/>
      <c r="V9" s="96"/>
    </row>
    <row r="10" spans="1:27" ht="25.5" customHeight="1" thickBot="1" x14ac:dyDescent="0.3">
      <c r="A10" s="837" t="s">
        <v>142</v>
      </c>
      <c r="B10" s="509"/>
      <c r="C10" s="840" t="s">
        <v>143</v>
      </c>
      <c r="D10" s="841"/>
      <c r="E10" s="841"/>
      <c r="F10" s="841"/>
      <c r="G10" s="841"/>
      <c r="H10" s="841"/>
      <c r="I10" s="841"/>
      <c r="J10" s="841"/>
      <c r="K10" s="841"/>
      <c r="L10" s="841"/>
      <c r="M10" s="841"/>
      <c r="N10" s="841"/>
      <c r="O10" s="841"/>
      <c r="P10" s="841"/>
      <c r="Q10" s="841"/>
      <c r="R10" s="841"/>
      <c r="S10" s="841"/>
      <c r="T10" s="841"/>
      <c r="U10" s="842"/>
      <c r="V10" s="8"/>
    </row>
    <row r="11" spans="1:27" ht="12.45" x14ac:dyDescent="0.25">
      <c r="A11" s="838"/>
      <c r="B11" s="365"/>
      <c r="C11" s="486" t="s">
        <v>144</v>
      </c>
      <c r="D11" s="487" t="s">
        <v>145</v>
      </c>
      <c r="E11" s="487" t="s">
        <v>146</v>
      </c>
      <c r="F11" s="487" t="s">
        <v>147</v>
      </c>
      <c r="G11" s="487" t="s">
        <v>148</v>
      </c>
      <c r="H11" s="487" t="s">
        <v>149</v>
      </c>
      <c r="I11" s="487" t="s">
        <v>150</v>
      </c>
      <c r="J11" s="487" t="s">
        <v>151</v>
      </c>
      <c r="K11" s="487" t="s">
        <v>152</v>
      </c>
      <c r="L11" s="487" t="s">
        <v>153</v>
      </c>
      <c r="M11" s="487" t="s">
        <v>154</v>
      </c>
      <c r="N11" s="487" t="s">
        <v>155</v>
      </c>
      <c r="O11" s="487" t="s">
        <v>156</v>
      </c>
      <c r="P11" s="487" t="s">
        <v>157</v>
      </c>
      <c r="Q11" s="487" t="s">
        <v>158</v>
      </c>
      <c r="R11" s="487" t="s">
        <v>159</v>
      </c>
      <c r="S11" s="487" t="s">
        <v>160</v>
      </c>
      <c r="T11" s="487" t="s">
        <v>161</v>
      </c>
      <c r="U11" s="843" t="s">
        <v>8</v>
      </c>
    </row>
    <row r="12" spans="1:27" ht="13.5" customHeight="1" thickBot="1" x14ac:dyDescent="0.3">
      <c r="A12" s="839"/>
      <c r="B12" s="510"/>
      <c r="C12" s="511" t="s">
        <v>162</v>
      </c>
      <c r="D12" s="512" t="s">
        <v>163</v>
      </c>
      <c r="E12" s="512" t="s">
        <v>164</v>
      </c>
      <c r="F12" s="512" t="s">
        <v>165</v>
      </c>
      <c r="G12" s="512" t="s">
        <v>166</v>
      </c>
      <c r="H12" s="512" t="s">
        <v>167</v>
      </c>
      <c r="I12" s="512" t="s">
        <v>168</v>
      </c>
      <c r="J12" s="512" t="s">
        <v>169</v>
      </c>
      <c r="K12" s="512" t="s">
        <v>170</v>
      </c>
      <c r="L12" s="512" t="s">
        <v>171</v>
      </c>
      <c r="M12" s="512" t="s">
        <v>172</v>
      </c>
      <c r="N12" s="512" t="s">
        <v>173</v>
      </c>
      <c r="O12" s="512" t="s">
        <v>174</v>
      </c>
      <c r="P12" s="512" t="s">
        <v>175</v>
      </c>
      <c r="Q12" s="512" t="s">
        <v>176</v>
      </c>
      <c r="R12" s="512" t="s">
        <v>177</v>
      </c>
      <c r="S12" s="512" t="s">
        <v>178</v>
      </c>
      <c r="T12" s="512" t="s">
        <v>179</v>
      </c>
      <c r="U12" s="844"/>
    </row>
    <row r="13" spans="1:27" s="257" customFormat="1" ht="15" customHeight="1" x14ac:dyDescent="0.35">
      <c r="A13" s="505" t="s">
        <v>180</v>
      </c>
      <c r="B13" s="705"/>
      <c r="C13" s="506">
        <f>SUM(C14,C15)</f>
        <v>9</v>
      </c>
      <c r="D13" s="706">
        <f t="shared" ref="D13:U13" si="0">SUM(D14,D15)</f>
        <v>1</v>
      </c>
      <c r="E13" s="507">
        <f t="shared" si="0"/>
        <v>20</v>
      </c>
      <c r="F13" s="507">
        <f t="shared" si="0"/>
        <v>36</v>
      </c>
      <c r="G13" s="507">
        <f t="shared" si="0"/>
        <v>205</v>
      </c>
      <c r="H13" s="507">
        <f t="shared" si="0"/>
        <v>439</v>
      </c>
      <c r="I13" s="507">
        <f t="shared" si="0"/>
        <v>357</v>
      </c>
      <c r="J13" s="507">
        <f t="shared" si="0"/>
        <v>429</v>
      </c>
      <c r="K13" s="507">
        <f t="shared" si="0"/>
        <v>701</v>
      </c>
      <c r="L13" s="507">
        <f t="shared" si="0"/>
        <v>663</v>
      </c>
      <c r="M13" s="507">
        <f t="shared" si="0"/>
        <v>755</v>
      </c>
      <c r="N13" s="507">
        <f t="shared" si="0"/>
        <v>1151</v>
      </c>
      <c r="O13" s="507">
        <f t="shared" si="0"/>
        <v>922</v>
      </c>
      <c r="P13" s="507">
        <f t="shared" si="0"/>
        <v>870</v>
      </c>
      <c r="Q13" s="507">
        <f t="shared" si="0"/>
        <v>653</v>
      </c>
      <c r="R13" s="507">
        <f t="shared" si="0"/>
        <v>404</v>
      </c>
      <c r="S13" s="507">
        <f t="shared" si="0"/>
        <v>284</v>
      </c>
      <c r="T13" s="508">
        <f t="shared" si="0"/>
        <v>244</v>
      </c>
      <c r="U13" s="707">
        <f t="shared" si="0"/>
        <v>8143</v>
      </c>
      <c r="V13" s="256"/>
      <c r="X13" s="258"/>
      <c r="Y13" s="259"/>
      <c r="Z13" s="260"/>
    </row>
    <row r="14" spans="1:27" ht="15" customHeight="1" x14ac:dyDescent="0.35">
      <c r="A14" s="344" t="s">
        <v>181</v>
      </c>
      <c r="B14" s="708" t="s">
        <v>273</v>
      </c>
      <c r="C14" s="175">
        <v>1</v>
      </c>
      <c r="D14" s="143">
        <v>0</v>
      </c>
      <c r="E14" s="143">
        <v>3</v>
      </c>
      <c r="F14" s="143">
        <v>4</v>
      </c>
      <c r="G14" s="143">
        <v>47</v>
      </c>
      <c r="H14" s="143">
        <v>105</v>
      </c>
      <c r="I14" s="143">
        <v>101</v>
      </c>
      <c r="J14" s="143">
        <v>85</v>
      </c>
      <c r="K14" s="143">
        <v>78</v>
      </c>
      <c r="L14" s="143">
        <v>74</v>
      </c>
      <c r="M14" s="143">
        <v>52</v>
      </c>
      <c r="N14" s="143">
        <v>55</v>
      </c>
      <c r="O14" s="143">
        <v>22</v>
      </c>
      <c r="P14" s="143">
        <v>14</v>
      </c>
      <c r="Q14" s="143">
        <v>2</v>
      </c>
      <c r="R14" s="143">
        <v>4</v>
      </c>
      <c r="S14" s="143">
        <v>0</v>
      </c>
      <c r="T14" s="143">
        <v>0</v>
      </c>
      <c r="U14" s="332">
        <f t="shared" ref="U14:U36" si="1">SUM(C14:T14)</f>
        <v>647</v>
      </c>
      <c r="V14" s="100"/>
      <c r="Y14" s="36"/>
      <c r="Z14" s="236"/>
    </row>
    <row r="15" spans="1:27" s="104" customFormat="1" ht="23.25" customHeight="1" x14ac:dyDescent="0.35">
      <c r="A15" s="345" t="s">
        <v>182</v>
      </c>
      <c r="B15" s="340" t="s">
        <v>274</v>
      </c>
      <c r="C15" s="336">
        <v>8</v>
      </c>
      <c r="D15" s="337">
        <v>1</v>
      </c>
      <c r="E15" s="337">
        <v>17</v>
      </c>
      <c r="F15" s="337">
        <v>32</v>
      </c>
      <c r="G15" s="337">
        <v>158</v>
      </c>
      <c r="H15" s="337">
        <v>334</v>
      </c>
      <c r="I15" s="337">
        <v>256</v>
      </c>
      <c r="J15" s="337">
        <v>344</v>
      </c>
      <c r="K15" s="337">
        <v>623</v>
      </c>
      <c r="L15" s="337">
        <v>589</v>
      </c>
      <c r="M15" s="337">
        <v>703</v>
      </c>
      <c r="N15" s="337">
        <v>1096</v>
      </c>
      <c r="O15" s="337">
        <v>900</v>
      </c>
      <c r="P15" s="337">
        <v>856</v>
      </c>
      <c r="Q15" s="337">
        <v>651</v>
      </c>
      <c r="R15" s="337">
        <v>400</v>
      </c>
      <c r="S15" s="337">
        <v>284</v>
      </c>
      <c r="T15" s="337">
        <v>244</v>
      </c>
      <c r="U15" s="497">
        <f t="shared" si="1"/>
        <v>7496</v>
      </c>
      <c r="V15" s="102"/>
      <c r="X15" s="103"/>
      <c r="Y15" s="36"/>
      <c r="Z15" s="236"/>
      <c r="AA15" s="26"/>
    </row>
    <row r="16" spans="1:27" ht="15" customHeight="1" x14ac:dyDescent="0.35">
      <c r="A16" s="346" t="s">
        <v>183</v>
      </c>
      <c r="B16" s="709" t="s">
        <v>275</v>
      </c>
      <c r="C16" s="175">
        <v>6</v>
      </c>
      <c r="D16" s="143">
        <v>5</v>
      </c>
      <c r="E16" s="143">
        <v>13</v>
      </c>
      <c r="F16" s="143">
        <v>36</v>
      </c>
      <c r="G16" s="143">
        <v>219</v>
      </c>
      <c r="H16" s="143">
        <v>1262</v>
      </c>
      <c r="I16" s="143">
        <v>500</v>
      </c>
      <c r="J16" s="143">
        <v>857</v>
      </c>
      <c r="K16" s="143">
        <v>2058</v>
      </c>
      <c r="L16" s="143">
        <v>1983</v>
      </c>
      <c r="M16" s="143">
        <v>1933</v>
      </c>
      <c r="N16" s="143">
        <v>3869</v>
      </c>
      <c r="O16" s="143">
        <v>2571</v>
      </c>
      <c r="P16" s="143">
        <v>2347</v>
      </c>
      <c r="Q16" s="143">
        <v>1607</v>
      </c>
      <c r="R16" s="143">
        <v>859</v>
      </c>
      <c r="S16" s="143">
        <v>485</v>
      </c>
      <c r="T16" s="143">
        <v>322</v>
      </c>
      <c r="U16" s="332">
        <f t="shared" si="1"/>
        <v>20932</v>
      </c>
      <c r="V16" s="105"/>
      <c r="X16" s="101"/>
      <c r="Y16" s="36"/>
      <c r="Z16" s="236"/>
    </row>
    <row r="17" spans="1:27" ht="27" customHeight="1" x14ac:dyDescent="0.35">
      <c r="A17" s="347" t="s">
        <v>184</v>
      </c>
      <c r="B17" s="710" t="s">
        <v>276</v>
      </c>
      <c r="C17" s="331">
        <v>3</v>
      </c>
      <c r="D17" s="330">
        <v>0</v>
      </c>
      <c r="E17" s="177">
        <v>4</v>
      </c>
      <c r="F17" s="177">
        <v>18</v>
      </c>
      <c r="G17" s="177">
        <v>140</v>
      </c>
      <c r="H17" s="177">
        <v>1089</v>
      </c>
      <c r="I17" s="177">
        <v>293</v>
      </c>
      <c r="J17" s="177">
        <v>627</v>
      </c>
      <c r="K17" s="177">
        <v>1207</v>
      </c>
      <c r="L17" s="177">
        <v>1274</v>
      </c>
      <c r="M17" s="177">
        <v>1510</v>
      </c>
      <c r="N17" s="177">
        <v>3297</v>
      </c>
      <c r="O17" s="177">
        <v>2366</v>
      </c>
      <c r="P17" s="177">
        <v>2177</v>
      </c>
      <c r="Q17" s="177">
        <v>1599</v>
      </c>
      <c r="R17" s="177">
        <v>921</v>
      </c>
      <c r="S17" s="177">
        <v>495</v>
      </c>
      <c r="T17" s="177">
        <v>367</v>
      </c>
      <c r="U17" s="333">
        <f t="shared" si="1"/>
        <v>17387</v>
      </c>
      <c r="V17" s="105"/>
      <c r="X17" s="101"/>
      <c r="Y17" s="36"/>
      <c r="Z17" s="236"/>
    </row>
    <row r="18" spans="1:27" ht="20.25" customHeight="1" x14ac:dyDescent="0.35">
      <c r="A18" s="346" t="s">
        <v>185</v>
      </c>
      <c r="B18" s="709" t="s">
        <v>277</v>
      </c>
      <c r="C18" s="350">
        <v>0</v>
      </c>
      <c r="D18" s="329">
        <v>0</v>
      </c>
      <c r="E18" s="143">
        <v>1</v>
      </c>
      <c r="F18" s="143">
        <v>2</v>
      </c>
      <c r="G18" s="143">
        <v>15</v>
      </c>
      <c r="H18" s="143">
        <v>73</v>
      </c>
      <c r="I18" s="143">
        <v>32</v>
      </c>
      <c r="J18" s="143">
        <v>44</v>
      </c>
      <c r="K18" s="143">
        <v>64</v>
      </c>
      <c r="L18" s="143">
        <v>51</v>
      </c>
      <c r="M18" s="143">
        <v>58</v>
      </c>
      <c r="N18" s="143">
        <v>88</v>
      </c>
      <c r="O18" s="143">
        <v>62</v>
      </c>
      <c r="P18" s="143">
        <v>54</v>
      </c>
      <c r="Q18" s="143">
        <v>42</v>
      </c>
      <c r="R18" s="143">
        <v>31</v>
      </c>
      <c r="S18" s="143">
        <v>17</v>
      </c>
      <c r="T18" s="143">
        <v>12</v>
      </c>
      <c r="U18" s="332">
        <f t="shared" si="1"/>
        <v>646</v>
      </c>
      <c r="V18" s="102"/>
      <c r="X18" s="101"/>
      <c r="Y18" s="36"/>
      <c r="Z18" s="236"/>
    </row>
    <row r="19" spans="1:27" s="257" customFormat="1" ht="15" customHeight="1" x14ac:dyDescent="0.35">
      <c r="A19" s="351" t="s">
        <v>186</v>
      </c>
      <c r="B19" s="352"/>
      <c r="C19" s="353">
        <f>SUM(C20:C21)</f>
        <v>0</v>
      </c>
      <c r="D19" s="354">
        <f t="shared" ref="D19:T19" si="2">SUM(D20:D21)</f>
        <v>0</v>
      </c>
      <c r="E19" s="355">
        <f t="shared" si="2"/>
        <v>0</v>
      </c>
      <c r="F19" s="355">
        <f t="shared" si="2"/>
        <v>0</v>
      </c>
      <c r="G19" s="355">
        <f t="shared" si="2"/>
        <v>3</v>
      </c>
      <c r="H19" s="355">
        <f t="shared" si="2"/>
        <v>31</v>
      </c>
      <c r="I19" s="355">
        <f t="shared" si="2"/>
        <v>6</v>
      </c>
      <c r="J19" s="355">
        <f t="shared" si="2"/>
        <v>9</v>
      </c>
      <c r="K19" s="355">
        <f t="shared" si="2"/>
        <v>26</v>
      </c>
      <c r="L19" s="355">
        <f t="shared" si="2"/>
        <v>14</v>
      </c>
      <c r="M19" s="355">
        <f t="shared" si="2"/>
        <v>5</v>
      </c>
      <c r="N19" s="355">
        <f t="shared" si="2"/>
        <v>17</v>
      </c>
      <c r="O19" s="355">
        <f t="shared" si="2"/>
        <v>23</v>
      </c>
      <c r="P19" s="355">
        <f t="shared" si="2"/>
        <v>13</v>
      </c>
      <c r="Q19" s="355">
        <f t="shared" si="2"/>
        <v>21</v>
      </c>
      <c r="R19" s="355">
        <f t="shared" si="2"/>
        <v>11</v>
      </c>
      <c r="S19" s="355">
        <f t="shared" si="2"/>
        <v>12</v>
      </c>
      <c r="T19" s="356">
        <f t="shared" si="2"/>
        <v>26</v>
      </c>
      <c r="U19" s="498">
        <f t="shared" si="1"/>
        <v>217</v>
      </c>
      <c r="V19" s="261"/>
      <c r="X19" s="258"/>
      <c r="Y19" s="259"/>
      <c r="Z19" s="260"/>
    </row>
    <row r="20" spans="1:27" s="104" customFormat="1" ht="15" customHeight="1" x14ac:dyDescent="0.35">
      <c r="A20" s="344" t="s">
        <v>187</v>
      </c>
      <c r="B20" s="708" t="s">
        <v>278</v>
      </c>
      <c r="C20" s="175">
        <v>0</v>
      </c>
      <c r="D20" s="143">
        <v>0</v>
      </c>
      <c r="E20" s="143">
        <v>0</v>
      </c>
      <c r="F20" s="143">
        <v>0</v>
      </c>
      <c r="G20" s="143">
        <v>1</v>
      </c>
      <c r="H20" s="143">
        <v>5</v>
      </c>
      <c r="I20" s="143">
        <v>2</v>
      </c>
      <c r="J20" s="143">
        <v>5</v>
      </c>
      <c r="K20" s="143">
        <v>5</v>
      </c>
      <c r="L20" s="143">
        <v>2</v>
      </c>
      <c r="M20" s="143">
        <v>0</v>
      </c>
      <c r="N20" s="143">
        <v>1</v>
      </c>
      <c r="O20" s="143">
        <v>1</v>
      </c>
      <c r="P20" s="143">
        <v>1</v>
      </c>
      <c r="Q20" s="143">
        <v>3</v>
      </c>
      <c r="R20" s="143">
        <v>0</v>
      </c>
      <c r="S20" s="143">
        <v>2</v>
      </c>
      <c r="T20" s="143">
        <v>0</v>
      </c>
      <c r="U20" s="332">
        <f t="shared" si="1"/>
        <v>28</v>
      </c>
      <c r="V20" s="102"/>
      <c r="X20" s="103"/>
      <c r="Y20" s="36"/>
      <c r="Z20" s="236"/>
      <c r="AA20" s="26"/>
    </row>
    <row r="21" spans="1:27" s="104" customFormat="1" ht="15" customHeight="1" x14ac:dyDescent="0.35">
      <c r="A21" s="345" t="s">
        <v>188</v>
      </c>
      <c r="B21" s="340" t="s">
        <v>279</v>
      </c>
      <c r="C21" s="336">
        <v>0</v>
      </c>
      <c r="D21" s="337">
        <v>0</v>
      </c>
      <c r="E21" s="337">
        <v>0</v>
      </c>
      <c r="F21" s="337">
        <v>0</v>
      </c>
      <c r="G21" s="337">
        <v>2</v>
      </c>
      <c r="H21" s="337">
        <v>26</v>
      </c>
      <c r="I21" s="337">
        <v>4</v>
      </c>
      <c r="J21" s="337">
        <v>4</v>
      </c>
      <c r="K21" s="337">
        <v>21</v>
      </c>
      <c r="L21" s="337">
        <v>12</v>
      </c>
      <c r="M21" s="337">
        <v>5</v>
      </c>
      <c r="N21" s="337">
        <v>16</v>
      </c>
      <c r="O21" s="337">
        <v>22</v>
      </c>
      <c r="P21" s="337">
        <v>12</v>
      </c>
      <c r="Q21" s="337">
        <v>18</v>
      </c>
      <c r="R21" s="337">
        <v>11</v>
      </c>
      <c r="S21" s="337">
        <v>10</v>
      </c>
      <c r="T21" s="337">
        <v>26</v>
      </c>
      <c r="U21" s="497">
        <f t="shared" si="1"/>
        <v>189</v>
      </c>
      <c r="V21" s="102"/>
      <c r="X21" s="103"/>
      <c r="Y21" s="36"/>
      <c r="Z21" s="236"/>
      <c r="AA21" s="26"/>
    </row>
    <row r="22" spans="1:27" ht="24" customHeight="1" x14ac:dyDescent="0.35">
      <c r="A22" s="346" t="s">
        <v>189</v>
      </c>
      <c r="B22" s="709" t="s">
        <v>280</v>
      </c>
      <c r="C22" s="175">
        <v>3</v>
      </c>
      <c r="D22" s="143">
        <v>3</v>
      </c>
      <c r="E22" s="143">
        <v>2</v>
      </c>
      <c r="F22" s="143">
        <v>10</v>
      </c>
      <c r="G22" s="143">
        <v>53</v>
      </c>
      <c r="H22" s="143">
        <v>111</v>
      </c>
      <c r="I22" s="143">
        <v>81</v>
      </c>
      <c r="J22" s="143">
        <v>120</v>
      </c>
      <c r="K22" s="143">
        <v>182</v>
      </c>
      <c r="L22" s="143">
        <v>134</v>
      </c>
      <c r="M22" s="143">
        <v>150</v>
      </c>
      <c r="N22" s="143">
        <v>242</v>
      </c>
      <c r="O22" s="143">
        <v>148</v>
      </c>
      <c r="P22" s="143">
        <v>129</v>
      </c>
      <c r="Q22" s="143">
        <v>116</v>
      </c>
      <c r="R22" s="143">
        <v>88</v>
      </c>
      <c r="S22" s="143">
        <v>46</v>
      </c>
      <c r="T22" s="143">
        <v>46</v>
      </c>
      <c r="U22" s="332">
        <f t="shared" si="1"/>
        <v>1664</v>
      </c>
      <c r="V22" s="102"/>
      <c r="X22" s="101"/>
      <c r="Y22" s="36"/>
      <c r="Z22" s="236"/>
    </row>
    <row r="23" spans="1:27" ht="18.75" customHeight="1" x14ac:dyDescent="0.35">
      <c r="A23" s="347" t="s">
        <v>190</v>
      </c>
      <c r="B23" s="710" t="s">
        <v>281</v>
      </c>
      <c r="C23" s="176">
        <v>15</v>
      </c>
      <c r="D23" s="177">
        <v>10</v>
      </c>
      <c r="E23" s="177">
        <v>77</v>
      </c>
      <c r="F23" s="177">
        <v>90</v>
      </c>
      <c r="G23" s="177">
        <v>729</v>
      </c>
      <c r="H23" s="177">
        <v>2459</v>
      </c>
      <c r="I23" s="177">
        <v>1178</v>
      </c>
      <c r="J23" s="177">
        <v>2113</v>
      </c>
      <c r="K23" s="177">
        <v>4228</v>
      </c>
      <c r="L23" s="177">
        <v>4084</v>
      </c>
      <c r="M23" s="177">
        <v>4314</v>
      </c>
      <c r="N23" s="177">
        <v>7266</v>
      </c>
      <c r="O23" s="177">
        <v>6901</v>
      </c>
      <c r="P23" s="177">
        <v>7146</v>
      </c>
      <c r="Q23" s="177">
        <v>5923</v>
      </c>
      <c r="R23" s="177">
        <v>4178</v>
      </c>
      <c r="S23" s="177">
        <v>2670</v>
      </c>
      <c r="T23" s="177">
        <v>2376</v>
      </c>
      <c r="U23" s="333">
        <f t="shared" si="1"/>
        <v>55757</v>
      </c>
      <c r="V23" s="105"/>
      <c r="X23" s="101"/>
      <c r="Y23" s="36"/>
      <c r="Z23" s="236"/>
    </row>
    <row r="24" spans="1:27" ht="18.75" customHeight="1" x14ac:dyDescent="0.35">
      <c r="A24" s="346" t="s">
        <v>191</v>
      </c>
      <c r="B24" s="709" t="s">
        <v>282</v>
      </c>
      <c r="C24" s="175">
        <v>6</v>
      </c>
      <c r="D24" s="143">
        <v>2</v>
      </c>
      <c r="E24" s="143">
        <v>28</v>
      </c>
      <c r="F24" s="143">
        <v>35</v>
      </c>
      <c r="G24" s="143">
        <v>218</v>
      </c>
      <c r="H24" s="143">
        <v>831</v>
      </c>
      <c r="I24" s="143">
        <v>319</v>
      </c>
      <c r="J24" s="143">
        <v>523</v>
      </c>
      <c r="K24" s="143">
        <v>1154</v>
      </c>
      <c r="L24" s="143">
        <v>983</v>
      </c>
      <c r="M24" s="143">
        <v>855</v>
      </c>
      <c r="N24" s="143">
        <v>1734</v>
      </c>
      <c r="O24" s="143">
        <v>1301</v>
      </c>
      <c r="P24" s="143">
        <v>1275</v>
      </c>
      <c r="Q24" s="143">
        <v>1106</v>
      </c>
      <c r="R24" s="143">
        <v>776</v>
      </c>
      <c r="S24" s="143">
        <v>608</v>
      </c>
      <c r="T24" s="143">
        <v>721</v>
      </c>
      <c r="U24" s="332">
        <f t="shared" si="1"/>
        <v>12475</v>
      </c>
      <c r="V24" s="105"/>
      <c r="X24" s="101"/>
      <c r="Y24" s="36"/>
      <c r="Z24" s="236"/>
    </row>
    <row r="25" spans="1:27" ht="18.75" customHeight="1" x14ac:dyDescent="0.35">
      <c r="A25" s="347" t="s">
        <v>192</v>
      </c>
      <c r="B25" s="710" t="s">
        <v>283</v>
      </c>
      <c r="C25" s="176">
        <v>5</v>
      </c>
      <c r="D25" s="177">
        <v>1</v>
      </c>
      <c r="E25" s="177">
        <v>3</v>
      </c>
      <c r="F25" s="177">
        <v>17</v>
      </c>
      <c r="G25" s="177">
        <v>87</v>
      </c>
      <c r="H25" s="177">
        <v>690</v>
      </c>
      <c r="I25" s="177">
        <v>199</v>
      </c>
      <c r="J25" s="177">
        <v>419</v>
      </c>
      <c r="K25" s="177">
        <v>870</v>
      </c>
      <c r="L25" s="177">
        <v>899</v>
      </c>
      <c r="M25" s="177">
        <v>819</v>
      </c>
      <c r="N25" s="177">
        <v>1704</v>
      </c>
      <c r="O25" s="177">
        <v>1176</v>
      </c>
      <c r="P25" s="177">
        <v>977</v>
      </c>
      <c r="Q25" s="177">
        <v>629</v>
      </c>
      <c r="R25" s="177">
        <v>354</v>
      </c>
      <c r="S25" s="177">
        <v>166</v>
      </c>
      <c r="T25" s="177">
        <v>126</v>
      </c>
      <c r="U25" s="333">
        <f t="shared" si="1"/>
        <v>9141</v>
      </c>
      <c r="V25" s="105"/>
      <c r="X25" s="101"/>
      <c r="Y25" s="36"/>
      <c r="Z25" s="236"/>
    </row>
    <row r="26" spans="1:27" ht="18.75" customHeight="1" x14ac:dyDescent="0.35">
      <c r="A26" s="346" t="s">
        <v>193</v>
      </c>
      <c r="B26" s="709" t="s">
        <v>284</v>
      </c>
      <c r="C26" s="175">
        <v>4</v>
      </c>
      <c r="D26" s="143">
        <v>1</v>
      </c>
      <c r="E26" s="143">
        <v>25</v>
      </c>
      <c r="F26" s="143">
        <v>19</v>
      </c>
      <c r="G26" s="143">
        <v>142</v>
      </c>
      <c r="H26" s="143">
        <v>591</v>
      </c>
      <c r="I26" s="143">
        <v>232</v>
      </c>
      <c r="J26" s="143">
        <v>334</v>
      </c>
      <c r="K26" s="143">
        <v>823</v>
      </c>
      <c r="L26" s="143">
        <v>1042</v>
      </c>
      <c r="M26" s="143">
        <v>955</v>
      </c>
      <c r="N26" s="143">
        <v>2064</v>
      </c>
      <c r="O26" s="143">
        <v>1296</v>
      </c>
      <c r="P26" s="143">
        <v>1218</v>
      </c>
      <c r="Q26" s="143">
        <v>737</v>
      </c>
      <c r="R26" s="143">
        <v>469</v>
      </c>
      <c r="S26" s="143">
        <v>280</v>
      </c>
      <c r="T26" s="143">
        <v>244</v>
      </c>
      <c r="U26" s="332">
        <f t="shared" si="1"/>
        <v>10476</v>
      </c>
      <c r="V26" s="105"/>
      <c r="X26" s="101"/>
      <c r="Y26" s="36"/>
      <c r="Z26" s="236"/>
    </row>
    <row r="27" spans="1:27" ht="20.6" x14ac:dyDescent="0.35">
      <c r="A27" s="347" t="s">
        <v>194</v>
      </c>
      <c r="B27" s="710" t="s">
        <v>285</v>
      </c>
      <c r="C27" s="176">
        <v>2</v>
      </c>
      <c r="D27" s="177">
        <v>0</v>
      </c>
      <c r="E27" s="177">
        <v>0</v>
      </c>
      <c r="F27" s="177">
        <v>2</v>
      </c>
      <c r="G27" s="177">
        <v>12</v>
      </c>
      <c r="H27" s="177">
        <v>29</v>
      </c>
      <c r="I27" s="177">
        <v>30</v>
      </c>
      <c r="J27" s="177">
        <v>102</v>
      </c>
      <c r="K27" s="177">
        <v>55</v>
      </c>
      <c r="L27" s="177">
        <v>61</v>
      </c>
      <c r="M27" s="177">
        <v>78</v>
      </c>
      <c r="N27" s="177">
        <v>115</v>
      </c>
      <c r="O27" s="177">
        <v>113</v>
      </c>
      <c r="P27" s="177">
        <v>133</v>
      </c>
      <c r="Q27" s="177">
        <v>138</v>
      </c>
      <c r="R27" s="177">
        <v>96</v>
      </c>
      <c r="S27" s="177">
        <v>44</v>
      </c>
      <c r="T27" s="177">
        <v>18</v>
      </c>
      <c r="U27" s="333">
        <f t="shared" si="1"/>
        <v>1028</v>
      </c>
      <c r="V27" s="102"/>
      <c r="X27" s="101"/>
      <c r="Y27" s="36"/>
      <c r="Z27" s="236"/>
    </row>
    <row r="28" spans="1:27" ht="20.6" x14ac:dyDescent="0.35">
      <c r="A28" s="346" t="s">
        <v>195</v>
      </c>
      <c r="B28" s="709" t="s">
        <v>286</v>
      </c>
      <c r="C28" s="175">
        <v>0</v>
      </c>
      <c r="D28" s="143">
        <v>0</v>
      </c>
      <c r="E28" s="143">
        <v>0</v>
      </c>
      <c r="F28" s="143">
        <v>2</v>
      </c>
      <c r="G28" s="143">
        <v>9</v>
      </c>
      <c r="H28" s="143">
        <v>16</v>
      </c>
      <c r="I28" s="143">
        <v>7</v>
      </c>
      <c r="J28" s="143">
        <v>34</v>
      </c>
      <c r="K28" s="143">
        <v>24</v>
      </c>
      <c r="L28" s="143">
        <v>12</v>
      </c>
      <c r="M28" s="143">
        <v>28</v>
      </c>
      <c r="N28" s="143">
        <v>16</v>
      </c>
      <c r="O28" s="143">
        <v>24</v>
      </c>
      <c r="P28" s="143">
        <v>16</v>
      </c>
      <c r="Q28" s="143">
        <v>13</v>
      </c>
      <c r="R28" s="143">
        <v>8</v>
      </c>
      <c r="S28" s="143">
        <v>9</v>
      </c>
      <c r="T28" s="143">
        <v>10</v>
      </c>
      <c r="U28" s="332">
        <f t="shared" si="1"/>
        <v>228</v>
      </c>
      <c r="V28" s="102"/>
      <c r="X28" s="101"/>
      <c r="Y28" s="36"/>
      <c r="Z28" s="236"/>
    </row>
    <row r="29" spans="1:27" ht="24" customHeight="1" x14ac:dyDescent="0.35">
      <c r="A29" s="347" t="s">
        <v>196</v>
      </c>
      <c r="B29" s="710" t="s">
        <v>287</v>
      </c>
      <c r="C29" s="176">
        <v>0</v>
      </c>
      <c r="D29" s="177">
        <v>0</v>
      </c>
      <c r="E29" s="177">
        <v>1</v>
      </c>
      <c r="F29" s="177">
        <v>1</v>
      </c>
      <c r="G29" s="177">
        <v>9</v>
      </c>
      <c r="H29" s="177">
        <v>31</v>
      </c>
      <c r="I29" s="177">
        <v>19</v>
      </c>
      <c r="J29" s="177">
        <v>88</v>
      </c>
      <c r="K29" s="177">
        <v>46</v>
      </c>
      <c r="L29" s="177">
        <v>58</v>
      </c>
      <c r="M29" s="177">
        <v>50</v>
      </c>
      <c r="N29" s="177">
        <v>62</v>
      </c>
      <c r="O29" s="177">
        <v>56</v>
      </c>
      <c r="P29" s="177">
        <v>28</v>
      </c>
      <c r="Q29" s="177">
        <v>26</v>
      </c>
      <c r="R29" s="177">
        <v>12</v>
      </c>
      <c r="S29" s="177">
        <v>6</v>
      </c>
      <c r="T29" s="177">
        <v>11</v>
      </c>
      <c r="U29" s="333">
        <f t="shared" si="1"/>
        <v>504</v>
      </c>
      <c r="V29" s="102"/>
      <c r="X29" s="101"/>
      <c r="Y29" s="36"/>
      <c r="Z29" s="236"/>
    </row>
    <row r="30" spans="1:27" ht="15" customHeight="1" x14ac:dyDescent="0.35">
      <c r="A30" s="346" t="s">
        <v>197</v>
      </c>
      <c r="B30" s="709" t="s">
        <v>288</v>
      </c>
      <c r="C30" s="175">
        <v>0</v>
      </c>
      <c r="D30" s="143">
        <v>0</v>
      </c>
      <c r="E30" s="143">
        <v>1</v>
      </c>
      <c r="F30" s="143">
        <v>0</v>
      </c>
      <c r="G30" s="143">
        <v>5</v>
      </c>
      <c r="H30" s="143">
        <v>9</v>
      </c>
      <c r="I30" s="143">
        <v>3</v>
      </c>
      <c r="J30" s="143">
        <v>69</v>
      </c>
      <c r="K30" s="143">
        <v>13</v>
      </c>
      <c r="L30" s="143">
        <v>9</v>
      </c>
      <c r="M30" s="143">
        <v>12</v>
      </c>
      <c r="N30" s="143">
        <v>25</v>
      </c>
      <c r="O30" s="143">
        <v>15</v>
      </c>
      <c r="P30" s="143">
        <v>10</v>
      </c>
      <c r="Q30" s="143">
        <v>12</v>
      </c>
      <c r="R30" s="143">
        <v>5</v>
      </c>
      <c r="S30" s="143">
        <v>2</v>
      </c>
      <c r="T30" s="143">
        <v>3</v>
      </c>
      <c r="U30" s="332">
        <f t="shared" si="1"/>
        <v>193</v>
      </c>
      <c r="V30" s="102"/>
      <c r="X30" s="101"/>
      <c r="Y30" s="36"/>
      <c r="Z30" s="236"/>
    </row>
    <row r="31" spans="1:27" ht="23.25" customHeight="1" x14ac:dyDescent="0.35">
      <c r="A31" s="347" t="s">
        <v>198</v>
      </c>
      <c r="B31" s="710" t="s">
        <v>289</v>
      </c>
      <c r="C31" s="176">
        <v>6</v>
      </c>
      <c r="D31" s="177">
        <v>0</v>
      </c>
      <c r="E31" s="177">
        <v>0</v>
      </c>
      <c r="F31" s="177">
        <v>3</v>
      </c>
      <c r="G31" s="177">
        <v>6</v>
      </c>
      <c r="H31" s="177">
        <v>13</v>
      </c>
      <c r="I31" s="177">
        <v>15</v>
      </c>
      <c r="J31" s="177">
        <v>47</v>
      </c>
      <c r="K31" s="177">
        <v>26</v>
      </c>
      <c r="L31" s="177">
        <v>17</v>
      </c>
      <c r="M31" s="177">
        <v>16</v>
      </c>
      <c r="N31" s="177">
        <v>18</v>
      </c>
      <c r="O31" s="177">
        <v>14</v>
      </c>
      <c r="P31" s="177">
        <v>11</v>
      </c>
      <c r="Q31" s="177">
        <v>10</v>
      </c>
      <c r="R31" s="177">
        <v>13</v>
      </c>
      <c r="S31" s="177">
        <v>3</v>
      </c>
      <c r="T31" s="177">
        <v>5</v>
      </c>
      <c r="U31" s="333">
        <f t="shared" si="1"/>
        <v>223</v>
      </c>
      <c r="V31" s="102"/>
      <c r="X31" s="101"/>
      <c r="Y31" s="36"/>
      <c r="Z31" s="236"/>
    </row>
    <row r="32" spans="1:27" s="104" customFormat="1" ht="15" customHeight="1" x14ac:dyDescent="0.35">
      <c r="A32" s="346" t="s">
        <v>199</v>
      </c>
      <c r="B32" s="709" t="s">
        <v>290</v>
      </c>
      <c r="C32" s="175">
        <v>5</v>
      </c>
      <c r="D32" s="143">
        <v>4</v>
      </c>
      <c r="E32" s="143">
        <v>6</v>
      </c>
      <c r="F32" s="143">
        <v>63</v>
      </c>
      <c r="G32" s="143">
        <v>261</v>
      </c>
      <c r="H32" s="143">
        <v>587</v>
      </c>
      <c r="I32" s="143">
        <v>467</v>
      </c>
      <c r="J32" s="143">
        <v>1278</v>
      </c>
      <c r="K32" s="143">
        <v>872</v>
      </c>
      <c r="L32" s="143">
        <v>733</v>
      </c>
      <c r="M32" s="143">
        <v>860</v>
      </c>
      <c r="N32" s="143">
        <v>1187</v>
      </c>
      <c r="O32" s="143">
        <v>1134</v>
      </c>
      <c r="P32" s="143">
        <v>1089</v>
      </c>
      <c r="Q32" s="143">
        <v>754</v>
      </c>
      <c r="R32" s="143">
        <v>389</v>
      </c>
      <c r="S32" s="143">
        <v>228</v>
      </c>
      <c r="T32" s="143">
        <v>257</v>
      </c>
      <c r="U32" s="332">
        <f>SUM(C32:T32)</f>
        <v>10174</v>
      </c>
      <c r="V32" s="100"/>
      <c r="X32" s="101"/>
      <c r="Y32" s="36"/>
      <c r="Z32" s="236"/>
      <c r="AA32" s="26"/>
    </row>
    <row r="33" spans="1:26" s="257" customFormat="1" ht="15" customHeight="1" x14ac:dyDescent="0.35">
      <c r="A33" s="351" t="s">
        <v>200</v>
      </c>
      <c r="B33" s="352"/>
      <c r="C33" s="353">
        <f>SUM(C34:C38)</f>
        <v>2</v>
      </c>
      <c r="D33" s="354">
        <f t="shared" ref="D33:T33" si="3">SUM(D34:D38)</f>
        <v>2</v>
      </c>
      <c r="E33" s="355">
        <f t="shared" si="3"/>
        <v>10</v>
      </c>
      <c r="F33" s="355">
        <f t="shared" si="3"/>
        <v>153</v>
      </c>
      <c r="G33" s="355">
        <f t="shared" si="3"/>
        <v>544</v>
      </c>
      <c r="H33" s="355">
        <f t="shared" si="3"/>
        <v>1272</v>
      </c>
      <c r="I33" s="355">
        <f t="shared" si="3"/>
        <v>767</v>
      </c>
      <c r="J33" s="355">
        <f t="shared" si="3"/>
        <v>1200</v>
      </c>
      <c r="K33" s="355">
        <f t="shared" si="3"/>
        <v>832</v>
      </c>
      <c r="L33" s="355">
        <f t="shared" si="3"/>
        <v>716</v>
      </c>
      <c r="M33" s="355">
        <f t="shared" si="3"/>
        <v>592</v>
      </c>
      <c r="N33" s="355">
        <f t="shared" si="3"/>
        <v>1097</v>
      </c>
      <c r="O33" s="355">
        <f t="shared" si="3"/>
        <v>292</v>
      </c>
      <c r="P33" s="355">
        <f t="shared" si="3"/>
        <v>219</v>
      </c>
      <c r="Q33" s="355">
        <f t="shared" si="3"/>
        <v>98</v>
      </c>
      <c r="R33" s="355">
        <f t="shared" si="3"/>
        <v>34</v>
      </c>
      <c r="S33" s="355">
        <f t="shared" si="3"/>
        <v>17</v>
      </c>
      <c r="T33" s="356">
        <f t="shared" si="3"/>
        <v>3</v>
      </c>
      <c r="U33" s="498">
        <f t="shared" si="1"/>
        <v>7850</v>
      </c>
      <c r="V33" s="262"/>
      <c r="X33" s="259"/>
      <c r="Y33" s="259"/>
      <c r="Z33" s="260"/>
    </row>
    <row r="34" spans="1:26" ht="15" customHeight="1" x14ac:dyDescent="0.35">
      <c r="A34" s="344" t="s">
        <v>201</v>
      </c>
      <c r="B34" s="708" t="s">
        <v>291</v>
      </c>
      <c r="C34" s="175">
        <v>0</v>
      </c>
      <c r="D34" s="143">
        <v>0</v>
      </c>
      <c r="E34" s="143">
        <v>1</v>
      </c>
      <c r="F34" s="143">
        <v>30</v>
      </c>
      <c r="G34" s="143">
        <v>127</v>
      </c>
      <c r="H34" s="143">
        <v>202</v>
      </c>
      <c r="I34" s="143">
        <v>133</v>
      </c>
      <c r="J34" s="143">
        <v>214</v>
      </c>
      <c r="K34" s="143">
        <v>127</v>
      </c>
      <c r="L34" s="143">
        <v>117</v>
      </c>
      <c r="M34" s="143">
        <v>70</v>
      </c>
      <c r="N34" s="143">
        <v>183</v>
      </c>
      <c r="O34" s="143">
        <v>48</v>
      </c>
      <c r="P34" s="143">
        <v>42</v>
      </c>
      <c r="Q34" s="143">
        <v>8</v>
      </c>
      <c r="R34" s="143">
        <v>9</v>
      </c>
      <c r="S34" s="143">
        <v>4</v>
      </c>
      <c r="T34" s="143">
        <v>1</v>
      </c>
      <c r="U34" s="332">
        <f t="shared" si="1"/>
        <v>1316</v>
      </c>
      <c r="V34" s="102"/>
      <c r="X34" s="106"/>
      <c r="Y34" s="36"/>
      <c r="Z34" s="236"/>
    </row>
    <row r="35" spans="1:26" ht="15" customHeight="1" x14ac:dyDescent="0.35">
      <c r="A35" s="348" t="s">
        <v>202</v>
      </c>
      <c r="B35" s="711" t="s">
        <v>292</v>
      </c>
      <c r="C35" s="176">
        <v>0</v>
      </c>
      <c r="D35" s="177">
        <v>0</v>
      </c>
      <c r="E35" s="177">
        <v>0</v>
      </c>
      <c r="F35" s="177">
        <v>0</v>
      </c>
      <c r="G35" s="177">
        <v>0</v>
      </c>
      <c r="H35" s="177">
        <v>2</v>
      </c>
      <c r="I35" s="177">
        <v>6</v>
      </c>
      <c r="J35" s="177">
        <v>12</v>
      </c>
      <c r="K35" s="177">
        <v>1</v>
      </c>
      <c r="L35" s="177">
        <v>2</v>
      </c>
      <c r="M35" s="177">
        <v>2</v>
      </c>
      <c r="N35" s="177">
        <v>0</v>
      </c>
      <c r="O35" s="177">
        <v>2</v>
      </c>
      <c r="P35" s="177">
        <v>0</v>
      </c>
      <c r="Q35" s="177">
        <v>0</v>
      </c>
      <c r="R35" s="177">
        <v>0</v>
      </c>
      <c r="S35" s="177">
        <v>0</v>
      </c>
      <c r="T35" s="177">
        <v>0</v>
      </c>
      <c r="U35" s="333">
        <f t="shared" si="1"/>
        <v>27</v>
      </c>
      <c r="V35" s="102"/>
      <c r="X35" s="106"/>
      <c r="Y35" s="36"/>
      <c r="Z35" s="236"/>
    </row>
    <row r="36" spans="1:26" ht="15" customHeight="1" x14ac:dyDescent="0.35">
      <c r="A36" s="344" t="s">
        <v>203</v>
      </c>
      <c r="B36" s="708" t="s">
        <v>293</v>
      </c>
      <c r="C36" s="175">
        <v>0</v>
      </c>
      <c r="D36" s="143">
        <v>1</v>
      </c>
      <c r="E36" s="143">
        <v>9</v>
      </c>
      <c r="F36" s="143">
        <v>55</v>
      </c>
      <c r="G36" s="143">
        <v>190</v>
      </c>
      <c r="H36" s="143">
        <v>299</v>
      </c>
      <c r="I36" s="143">
        <v>221</v>
      </c>
      <c r="J36" s="143">
        <v>293</v>
      </c>
      <c r="K36" s="143">
        <v>281</v>
      </c>
      <c r="L36" s="143">
        <v>231</v>
      </c>
      <c r="M36" s="143">
        <v>188</v>
      </c>
      <c r="N36" s="143">
        <v>168</v>
      </c>
      <c r="O36" s="143">
        <v>76</v>
      </c>
      <c r="P36" s="143">
        <v>50</v>
      </c>
      <c r="Q36" s="143">
        <v>29</v>
      </c>
      <c r="R36" s="143">
        <v>7</v>
      </c>
      <c r="S36" s="143">
        <v>4</v>
      </c>
      <c r="T36" s="143">
        <v>1</v>
      </c>
      <c r="U36" s="332">
        <f t="shared" si="1"/>
        <v>2103</v>
      </c>
      <c r="V36" s="102"/>
      <c r="X36" s="106"/>
      <c r="Y36" s="36"/>
      <c r="Z36" s="236"/>
    </row>
    <row r="37" spans="1:26" ht="15" customHeight="1" x14ac:dyDescent="0.35">
      <c r="A37" s="348" t="s">
        <v>204</v>
      </c>
      <c r="B37" s="711" t="s">
        <v>294</v>
      </c>
      <c r="C37" s="176">
        <v>1</v>
      </c>
      <c r="D37" s="177">
        <v>0</v>
      </c>
      <c r="E37" s="177">
        <v>0</v>
      </c>
      <c r="F37" s="177">
        <v>3</v>
      </c>
      <c r="G37" s="177">
        <v>11</v>
      </c>
      <c r="H37" s="177">
        <v>17</v>
      </c>
      <c r="I37" s="177">
        <v>18</v>
      </c>
      <c r="J37" s="177">
        <v>48</v>
      </c>
      <c r="K37" s="177">
        <v>17</v>
      </c>
      <c r="L37" s="177">
        <v>6</v>
      </c>
      <c r="M37" s="177">
        <v>19</v>
      </c>
      <c r="N37" s="177">
        <v>33</v>
      </c>
      <c r="O37" s="177">
        <v>4</v>
      </c>
      <c r="P37" s="177">
        <v>7</v>
      </c>
      <c r="Q37" s="177">
        <v>7</v>
      </c>
      <c r="R37" s="177">
        <v>2</v>
      </c>
      <c r="S37" s="177">
        <v>2</v>
      </c>
      <c r="T37" s="177">
        <v>0</v>
      </c>
      <c r="U37" s="333">
        <f>SUM(C37:T37)</f>
        <v>195</v>
      </c>
      <c r="V37" s="102"/>
      <c r="X37" s="106"/>
      <c r="Y37" s="36"/>
      <c r="Z37" s="236"/>
    </row>
    <row r="38" spans="1:26" ht="15" customHeight="1" x14ac:dyDescent="0.35">
      <c r="A38" s="349" t="s">
        <v>205</v>
      </c>
      <c r="B38" s="343" t="s">
        <v>295</v>
      </c>
      <c r="C38" s="338">
        <v>1</v>
      </c>
      <c r="D38" s="339">
        <v>1</v>
      </c>
      <c r="E38" s="339">
        <v>0</v>
      </c>
      <c r="F38" s="339">
        <v>65</v>
      </c>
      <c r="G38" s="339">
        <v>216</v>
      </c>
      <c r="H38" s="339">
        <v>752</v>
      </c>
      <c r="I38" s="339">
        <v>389</v>
      </c>
      <c r="J38" s="339">
        <v>633</v>
      </c>
      <c r="K38" s="339">
        <v>406</v>
      </c>
      <c r="L38" s="339">
        <v>360</v>
      </c>
      <c r="M38" s="339">
        <v>313</v>
      </c>
      <c r="N38" s="339">
        <v>713</v>
      </c>
      <c r="O38" s="339">
        <v>162</v>
      </c>
      <c r="P38" s="339">
        <v>120</v>
      </c>
      <c r="Q38" s="339">
        <v>54</v>
      </c>
      <c r="R38" s="339">
        <v>16</v>
      </c>
      <c r="S38" s="339">
        <v>7</v>
      </c>
      <c r="T38" s="339">
        <v>1</v>
      </c>
      <c r="U38" s="499">
        <f>SUM(C38:T38)</f>
        <v>4209</v>
      </c>
      <c r="V38" s="102"/>
      <c r="X38" s="106"/>
      <c r="Y38" s="36"/>
      <c r="Z38" s="236"/>
    </row>
    <row r="39" spans="1:26" ht="15" customHeight="1" x14ac:dyDescent="0.35">
      <c r="A39" s="347" t="s">
        <v>296</v>
      </c>
      <c r="B39" s="711" t="s">
        <v>297</v>
      </c>
      <c r="C39" s="176">
        <v>6</v>
      </c>
      <c r="D39" s="177">
        <v>2</v>
      </c>
      <c r="E39" s="177">
        <v>16</v>
      </c>
      <c r="F39" s="177">
        <v>180</v>
      </c>
      <c r="G39" s="177">
        <v>637</v>
      </c>
      <c r="H39" s="177">
        <v>1666</v>
      </c>
      <c r="I39" s="177">
        <v>795</v>
      </c>
      <c r="J39" s="177">
        <v>1022</v>
      </c>
      <c r="K39" s="177">
        <v>1066</v>
      </c>
      <c r="L39" s="177">
        <v>815</v>
      </c>
      <c r="M39" s="177">
        <v>624</v>
      </c>
      <c r="N39" s="177">
        <v>984</v>
      </c>
      <c r="O39" s="177">
        <v>456</v>
      </c>
      <c r="P39" s="177">
        <v>376</v>
      </c>
      <c r="Q39" s="177">
        <v>193</v>
      </c>
      <c r="R39" s="177">
        <v>79</v>
      </c>
      <c r="S39" s="177">
        <v>36</v>
      </c>
      <c r="T39" s="177">
        <v>32</v>
      </c>
      <c r="U39" s="333">
        <f>SUM(C39:T39)</f>
        <v>8985</v>
      </c>
      <c r="V39" s="102"/>
      <c r="X39" s="106"/>
      <c r="Y39" s="36"/>
      <c r="Z39" s="236"/>
    </row>
    <row r="40" spans="1:26" ht="15" customHeight="1" x14ac:dyDescent="0.35">
      <c r="A40" s="346" t="s">
        <v>206</v>
      </c>
      <c r="B40" s="709" t="s">
        <v>298</v>
      </c>
      <c r="C40" s="175">
        <v>4</v>
      </c>
      <c r="D40" s="143">
        <v>2</v>
      </c>
      <c r="E40" s="143">
        <v>6</v>
      </c>
      <c r="F40" s="143">
        <v>31</v>
      </c>
      <c r="G40" s="143">
        <v>257</v>
      </c>
      <c r="H40" s="143">
        <v>498</v>
      </c>
      <c r="I40" s="143">
        <v>799</v>
      </c>
      <c r="J40" s="143">
        <v>1605</v>
      </c>
      <c r="K40" s="143">
        <v>1081</v>
      </c>
      <c r="L40" s="143">
        <v>1132</v>
      </c>
      <c r="M40" s="143">
        <v>1367</v>
      </c>
      <c r="N40" s="143">
        <v>1666</v>
      </c>
      <c r="O40" s="143">
        <v>1407</v>
      </c>
      <c r="P40" s="143">
        <v>1107</v>
      </c>
      <c r="Q40" s="143">
        <v>762</v>
      </c>
      <c r="R40" s="143">
        <v>418</v>
      </c>
      <c r="S40" s="143">
        <v>183</v>
      </c>
      <c r="T40" s="143">
        <v>70</v>
      </c>
      <c r="U40" s="332">
        <f>SUM(C40:T40)</f>
        <v>12395</v>
      </c>
      <c r="V40" s="102"/>
      <c r="W40" s="36"/>
      <c r="X40" s="101"/>
      <c r="Y40" s="36"/>
      <c r="Z40" s="236"/>
    </row>
    <row r="41" spans="1:26" s="257" customFormat="1" ht="15" customHeight="1" thickBot="1" x14ac:dyDescent="0.4">
      <c r="A41" s="359" t="s">
        <v>207</v>
      </c>
      <c r="B41" s="500"/>
      <c r="C41" s="501">
        <f>SUM(C13:C40)-C33-C19-C13</f>
        <v>76</v>
      </c>
      <c r="D41" s="502">
        <f t="shared" ref="D41:T41" si="4">SUM(D13:D40)-D33-D19-D13</f>
        <v>33</v>
      </c>
      <c r="E41" s="502">
        <f t="shared" si="4"/>
        <v>213</v>
      </c>
      <c r="F41" s="502">
        <f t="shared" si="4"/>
        <v>698</v>
      </c>
      <c r="G41" s="502">
        <f t="shared" si="4"/>
        <v>3551</v>
      </c>
      <c r="H41" s="502">
        <f t="shared" si="4"/>
        <v>11697</v>
      </c>
      <c r="I41" s="502">
        <f t="shared" si="4"/>
        <v>6099</v>
      </c>
      <c r="J41" s="502">
        <f t="shared" si="4"/>
        <v>10920</v>
      </c>
      <c r="K41" s="502">
        <f t="shared" si="4"/>
        <v>15328</v>
      </c>
      <c r="L41" s="502">
        <f t="shared" si="4"/>
        <v>14680</v>
      </c>
      <c r="M41" s="502">
        <f t="shared" si="4"/>
        <v>14981</v>
      </c>
      <c r="N41" s="502">
        <f t="shared" si="4"/>
        <v>26602</v>
      </c>
      <c r="O41" s="502">
        <f t="shared" si="4"/>
        <v>20277</v>
      </c>
      <c r="P41" s="502">
        <f t="shared" si="4"/>
        <v>19195</v>
      </c>
      <c r="Q41" s="502">
        <f t="shared" si="4"/>
        <v>14439</v>
      </c>
      <c r="R41" s="502">
        <f t="shared" si="4"/>
        <v>9145</v>
      </c>
      <c r="S41" s="502">
        <f t="shared" si="4"/>
        <v>5591</v>
      </c>
      <c r="T41" s="503">
        <f t="shared" si="4"/>
        <v>4893</v>
      </c>
      <c r="U41" s="504">
        <f>SUM(U13:U40)-U33-U19-U13</f>
        <v>178418</v>
      </c>
      <c r="V41" s="263"/>
      <c r="W41" s="259"/>
      <c r="X41" s="264"/>
      <c r="Y41" s="259"/>
      <c r="Z41" s="260"/>
    </row>
    <row r="42" spans="1:26" x14ac:dyDescent="0.25">
      <c r="A42" s="24" t="s">
        <v>315</v>
      </c>
      <c r="B42" s="24"/>
    </row>
    <row r="43" spans="1:26" x14ac:dyDescent="0.25">
      <c r="C43" s="36"/>
    </row>
    <row r="44" spans="1:26" x14ac:dyDescent="0.25">
      <c r="G44" s="36"/>
    </row>
    <row r="46" spans="1:26" x14ac:dyDescent="0.25">
      <c r="Z46" s="235"/>
    </row>
    <row r="47" spans="1:26" x14ac:dyDescent="0.25">
      <c r="T47" s="36"/>
      <c r="Z47" s="235"/>
    </row>
    <row r="48" spans="1:26" x14ac:dyDescent="0.25">
      <c r="Z48" s="235"/>
    </row>
    <row r="49" spans="26:26" x14ac:dyDescent="0.25">
      <c r="Z49" s="235"/>
    </row>
    <row r="50" spans="26:26" x14ac:dyDescent="0.25">
      <c r="Z50" s="235"/>
    </row>
    <row r="51" spans="26:26" x14ac:dyDescent="0.25">
      <c r="Z51" s="235"/>
    </row>
    <row r="52" spans="26:26" x14ac:dyDescent="0.25">
      <c r="Z52" s="235"/>
    </row>
    <row r="53" spans="26:26" x14ac:dyDescent="0.25">
      <c r="Z53" s="235"/>
    </row>
    <row r="54" spans="26:26" x14ac:dyDescent="0.25">
      <c r="Z54" s="235"/>
    </row>
    <row r="55" spans="26:26" x14ac:dyDescent="0.25">
      <c r="Z55" s="235"/>
    </row>
    <row r="56" spans="26:26" x14ac:dyDescent="0.25">
      <c r="Z56" s="235"/>
    </row>
    <row r="57" spans="26:26" x14ac:dyDescent="0.25">
      <c r="Z57" s="235"/>
    </row>
    <row r="58" spans="26:26" x14ac:dyDescent="0.25">
      <c r="Z58" s="235"/>
    </row>
    <row r="59" spans="26:26" x14ac:dyDescent="0.25">
      <c r="Z59" s="235"/>
    </row>
    <row r="60" spans="26:26" x14ac:dyDescent="0.25">
      <c r="Z60" s="235"/>
    </row>
    <row r="61" spans="26:26" x14ac:dyDescent="0.25">
      <c r="Z61" s="235"/>
    </row>
    <row r="62" spans="26:26" x14ac:dyDescent="0.25">
      <c r="Z62" s="235"/>
    </row>
    <row r="63" spans="26:26" x14ac:dyDescent="0.25">
      <c r="Z63" s="235"/>
    </row>
    <row r="64" spans="26:26" x14ac:dyDescent="0.25">
      <c r="Z64" s="235"/>
    </row>
    <row r="65" spans="26:26" x14ac:dyDescent="0.25">
      <c r="Z65" s="235"/>
    </row>
    <row r="66" spans="26:26" x14ac:dyDescent="0.25">
      <c r="Z66" s="235"/>
    </row>
    <row r="67" spans="26:26" x14ac:dyDescent="0.25">
      <c r="Z67" s="235"/>
    </row>
    <row r="68" spans="26:26" x14ac:dyDescent="0.25">
      <c r="Z68" s="235"/>
    </row>
    <row r="69" spans="26:26" x14ac:dyDescent="0.25">
      <c r="Z69" s="235"/>
    </row>
    <row r="70" spans="26:26" x14ac:dyDescent="0.25">
      <c r="Z70" s="235"/>
    </row>
    <row r="71" spans="26:26" x14ac:dyDescent="0.25">
      <c r="Z71" s="235"/>
    </row>
    <row r="72" spans="26:26" x14ac:dyDescent="0.25">
      <c r="Z72" s="235"/>
    </row>
    <row r="73" spans="26:26" x14ac:dyDescent="0.25">
      <c r="Z73" s="235"/>
    </row>
    <row r="74" spans="26:26" x14ac:dyDescent="0.25">
      <c r="Z74" s="235"/>
    </row>
    <row r="84" ht="11.15" customHeight="1" x14ac:dyDescent="0.25"/>
  </sheetData>
  <mergeCells count="9">
    <mergeCell ref="A10:A12"/>
    <mergeCell ref="C10:U10"/>
    <mergeCell ref="U11:U12"/>
    <mergeCell ref="A1:U1"/>
    <mergeCell ref="A2:U2"/>
    <mergeCell ref="A3:U3"/>
    <mergeCell ref="A5:U5"/>
    <mergeCell ref="A6:U6"/>
    <mergeCell ref="A8:U8"/>
  </mergeCells>
  <printOptions horizontalCentered="1"/>
  <pageMargins left="0.31496062992125984" right="0.19685039370078741" top="0.39370078740157483" bottom="0.23622047244094491" header="0" footer="0.23622047244094491"/>
  <pageSetup scale="71" firstPageNumber="49" orientation="landscape" useFirstPageNumber="1" r:id="rId1"/>
  <headerFooter>
    <oddFooter>&amp;R&amp;P</oddFooter>
  </headerFooter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9000E2-823C-4FCD-9032-32EB3D5303D3}">
  <sheetPr codeName="Hoja63"/>
  <dimension ref="A1"/>
  <sheetViews>
    <sheetView workbookViewId="0"/>
  </sheetViews>
  <sheetFormatPr baseColWidth="10" defaultRowHeight="12.9" x14ac:dyDescent="0.35"/>
  <sheetData/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syncVertical="1" syncRef="A1" transitionEvaluation="1" codeName="Hoja59">
    <pageSetUpPr fitToPage="1"/>
  </sheetPr>
  <dimension ref="A1:AA84"/>
  <sheetViews>
    <sheetView showGridLines="0" view="pageBreakPreview" zoomScale="68" zoomScaleNormal="75" zoomScaleSheetLayoutView="85" workbookViewId="0">
      <selection sqref="A1:U1"/>
    </sheetView>
  </sheetViews>
  <sheetFormatPr baseColWidth="10" defaultColWidth="9.69140625" defaultRowHeight="10.3" x14ac:dyDescent="0.25"/>
  <cols>
    <col min="1" max="1" width="51" style="26" customWidth="1"/>
    <col min="2" max="2" width="42.4609375" style="26" hidden="1" customWidth="1"/>
    <col min="3" max="4" width="6.69140625" style="26" customWidth="1"/>
    <col min="5" max="5" width="8.15234375" style="26" customWidth="1"/>
    <col min="6" max="21" width="6.69140625" style="26" customWidth="1"/>
    <col min="22" max="22" width="11.53515625" style="669" customWidth="1"/>
    <col min="23" max="25" width="9.69140625" style="26" customWidth="1"/>
    <col min="26" max="26" width="9.69140625" style="26"/>
    <col min="27" max="27" width="54.69140625" style="26" customWidth="1"/>
    <col min="28" max="16384" width="9.69140625" style="26"/>
  </cols>
  <sheetData>
    <row r="1" spans="1:27" ht="17.600000000000001" x14ac:dyDescent="0.25">
      <c r="A1" s="739"/>
      <c r="B1" s="739"/>
      <c r="C1" s="739"/>
      <c r="D1" s="739"/>
      <c r="E1" s="739"/>
      <c r="F1" s="739"/>
      <c r="G1" s="739"/>
      <c r="H1" s="739"/>
      <c r="I1" s="739"/>
      <c r="J1" s="739"/>
      <c r="K1" s="739"/>
      <c r="L1" s="739"/>
      <c r="M1" s="739"/>
      <c r="N1" s="739"/>
      <c r="O1" s="739"/>
      <c r="P1" s="739"/>
      <c r="Q1" s="739"/>
      <c r="R1" s="739"/>
      <c r="S1" s="739"/>
      <c r="T1" s="739"/>
      <c r="U1" s="739"/>
      <c r="V1" s="662"/>
    </row>
    <row r="2" spans="1:27" ht="10.5" customHeight="1" x14ac:dyDescent="0.25">
      <c r="A2" s="810" t="s">
        <v>318</v>
      </c>
      <c r="B2" s="810"/>
      <c r="C2" s="810"/>
      <c r="D2" s="810"/>
      <c r="E2" s="810"/>
      <c r="F2" s="810"/>
      <c r="G2" s="810"/>
      <c r="H2" s="810"/>
      <c r="I2" s="810"/>
      <c r="J2" s="810"/>
      <c r="K2" s="810"/>
      <c r="L2" s="810"/>
      <c r="M2" s="810"/>
      <c r="N2" s="810"/>
      <c r="O2" s="810"/>
      <c r="P2" s="810"/>
      <c r="Q2" s="810"/>
      <c r="R2" s="810"/>
      <c r="S2" s="810"/>
      <c r="T2" s="810"/>
      <c r="U2" s="810"/>
      <c r="V2" s="663"/>
    </row>
    <row r="3" spans="1:27" ht="18" customHeight="1" x14ac:dyDescent="0.25">
      <c r="A3" s="810" t="s">
        <v>140</v>
      </c>
      <c r="B3" s="810"/>
      <c r="C3" s="810"/>
      <c r="D3" s="810"/>
      <c r="E3" s="810"/>
      <c r="F3" s="810"/>
      <c r="G3" s="810"/>
      <c r="H3" s="810"/>
      <c r="I3" s="810"/>
      <c r="J3" s="810"/>
      <c r="K3" s="810"/>
      <c r="L3" s="810"/>
      <c r="M3" s="810"/>
      <c r="N3" s="810"/>
      <c r="O3" s="810"/>
      <c r="P3" s="810"/>
      <c r="Q3" s="810"/>
      <c r="R3" s="810"/>
      <c r="S3" s="810"/>
      <c r="T3" s="810"/>
      <c r="U3" s="810"/>
      <c r="V3" s="663"/>
    </row>
    <row r="4" spans="1:27" ht="15.75" customHeight="1" x14ac:dyDescent="0.25">
      <c r="A4" s="96"/>
      <c r="B4" s="96"/>
      <c r="C4" s="96"/>
      <c r="D4" s="96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664"/>
    </row>
    <row r="5" spans="1:27" ht="14.15" x14ac:dyDescent="0.25">
      <c r="A5" s="767" t="str">
        <f>'1 Total'!A4:N4</f>
        <v>DICIEMBRE DE 2018</v>
      </c>
      <c r="B5" s="767"/>
      <c r="C5" s="767"/>
      <c r="D5" s="767"/>
      <c r="E5" s="767"/>
      <c r="F5" s="767"/>
      <c r="G5" s="767"/>
      <c r="H5" s="767"/>
      <c r="I5" s="767"/>
      <c r="J5" s="767"/>
      <c r="K5" s="767"/>
      <c r="L5" s="767"/>
      <c r="M5" s="767"/>
      <c r="N5" s="767"/>
      <c r="O5" s="767"/>
      <c r="P5" s="767"/>
      <c r="Q5" s="767"/>
      <c r="R5" s="767"/>
      <c r="S5" s="767"/>
      <c r="T5" s="767"/>
      <c r="U5" s="767"/>
      <c r="V5" s="665"/>
    </row>
    <row r="6" spans="1:27" ht="14.15" x14ac:dyDescent="0.25">
      <c r="A6" s="810"/>
      <c r="B6" s="810"/>
      <c r="C6" s="810"/>
      <c r="D6" s="810"/>
      <c r="E6" s="810"/>
      <c r="F6" s="810"/>
      <c r="G6" s="810"/>
      <c r="H6" s="810"/>
      <c r="I6" s="810"/>
      <c r="J6" s="810"/>
      <c r="K6" s="810"/>
      <c r="L6" s="810"/>
      <c r="M6" s="810"/>
      <c r="N6" s="810"/>
      <c r="O6" s="810"/>
      <c r="P6" s="810"/>
      <c r="Q6" s="810"/>
      <c r="R6" s="810"/>
      <c r="S6" s="810"/>
      <c r="T6" s="810"/>
      <c r="U6" s="810"/>
      <c r="V6" s="665"/>
    </row>
    <row r="7" spans="1:27" x14ac:dyDescent="0.25">
      <c r="A7" s="98"/>
      <c r="B7" s="98"/>
      <c r="C7" s="98"/>
      <c r="D7" s="98"/>
      <c r="E7" s="98"/>
      <c r="F7" s="98"/>
      <c r="G7" s="98"/>
      <c r="H7" s="98"/>
      <c r="I7" s="98"/>
      <c r="J7" s="98"/>
      <c r="K7" s="98"/>
      <c r="L7" s="98"/>
      <c r="M7" s="98"/>
      <c r="N7" s="98"/>
      <c r="O7" s="98"/>
      <c r="P7" s="98"/>
      <c r="Q7" s="98"/>
      <c r="R7" s="98"/>
      <c r="S7" s="98"/>
      <c r="T7" s="98"/>
      <c r="U7" s="98"/>
      <c r="V7" s="666"/>
    </row>
    <row r="8" spans="1:27" ht="14.15" x14ac:dyDescent="0.25">
      <c r="A8" s="812" t="s">
        <v>141</v>
      </c>
      <c r="B8" s="812"/>
      <c r="C8" s="812"/>
      <c r="D8" s="812"/>
      <c r="E8" s="812"/>
      <c r="F8" s="812"/>
      <c r="G8" s="812"/>
      <c r="H8" s="812"/>
      <c r="I8" s="812"/>
      <c r="J8" s="812"/>
      <c r="K8" s="812"/>
      <c r="L8" s="812"/>
      <c r="M8" s="812"/>
      <c r="N8" s="812"/>
      <c r="O8" s="812"/>
      <c r="P8" s="812"/>
      <c r="Q8" s="812"/>
      <c r="R8" s="812"/>
      <c r="S8" s="812"/>
      <c r="T8" s="812"/>
      <c r="U8" s="812"/>
      <c r="V8" s="667"/>
    </row>
    <row r="9" spans="1:27" ht="10.75" thickBot="1" x14ac:dyDescent="0.3">
      <c r="A9" s="96"/>
      <c r="B9" s="96"/>
      <c r="C9" s="265">
        <v>3</v>
      </c>
      <c r="D9" s="265">
        <v>14</v>
      </c>
      <c r="E9" s="265">
        <v>4</v>
      </c>
      <c r="F9" s="265">
        <v>5</v>
      </c>
      <c r="G9" s="265">
        <v>6</v>
      </c>
      <c r="H9" s="265">
        <v>7</v>
      </c>
      <c r="I9" s="265">
        <v>8</v>
      </c>
      <c r="J9" s="265">
        <v>9</v>
      </c>
      <c r="K9" s="265">
        <v>10</v>
      </c>
      <c r="L9" s="265">
        <v>11</v>
      </c>
      <c r="M9" s="265">
        <v>12</v>
      </c>
      <c r="N9" s="265">
        <v>13</v>
      </c>
      <c r="O9" s="265">
        <v>15</v>
      </c>
      <c r="P9" s="265">
        <v>16</v>
      </c>
      <c r="Q9" s="265">
        <v>17</v>
      </c>
      <c r="R9" s="265">
        <v>18</v>
      </c>
      <c r="S9" s="265">
        <v>19</v>
      </c>
      <c r="T9" s="265">
        <v>20</v>
      </c>
      <c r="U9" s="96"/>
      <c r="V9" s="664"/>
    </row>
    <row r="10" spans="1:27" ht="25.5" customHeight="1" thickBot="1" x14ac:dyDescent="0.3">
      <c r="A10" s="837" t="s">
        <v>142</v>
      </c>
      <c r="B10" s="509"/>
      <c r="C10" s="840" t="s">
        <v>143</v>
      </c>
      <c r="D10" s="841"/>
      <c r="E10" s="841"/>
      <c r="F10" s="841"/>
      <c r="G10" s="841"/>
      <c r="H10" s="841"/>
      <c r="I10" s="841"/>
      <c r="J10" s="841"/>
      <c r="K10" s="841"/>
      <c r="L10" s="841"/>
      <c r="M10" s="841"/>
      <c r="N10" s="841"/>
      <c r="O10" s="841"/>
      <c r="P10" s="841"/>
      <c r="Q10" s="841"/>
      <c r="R10" s="841"/>
      <c r="S10" s="841"/>
      <c r="T10" s="841"/>
      <c r="U10" s="842"/>
      <c r="V10" s="668"/>
    </row>
    <row r="11" spans="1:27" ht="12.45" x14ac:dyDescent="0.25">
      <c r="A11" s="838"/>
      <c r="B11" s="365"/>
      <c r="C11" s="486" t="s">
        <v>144</v>
      </c>
      <c r="D11" s="487" t="s">
        <v>145</v>
      </c>
      <c r="E11" s="487" t="s">
        <v>146</v>
      </c>
      <c r="F11" s="487" t="s">
        <v>147</v>
      </c>
      <c r="G11" s="487" t="s">
        <v>148</v>
      </c>
      <c r="H11" s="487" t="s">
        <v>149</v>
      </c>
      <c r="I11" s="487" t="s">
        <v>150</v>
      </c>
      <c r="J11" s="487" t="s">
        <v>151</v>
      </c>
      <c r="K11" s="487" t="s">
        <v>152</v>
      </c>
      <c r="L11" s="487" t="s">
        <v>153</v>
      </c>
      <c r="M11" s="487" t="s">
        <v>154</v>
      </c>
      <c r="N11" s="487" t="s">
        <v>155</v>
      </c>
      <c r="O11" s="487" t="s">
        <v>156</v>
      </c>
      <c r="P11" s="487" t="s">
        <v>157</v>
      </c>
      <c r="Q11" s="487" t="s">
        <v>158</v>
      </c>
      <c r="R11" s="487" t="s">
        <v>159</v>
      </c>
      <c r="S11" s="487" t="s">
        <v>160</v>
      </c>
      <c r="T11" s="487" t="s">
        <v>161</v>
      </c>
      <c r="U11" s="843" t="s">
        <v>8</v>
      </c>
    </row>
    <row r="12" spans="1:27" ht="13.5" customHeight="1" thickBot="1" x14ac:dyDescent="0.3">
      <c r="A12" s="839"/>
      <c r="B12" s="510"/>
      <c r="C12" s="511" t="s">
        <v>162</v>
      </c>
      <c r="D12" s="512" t="s">
        <v>163</v>
      </c>
      <c r="E12" s="512" t="s">
        <v>164</v>
      </c>
      <c r="F12" s="512" t="s">
        <v>165</v>
      </c>
      <c r="G12" s="512" t="s">
        <v>166</v>
      </c>
      <c r="H12" s="512" t="s">
        <v>167</v>
      </c>
      <c r="I12" s="512" t="s">
        <v>168</v>
      </c>
      <c r="J12" s="512" t="s">
        <v>169</v>
      </c>
      <c r="K12" s="512" t="s">
        <v>170</v>
      </c>
      <c r="L12" s="512" t="s">
        <v>171</v>
      </c>
      <c r="M12" s="512" t="s">
        <v>172</v>
      </c>
      <c r="N12" s="512" t="s">
        <v>173</v>
      </c>
      <c r="O12" s="512" t="s">
        <v>174</v>
      </c>
      <c r="P12" s="512" t="s">
        <v>175</v>
      </c>
      <c r="Q12" s="512" t="s">
        <v>176</v>
      </c>
      <c r="R12" s="512" t="s">
        <v>177</v>
      </c>
      <c r="S12" s="512" t="s">
        <v>178</v>
      </c>
      <c r="T12" s="512" t="s">
        <v>179</v>
      </c>
      <c r="U12" s="844"/>
    </row>
    <row r="13" spans="1:27" s="257" customFormat="1" ht="15" customHeight="1" x14ac:dyDescent="0.35">
      <c r="A13" s="490" t="s">
        <v>180</v>
      </c>
      <c r="B13" s="491"/>
      <c r="C13" s="492">
        <f>SUM(C14,C15)</f>
        <v>0</v>
      </c>
      <c r="D13" s="493">
        <f t="shared" ref="D13:U13" si="0">SUM(D14,D15)</f>
        <v>0</v>
      </c>
      <c r="E13" s="494">
        <f t="shared" si="0"/>
        <v>0</v>
      </c>
      <c r="F13" s="494">
        <f t="shared" si="0"/>
        <v>0</v>
      </c>
      <c r="G13" s="494">
        <f t="shared" si="0"/>
        <v>0</v>
      </c>
      <c r="H13" s="494">
        <f t="shared" si="0"/>
        <v>1</v>
      </c>
      <c r="I13" s="494">
        <f t="shared" si="0"/>
        <v>3</v>
      </c>
      <c r="J13" s="494">
        <f t="shared" si="0"/>
        <v>2</v>
      </c>
      <c r="K13" s="494">
        <f t="shared" si="0"/>
        <v>2</v>
      </c>
      <c r="L13" s="494">
        <f t="shared" si="0"/>
        <v>7</v>
      </c>
      <c r="M13" s="494">
        <f t="shared" si="0"/>
        <v>13</v>
      </c>
      <c r="N13" s="494">
        <f t="shared" si="0"/>
        <v>7</v>
      </c>
      <c r="O13" s="494">
        <f t="shared" si="0"/>
        <v>1</v>
      </c>
      <c r="P13" s="494">
        <f t="shared" si="0"/>
        <v>1</v>
      </c>
      <c r="Q13" s="494">
        <f t="shared" si="0"/>
        <v>0</v>
      </c>
      <c r="R13" s="494">
        <f t="shared" si="0"/>
        <v>0</v>
      </c>
      <c r="S13" s="494">
        <f t="shared" si="0"/>
        <v>0</v>
      </c>
      <c r="T13" s="495">
        <f t="shared" si="0"/>
        <v>0</v>
      </c>
      <c r="U13" s="496">
        <f t="shared" si="0"/>
        <v>37</v>
      </c>
      <c r="V13" s="670">
        <f>U13/$U$41</f>
        <v>1.1332312404287902E-2</v>
      </c>
      <c r="X13" s="258"/>
      <c r="Y13" s="259"/>
      <c r="Z13" s="260"/>
    </row>
    <row r="14" spans="1:27" ht="15" customHeight="1" x14ac:dyDescent="0.35">
      <c r="A14" s="344" t="s">
        <v>181</v>
      </c>
      <c r="B14" s="334" t="s">
        <v>273</v>
      </c>
      <c r="C14" s="175">
        <v>0</v>
      </c>
      <c r="D14" s="143">
        <v>0</v>
      </c>
      <c r="E14" s="143">
        <v>0</v>
      </c>
      <c r="F14" s="143">
        <v>0</v>
      </c>
      <c r="G14" s="143">
        <v>0</v>
      </c>
      <c r="H14" s="143">
        <v>0</v>
      </c>
      <c r="I14" s="143">
        <v>1</v>
      </c>
      <c r="J14" s="143">
        <v>0</v>
      </c>
      <c r="K14" s="143">
        <v>0</v>
      </c>
      <c r="L14" s="143">
        <v>0</v>
      </c>
      <c r="M14" s="143">
        <v>0</v>
      </c>
      <c r="N14" s="143">
        <v>0</v>
      </c>
      <c r="O14" s="143">
        <v>1</v>
      </c>
      <c r="P14" s="143">
        <v>0</v>
      </c>
      <c r="Q14" s="143">
        <v>0</v>
      </c>
      <c r="R14" s="143">
        <v>0</v>
      </c>
      <c r="S14" s="143">
        <v>0</v>
      </c>
      <c r="T14" s="143">
        <v>0</v>
      </c>
      <c r="U14" s="332">
        <f t="shared" ref="U14:U19" si="1">SUM(C14:T14)</f>
        <v>2</v>
      </c>
      <c r="V14" s="670"/>
      <c r="Y14" s="36"/>
      <c r="Z14" s="236"/>
    </row>
    <row r="15" spans="1:27" s="104" customFormat="1" ht="23.25" customHeight="1" x14ac:dyDescent="0.35">
      <c r="A15" s="345" t="s">
        <v>182</v>
      </c>
      <c r="B15" s="340" t="s">
        <v>274</v>
      </c>
      <c r="C15" s="336">
        <v>0</v>
      </c>
      <c r="D15" s="337">
        <v>0</v>
      </c>
      <c r="E15" s="337">
        <v>0</v>
      </c>
      <c r="F15" s="337">
        <v>0</v>
      </c>
      <c r="G15" s="337">
        <v>0</v>
      </c>
      <c r="H15" s="337">
        <v>1</v>
      </c>
      <c r="I15" s="337">
        <v>2</v>
      </c>
      <c r="J15" s="337">
        <v>2</v>
      </c>
      <c r="K15" s="337">
        <v>2</v>
      </c>
      <c r="L15" s="337">
        <v>7</v>
      </c>
      <c r="M15" s="337">
        <v>13</v>
      </c>
      <c r="N15" s="337">
        <v>7</v>
      </c>
      <c r="O15" s="337">
        <v>0</v>
      </c>
      <c r="P15" s="337">
        <v>1</v>
      </c>
      <c r="Q15" s="337">
        <v>0</v>
      </c>
      <c r="R15" s="337">
        <v>0</v>
      </c>
      <c r="S15" s="337">
        <v>0</v>
      </c>
      <c r="T15" s="337">
        <v>0</v>
      </c>
      <c r="U15" s="497">
        <f t="shared" si="1"/>
        <v>35</v>
      </c>
      <c r="V15" s="671"/>
      <c r="X15" s="103"/>
      <c r="Y15" s="36"/>
      <c r="Z15" s="236"/>
      <c r="AA15" s="26"/>
    </row>
    <row r="16" spans="1:27" ht="15" customHeight="1" x14ac:dyDescent="0.35">
      <c r="A16" s="346" t="s">
        <v>183</v>
      </c>
      <c r="B16" s="341" t="s">
        <v>275</v>
      </c>
      <c r="C16" s="175">
        <v>0</v>
      </c>
      <c r="D16" s="143">
        <v>0</v>
      </c>
      <c r="E16" s="143">
        <v>1</v>
      </c>
      <c r="F16" s="143">
        <v>5</v>
      </c>
      <c r="G16" s="143">
        <v>0</v>
      </c>
      <c r="H16" s="143">
        <v>4</v>
      </c>
      <c r="I16" s="143">
        <v>2</v>
      </c>
      <c r="J16" s="143">
        <v>26</v>
      </c>
      <c r="K16" s="143">
        <v>53</v>
      </c>
      <c r="L16" s="143">
        <v>88</v>
      </c>
      <c r="M16" s="143">
        <v>130</v>
      </c>
      <c r="N16" s="143">
        <v>92</v>
      </c>
      <c r="O16" s="143">
        <v>11</v>
      </c>
      <c r="P16" s="143">
        <v>1</v>
      </c>
      <c r="Q16" s="143">
        <v>1</v>
      </c>
      <c r="R16" s="143">
        <v>0</v>
      </c>
      <c r="S16" s="143">
        <v>0</v>
      </c>
      <c r="T16" s="143">
        <v>0</v>
      </c>
      <c r="U16" s="332">
        <f t="shared" si="1"/>
        <v>414</v>
      </c>
      <c r="V16" s="670">
        <f>U16/$U$41</f>
        <v>0.12679938744257274</v>
      </c>
      <c r="X16" s="101"/>
      <c r="Y16" s="36"/>
      <c r="Z16" s="236"/>
    </row>
    <row r="17" spans="1:27" ht="27" customHeight="1" x14ac:dyDescent="0.35">
      <c r="A17" s="347" t="s">
        <v>184</v>
      </c>
      <c r="B17" s="342" t="s">
        <v>276</v>
      </c>
      <c r="C17" s="331">
        <v>0</v>
      </c>
      <c r="D17" s="330">
        <v>1</v>
      </c>
      <c r="E17" s="177">
        <v>1</v>
      </c>
      <c r="F17" s="177">
        <v>0</v>
      </c>
      <c r="G17" s="177">
        <v>0</v>
      </c>
      <c r="H17" s="177">
        <v>0</v>
      </c>
      <c r="I17" s="177">
        <v>0</v>
      </c>
      <c r="J17" s="177">
        <v>4</v>
      </c>
      <c r="K17" s="177">
        <v>22</v>
      </c>
      <c r="L17" s="177">
        <v>40</v>
      </c>
      <c r="M17" s="177">
        <v>100</v>
      </c>
      <c r="N17" s="177">
        <v>72</v>
      </c>
      <c r="O17" s="177">
        <v>4</v>
      </c>
      <c r="P17" s="177">
        <v>1</v>
      </c>
      <c r="Q17" s="177">
        <v>0</v>
      </c>
      <c r="R17" s="177">
        <v>1</v>
      </c>
      <c r="S17" s="177">
        <v>0</v>
      </c>
      <c r="T17" s="177">
        <v>0</v>
      </c>
      <c r="U17" s="333">
        <f t="shared" si="1"/>
        <v>246</v>
      </c>
      <c r="V17" s="670">
        <f t="shared" ref="V17:V18" si="2">U17/$U$41</f>
        <v>7.5344563552833074E-2</v>
      </c>
      <c r="X17" s="101"/>
      <c r="Y17" s="36"/>
      <c r="Z17" s="236"/>
    </row>
    <row r="18" spans="1:27" ht="20.25" customHeight="1" x14ac:dyDescent="0.35">
      <c r="A18" s="346" t="s">
        <v>185</v>
      </c>
      <c r="B18" s="341" t="s">
        <v>277</v>
      </c>
      <c r="C18" s="350">
        <v>0</v>
      </c>
      <c r="D18" s="329">
        <v>0</v>
      </c>
      <c r="E18" s="143">
        <v>0</v>
      </c>
      <c r="F18" s="143">
        <v>0</v>
      </c>
      <c r="G18" s="143">
        <v>0</v>
      </c>
      <c r="H18" s="143">
        <v>0</v>
      </c>
      <c r="I18" s="143">
        <v>0</v>
      </c>
      <c r="J18" s="143">
        <v>0</v>
      </c>
      <c r="K18" s="143">
        <v>2</v>
      </c>
      <c r="L18" s="143">
        <v>5</v>
      </c>
      <c r="M18" s="143">
        <v>3</v>
      </c>
      <c r="N18" s="143">
        <v>0</v>
      </c>
      <c r="O18" s="143">
        <v>0</v>
      </c>
      <c r="P18" s="143">
        <v>0</v>
      </c>
      <c r="Q18" s="143">
        <v>0</v>
      </c>
      <c r="R18" s="143">
        <v>0</v>
      </c>
      <c r="S18" s="143">
        <v>0</v>
      </c>
      <c r="T18" s="143">
        <v>0</v>
      </c>
      <c r="U18" s="332">
        <f t="shared" si="1"/>
        <v>10</v>
      </c>
      <c r="V18" s="670">
        <f t="shared" si="2"/>
        <v>3.0627871362940277E-3</v>
      </c>
      <c r="X18" s="101"/>
      <c r="Y18" s="36"/>
      <c r="Z18" s="236"/>
    </row>
    <row r="19" spans="1:27" s="257" customFormat="1" ht="15" customHeight="1" x14ac:dyDescent="0.35">
      <c r="A19" s="351" t="s">
        <v>186</v>
      </c>
      <c r="B19" s="352"/>
      <c r="C19" s="353">
        <f>SUM(C20:C21)</f>
        <v>0</v>
      </c>
      <c r="D19" s="354">
        <f t="shared" ref="D19:T19" si="3">SUM(D20:D21)</f>
        <v>0</v>
      </c>
      <c r="E19" s="355">
        <f t="shared" si="3"/>
        <v>0</v>
      </c>
      <c r="F19" s="355">
        <f t="shared" si="3"/>
        <v>0</v>
      </c>
      <c r="G19" s="355">
        <f t="shared" si="3"/>
        <v>0</v>
      </c>
      <c r="H19" s="355">
        <f t="shared" si="3"/>
        <v>1</v>
      </c>
      <c r="I19" s="355">
        <f t="shared" si="3"/>
        <v>4</v>
      </c>
      <c r="J19" s="355">
        <f t="shared" si="3"/>
        <v>8</v>
      </c>
      <c r="K19" s="355">
        <f t="shared" si="3"/>
        <v>11</v>
      </c>
      <c r="L19" s="355">
        <f t="shared" si="3"/>
        <v>42</v>
      </c>
      <c r="M19" s="355">
        <f t="shared" si="3"/>
        <v>49</v>
      </c>
      <c r="N19" s="355">
        <f t="shared" si="3"/>
        <v>23</v>
      </c>
      <c r="O19" s="355">
        <f t="shared" si="3"/>
        <v>1</v>
      </c>
      <c r="P19" s="355">
        <f t="shared" si="3"/>
        <v>0</v>
      </c>
      <c r="Q19" s="355">
        <f t="shared" si="3"/>
        <v>0</v>
      </c>
      <c r="R19" s="355">
        <f t="shared" si="3"/>
        <v>0</v>
      </c>
      <c r="S19" s="355">
        <f t="shared" si="3"/>
        <v>0</v>
      </c>
      <c r="T19" s="356">
        <f t="shared" si="3"/>
        <v>0</v>
      </c>
      <c r="U19" s="498">
        <f t="shared" si="1"/>
        <v>139</v>
      </c>
      <c r="V19" s="670">
        <f>U19/$U$41</f>
        <v>4.2572741194486986E-2</v>
      </c>
      <c r="X19" s="258"/>
      <c r="Y19" s="259"/>
      <c r="Z19" s="260"/>
    </row>
    <row r="20" spans="1:27" s="104" customFormat="1" ht="15" customHeight="1" x14ac:dyDescent="0.35">
      <c r="A20" s="344" t="s">
        <v>187</v>
      </c>
      <c r="B20" s="334" t="s">
        <v>278</v>
      </c>
      <c r="C20" s="175">
        <v>0</v>
      </c>
      <c r="D20" s="143">
        <v>0</v>
      </c>
      <c r="E20" s="143">
        <v>0</v>
      </c>
      <c r="F20" s="143">
        <v>0</v>
      </c>
      <c r="G20" s="143">
        <v>0</v>
      </c>
      <c r="H20" s="143">
        <v>0</v>
      </c>
      <c r="I20" s="143">
        <v>0</v>
      </c>
      <c r="J20" s="143">
        <v>0</v>
      </c>
      <c r="K20" s="143">
        <v>0</v>
      </c>
      <c r="L20" s="143">
        <v>0</v>
      </c>
      <c r="M20" s="143">
        <v>0</v>
      </c>
      <c r="N20" s="143">
        <v>0</v>
      </c>
      <c r="O20" s="143">
        <v>0</v>
      </c>
      <c r="P20" s="143">
        <v>0</v>
      </c>
      <c r="Q20" s="143">
        <v>0</v>
      </c>
      <c r="R20" s="143">
        <v>0</v>
      </c>
      <c r="S20" s="143">
        <v>0</v>
      </c>
      <c r="T20" s="143">
        <v>0</v>
      </c>
      <c r="U20" s="332">
        <f t="shared" ref="U20:U36" si="4">SUM(C20:T20)</f>
        <v>0</v>
      </c>
      <c r="V20" s="671"/>
      <c r="X20" s="103"/>
      <c r="Y20" s="36"/>
      <c r="Z20" s="236"/>
      <c r="AA20" s="26"/>
    </row>
    <row r="21" spans="1:27" s="104" customFormat="1" ht="15" customHeight="1" x14ac:dyDescent="0.35">
      <c r="A21" s="345" t="s">
        <v>188</v>
      </c>
      <c r="B21" s="340" t="s">
        <v>279</v>
      </c>
      <c r="C21" s="336">
        <v>0</v>
      </c>
      <c r="D21" s="337">
        <v>0</v>
      </c>
      <c r="E21" s="337">
        <v>0</v>
      </c>
      <c r="F21" s="337">
        <v>0</v>
      </c>
      <c r="G21" s="337">
        <v>0</v>
      </c>
      <c r="H21" s="337">
        <v>1</v>
      </c>
      <c r="I21" s="337">
        <v>4</v>
      </c>
      <c r="J21" s="337">
        <v>8</v>
      </c>
      <c r="K21" s="337">
        <v>11</v>
      </c>
      <c r="L21" s="337">
        <v>42</v>
      </c>
      <c r="M21" s="337">
        <v>49</v>
      </c>
      <c r="N21" s="337">
        <v>23</v>
      </c>
      <c r="O21" s="337">
        <v>1</v>
      </c>
      <c r="P21" s="337">
        <v>0</v>
      </c>
      <c r="Q21" s="337">
        <v>0</v>
      </c>
      <c r="R21" s="337">
        <v>0</v>
      </c>
      <c r="S21" s="337">
        <v>0</v>
      </c>
      <c r="T21" s="337">
        <v>0</v>
      </c>
      <c r="U21" s="497">
        <f t="shared" si="4"/>
        <v>139</v>
      </c>
      <c r="V21" s="671"/>
      <c r="X21" s="103"/>
      <c r="Y21" s="36"/>
      <c r="Z21" s="236"/>
      <c r="AA21" s="26"/>
    </row>
    <row r="22" spans="1:27" ht="24" customHeight="1" x14ac:dyDescent="0.35">
      <c r="A22" s="346" t="s">
        <v>189</v>
      </c>
      <c r="B22" s="341" t="s">
        <v>280</v>
      </c>
      <c r="C22" s="175">
        <v>0</v>
      </c>
      <c r="D22" s="143">
        <v>0</v>
      </c>
      <c r="E22" s="143">
        <v>2</v>
      </c>
      <c r="F22" s="143">
        <v>0</v>
      </c>
      <c r="G22" s="143">
        <v>1</v>
      </c>
      <c r="H22" s="143">
        <v>3</v>
      </c>
      <c r="I22" s="143">
        <v>11</v>
      </c>
      <c r="J22" s="143">
        <v>27</v>
      </c>
      <c r="K22" s="143">
        <v>51</v>
      </c>
      <c r="L22" s="143">
        <v>122</v>
      </c>
      <c r="M22" s="143">
        <v>229</v>
      </c>
      <c r="N22" s="143">
        <v>142</v>
      </c>
      <c r="O22" s="143">
        <v>9</v>
      </c>
      <c r="P22" s="143">
        <v>1</v>
      </c>
      <c r="Q22" s="143">
        <v>0</v>
      </c>
      <c r="R22" s="143">
        <v>0</v>
      </c>
      <c r="S22" s="143">
        <v>0</v>
      </c>
      <c r="T22" s="143">
        <v>0</v>
      </c>
      <c r="U22" s="332">
        <f t="shared" si="4"/>
        <v>598</v>
      </c>
      <c r="V22" s="670">
        <f t="shared" ref="V22:V33" si="5">U22/$U$41</f>
        <v>0.18315467075038286</v>
      </c>
      <c r="X22" s="101"/>
      <c r="Y22" s="36"/>
      <c r="Z22" s="236"/>
    </row>
    <row r="23" spans="1:27" ht="18.75" customHeight="1" x14ac:dyDescent="0.35">
      <c r="A23" s="347" t="s">
        <v>190</v>
      </c>
      <c r="B23" s="342" t="s">
        <v>281</v>
      </c>
      <c r="C23" s="176">
        <v>0</v>
      </c>
      <c r="D23" s="177">
        <v>0</v>
      </c>
      <c r="E23" s="177">
        <v>3</v>
      </c>
      <c r="F23" s="177">
        <v>2</v>
      </c>
      <c r="G23" s="177">
        <v>0</v>
      </c>
      <c r="H23" s="177">
        <v>1</v>
      </c>
      <c r="I23" s="177">
        <v>7</v>
      </c>
      <c r="J23" s="177">
        <v>11</v>
      </c>
      <c r="K23" s="177">
        <v>41</v>
      </c>
      <c r="L23" s="177">
        <v>66</v>
      </c>
      <c r="M23" s="177">
        <v>93</v>
      </c>
      <c r="N23" s="177">
        <v>84</v>
      </c>
      <c r="O23" s="177">
        <v>10</v>
      </c>
      <c r="P23" s="177">
        <v>3</v>
      </c>
      <c r="Q23" s="177">
        <v>0</v>
      </c>
      <c r="R23" s="177">
        <v>0</v>
      </c>
      <c r="S23" s="177">
        <v>0</v>
      </c>
      <c r="T23" s="177">
        <v>0</v>
      </c>
      <c r="U23" s="333">
        <f t="shared" si="4"/>
        <v>321</v>
      </c>
      <c r="V23" s="670">
        <f t="shared" si="5"/>
        <v>9.8315467075038285E-2</v>
      </c>
      <c r="X23" s="101"/>
      <c r="Y23" s="36"/>
      <c r="Z23" s="236"/>
    </row>
    <row r="24" spans="1:27" ht="18.75" customHeight="1" x14ac:dyDescent="0.35">
      <c r="A24" s="346" t="s">
        <v>191</v>
      </c>
      <c r="B24" s="341" t="s">
        <v>282</v>
      </c>
      <c r="C24" s="175">
        <v>0</v>
      </c>
      <c r="D24" s="143">
        <v>0</v>
      </c>
      <c r="E24" s="143">
        <v>0</v>
      </c>
      <c r="F24" s="143">
        <v>0</v>
      </c>
      <c r="G24" s="143">
        <v>0</v>
      </c>
      <c r="H24" s="143">
        <v>0</v>
      </c>
      <c r="I24" s="143">
        <v>1</v>
      </c>
      <c r="J24" s="143">
        <v>3</v>
      </c>
      <c r="K24" s="143">
        <v>2</v>
      </c>
      <c r="L24" s="143">
        <v>14</v>
      </c>
      <c r="M24" s="143">
        <v>13</v>
      </c>
      <c r="N24" s="143">
        <v>9</v>
      </c>
      <c r="O24" s="143">
        <v>4</v>
      </c>
      <c r="P24" s="143">
        <v>0</v>
      </c>
      <c r="Q24" s="143">
        <v>0</v>
      </c>
      <c r="R24" s="143">
        <v>0</v>
      </c>
      <c r="S24" s="143">
        <v>0</v>
      </c>
      <c r="T24" s="143">
        <v>0</v>
      </c>
      <c r="U24" s="332">
        <f t="shared" si="4"/>
        <v>46</v>
      </c>
      <c r="V24" s="670">
        <f t="shared" si="5"/>
        <v>1.4088820826952527E-2</v>
      </c>
      <c r="X24" s="101"/>
      <c r="Y24" s="36"/>
      <c r="Z24" s="236"/>
    </row>
    <row r="25" spans="1:27" ht="18.75" customHeight="1" x14ac:dyDescent="0.35">
      <c r="A25" s="347" t="s">
        <v>192</v>
      </c>
      <c r="B25" s="342" t="s">
        <v>283</v>
      </c>
      <c r="C25" s="176">
        <v>0</v>
      </c>
      <c r="D25" s="177">
        <v>0</v>
      </c>
      <c r="E25" s="177">
        <v>0</v>
      </c>
      <c r="F25" s="177">
        <v>0</v>
      </c>
      <c r="G25" s="177">
        <v>0</v>
      </c>
      <c r="H25" s="177">
        <v>0</v>
      </c>
      <c r="I25" s="177">
        <v>0</v>
      </c>
      <c r="J25" s="177">
        <v>4</v>
      </c>
      <c r="K25" s="177">
        <v>7</v>
      </c>
      <c r="L25" s="177">
        <v>9</v>
      </c>
      <c r="M25" s="177">
        <v>30</v>
      </c>
      <c r="N25" s="177">
        <v>17</v>
      </c>
      <c r="O25" s="177">
        <v>2</v>
      </c>
      <c r="P25" s="177">
        <v>0</v>
      </c>
      <c r="Q25" s="177">
        <v>0</v>
      </c>
      <c r="R25" s="177">
        <v>0</v>
      </c>
      <c r="S25" s="177">
        <v>0</v>
      </c>
      <c r="T25" s="177">
        <v>0</v>
      </c>
      <c r="U25" s="333">
        <f t="shared" si="4"/>
        <v>69</v>
      </c>
      <c r="V25" s="670">
        <f t="shared" si="5"/>
        <v>2.113323124042879E-2</v>
      </c>
      <c r="X25" s="101"/>
      <c r="Y25" s="36"/>
      <c r="Z25" s="236"/>
    </row>
    <row r="26" spans="1:27" ht="18.75" customHeight="1" x14ac:dyDescent="0.35">
      <c r="A26" s="346" t="s">
        <v>193</v>
      </c>
      <c r="B26" s="341" t="s">
        <v>284</v>
      </c>
      <c r="C26" s="175">
        <v>0</v>
      </c>
      <c r="D26" s="143">
        <v>1</v>
      </c>
      <c r="E26" s="143">
        <v>0</v>
      </c>
      <c r="F26" s="143">
        <v>0</v>
      </c>
      <c r="G26" s="143">
        <v>0</v>
      </c>
      <c r="H26" s="143">
        <v>2</v>
      </c>
      <c r="I26" s="143">
        <v>4</v>
      </c>
      <c r="J26" s="143">
        <v>6</v>
      </c>
      <c r="K26" s="143">
        <v>17</v>
      </c>
      <c r="L26" s="143">
        <v>27</v>
      </c>
      <c r="M26" s="143">
        <v>42</v>
      </c>
      <c r="N26" s="143">
        <v>33</v>
      </c>
      <c r="O26" s="143">
        <v>6</v>
      </c>
      <c r="P26" s="143">
        <v>0</v>
      </c>
      <c r="Q26" s="143">
        <v>0</v>
      </c>
      <c r="R26" s="143">
        <v>0</v>
      </c>
      <c r="S26" s="143">
        <v>0</v>
      </c>
      <c r="T26" s="143">
        <v>0</v>
      </c>
      <c r="U26" s="332">
        <f t="shared" si="4"/>
        <v>138</v>
      </c>
      <c r="V26" s="670">
        <f t="shared" si="5"/>
        <v>4.2266462480857581E-2</v>
      </c>
      <c r="X26" s="101"/>
      <c r="Y26" s="36"/>
      <c r="Z26" s="236"/>
    </row>
    <row r="27" spans="1:27" ht="20.6" x14ac:dyDescent="0.35">
      <c r="A27" s="347" t="s">
        <v>194</v>
      </c>
      <c r="B27" s="342" t="s">
        <v>285</v>
      </c>
      <c r="C27" s="176">
        <v>0</v>
      </c>
      <c r="D27" s="177">
        <v>0</v>
      </c>
      <c r="E27" s="177">
        <v>0</v>
      </c>
      <c r="F27" s="177">
        <v>0</v>
      </c>
      <c r="G27" s="177">
        <v>0</v>
      </c>
      <c r="H27" s="177">
        <v>0</v>
      </c>
      <c r="I27" s="177">
        <v>1</v>
      </c>
      <c r="J27" s="177">
        <v>1</v>
      </c>
      <c r="K27" s="177">
        <v>0</v>
      </c>
      <c r="L27" s="177">
        <v>0</v>
      </c>
      <c r="M27" s="177">
        <v>0</v>
      </c>
      <c r="N27" s="177">
        <v>0</v>
      </c>
      <c r="O27" s="177">
        <v>0</v>
      </c>
      <c r="P27" s="177">
        <v>0</v>
      </c>
      <c r="Q27" s="177">
        <v>0</v>
      </c>
      <c r="R27" s="177">
        <v>0</v>
      </c>
      <c r="S27" s="177">
        <v>0</v>
      </c>
      <c r="T27" s="177">
        <v>0</v>
      </c>
      <c r="U27" s="333">
        <f t="shared" si="4"/>
        <v>2</v>
      </c>
      <c r="V27" s="670">
        <f t="shared" si="5"/>
        <v>6.1255742725880549E-4</v>
      </c>
      <c r="X27" s="101"/>
      <c r="Y27" s="36"/>
      <c r="Z27" s="236"/>
    </row>
    <row r="28" spans="1:27" ht="20.6" x14ac:dyDescent="0.35">
      <c r="A28" s="346" t="s">
        <v>195</v>
      </c>
      <c r="B28" s="341" t="s">
        <v>286</v>
      </c>
      <c r="C28" s="175">
        <v>0</v>
      </c>
      <c r="D28" s="143">
        <v>0</v>
      </c>
      <c r="E28" s="143">
        <v>0</v>
      </c>
      <c r="F28" s="143">
        <v>0</v>
      </c>
      <c r="G28" s="143">
        <v>0</v>
      </c>
      <c r="H28" s="143">
        <v>2</v>
      </c>
      <c r="I28" s="143">
        <v>0</v>
      </c>
      <c r="J28" s="143">
        <v>0</v>
      </c>
      <c r="K28" s="143">
        <v>1</v>
      </c>
      <c r="L28" s="143">
        <v>0</v>
      </c>
      <c r="M28" s="143">
        <v>11</v>
      </c>
      <c r="N28" s="143">
        <v>0</v>
      </c>
      <c r="O28" s="143">
        <v>0</v>
      </c>
      <c r="P28" s="143">
        <v>0</v>
      </c>
      <c r="Q28" s="143">
        <v>0</v>
      </c>
      <c r="R28" s="143">
        <v>0</v>
      </c>
      <c r="S28" s="143">
        <v>0</v>
      </c>
      <c r="T28" s="143">
        <v>0</v>
      </c>
      <c r="U28" s="332">
        <f t="shared" si="4"/>
        <v>14</v>
      </c>
      <c r="V28" s="670">
        <f t="shared" si="5"/>
        <v>4.2879019908116387E-3</v>
      </c>
      <c r="X28" s="101"/>
      <c r="Y28" s="36"/>
      <c r="Z28" s="236"/>
    </row>
    <row r="29" spans="1:27" ht="24" customHeight="1" x14ac:dyDescent="0.35">
      <c r="A29" s="347" t="s">
        <v>196</v>
      </c>
      <c r="B29" s="342" t="s">
        <v>287</v>
      </c>
      <c r="C29" s="176">
        <v>0</v>
      </c>
      <c r="D29" s="177">
        <v>0</v>
      </c>
      <c r="E29" s="177">
        <v>0</v>
      </c>
      <c r="F29" s="177">
        <v>0</v>
      </c>
      <c r="G29" s="177">
        <v>0</v>
      </c>
      <c r="H29" s="177">
        <v>2</v>
      </c>
      <c r="I29" s="177">
        <v>9</v>
      </c>
      <c r="J29" s="177">
        <v>29</v>
      </c>
      <c r="K29" s="177">
        <v>53</v>
      </c>
      <c r="L29" s="177">
        <v>129</v>
      </c>
      <c r="M29" s="177">
        <v>219</v>
      </c>
      <c r="N29" s="177">
        <v>179</v>
      </c>
      <c r="O29" s="177">
        <v>22</v>
      </c>
      <c r="P29" s="177">
        <v>1</v>
      </c>
      <c r="Q29" s="177">
        <v>0</v>
      </c>
      <c r="R29" s="177">
        <v>0</v>
      </c>
      <c r="S29" s="177">
        <v>0</v>
      </c>
      <c r="T29" s="177">
        <v>0</v>
      </c>
      <c r="U29" s="333">
        <f t="shared" si="4"/>
        <v>643</v>
      </c>
      <c r="V29" s="670">
        <f t="shared" si="5"/>
        <v>0.19693721286370597</v>
      </c>
      <c r="X29" s="101"/>
      <c r="Y29" s="36"/>
      <c r="Z29" s="236"/>
    </row>
    <row r="30" spans="1:27" ht="15" customHeight="1" x14ac:dyDescent="0.35">
      <c r="A30" s="346" t="s">
        <v>197</v>
      </c>
      <c r="B30" s="341" t="s">
        <v>288</v>
      </c>
      <c r="C30" s="175">
        <v>0</v>
      </c>
      <c r="D30" s="143">
        <v>0</v>
      </c>
      <c r="E30" s="143">
        <v>0</v>
      </c>
      <c r="F30" s="143">
        <v>0</v>
      </c>
      <c r="G30" s="143">
        <v>0</v>
      </c>
      <c r="H30" s="143">
        <v>0</v>
      </c>
      <c r="I30" s="143">
        <v>1</v>
      </c>
      <c r="J30" s="143">
        <v>0</v>
      </c>
      <c r="K30" s="143">
        <v>2</v>
      </c>
      <c r="L30" s="143">
        <v>2</v>
      </c>
      <c r="M30" s="143">
        <v>5</v>
      </c>
      <c r="N30" s="143">
        <v>5</v>
      </c>
      <c r="O30" s="143">
        <v>1</v>
      </c>
      <c r="P30" s="143">
        <v>0</v>
      </c>
      <c r="Q30" s="143">
        <v>0</v>
      </c>
      <c r="R30" s="143">
        <v>0</v>
      </c>
      <c r="S30" s="143">
        <v>0</v>
      </c>
      <c r="T30" s="143">
        <v>0</v>
      </c>
      <c r="U30" s="332">
        <f t="shared" si="4"/>
        <v>16</v>
      </c>
      <c r="V30" s="670">
        <f t="shared" si="5"/>
        <v>4.900459418070444E-3</v>
      </c>
      <c r="X30" s="101"/>
      <c r="Y30" s="36"/>
      <c r="Z30" s="236"/>
    </row>
    <row r="31" spans="1:27" ht="23.25" customHeight="1" x14ac:dyDescent="0.35">
      <c r="A31" s="347" t="s">
        <v>198</v>
      </c>
      <c r="B31" s="342" t="s">
        <v>289</v>
      </c>
      <c r="C31" s="176">
        <v>0</v>
      </c>
      <c r="D31" s="177">
        <v>0</v>
      </c>
      <c r="E31" s="177">
        <v>0</v>
      </c>
      <c r="F31" s="177">
        <v>0</v>
      </c>
      <c r="G31" s="177">
        <v>0</v>
      </c>
      <c r="H31" s="177">
        <v>0</v>
      </c>
      <c r="I31" s="177">
        <v>0</v>
      </c>
      <c r="J31" s="177">
        <v>0</v>
      </c>
      <c r="K31" s="177">
        <v>0</v>
      </c>
      <c r="L31" s="177">
        <v>0</v>
      </c>
      <c r="M31" s="177">
        <v>0</v>
      </c>
      <c r="N31" s="177">
        <v>0</v>
      </c>
      <c r="O31" s="177">
        <v>0</v>
      </c>
      <c r="P31" s="177">
        <v>0</v>
      </c>
      <c r="Q31" s="177">
        <v>0</v>
      </c>
      <c r="R31" s="177">
        <v>0</v>
      </c>
      <c r="S31" s="177">
        <v>0</v>
      </c>
      <c r="T31" s="177">
        <v>0</v>
      </c>
      <c r="U31" s="333">
        <f t="shared" si="4"/>
        <v>0</v>
      </c>
      <c r="V31" s="670">
        <f t="shared" si="5"/>
        <v>0</v>
      </c>
      <c r="X31" s="101"/>
      <c r="Y31" s="36"/>
      <c r="Z31" s="236"/>
    </row>
    <row r="32" spans="1:27" s="104" customFormat="1" ht="15" customHeight="1" x14ac:dyDescent="0.35">
      <c r="A32" s="346" t="s">
        <v>199</v>
      </c>
      <c r="B32" s="341" t="s">
        <v>290</v>
      </c>
      <c r="C32" s="175">
        <v>0</v>
      </c>
      <c r="D32" s="143">
        <v>0</v>
      </c>
      <c r="E32" s="143">
        <v>0</v>
      </c>
      <c r="F32" s="143">
        <v>0</v>
      </c>
      <c r="G32" s="143">
        <v>0</v>
      </c>
      <c r="H32" s="143">
        <v>0</v>
      </c>
      <c r="I32" s="143">
        <v>5</v>
      </c>
      <c r="J32" s="143">
        <v>2</v>
      </c>
      <c r="K32" s="143">
        <v>4</v>
      </c>
      <c r="L32" s="143">
        <v>7</v>
      </c>
      <c r="M32" s="143">
        <v>12</v>
      </c>
      <c r="N32" s="143">
        <v>10</v>
      </c>
      <c r="O32" s="143">
        <v>2</v>
      </c>
      <c r="P32" s="143">
        <v>0</v>
      </c>
      <c r="Q32" s="143">
        <v>0</v>
      </c>
      <c r="R32" s="143">
        <v>0</v>
      </c>
      <c r="S32" s="143">
        <v>0</v>
      </c>
      <c r="T32" s="143">
        <v>0</v>
      </c>
      <c r="U32" s="332">
        <f>SUM(C32:T32)</f>
        <v>42</v>
      </c>
      <c r="V32" s="670">
        <f t="shared" si="5"/>
        <v>1.2863705972434915E-2</v>
      </c>
      <c r="X32" s="101"/>
      <c r="Y32" s="36"/>
      <c r="Z32" s="236"/>
      <c r="AA32" s="26"/>
    </row>
    <row r="33" spans="1:26" s="257" customFormat="1" ht="15" customHeight="1" x14ac:dyDescent="0.35">
      <c r="A33" s="351" t="s">
        <v>200</v>
      </c>
      <c r="B33" s="352"/>
      <c r="C33" s="353">
        <f>SUM(C34:C38)</f>
        <v>0</v>
      </c>
      <c r="D33" s="354">
        <f t="shared" ref="D33:T33" si="6">SUM(D34:D38)</f>
        <v>0</v>
      </c>
      <c r="E33" s="355">
        <f t="shared" si="6"/>
        <v>1</v>
      </c>
      <c r="F33" s="355">
        <f t="shared" si="6"/>
        <v>1</v>
      </c>
      <c r="G33" s="355">
        <f t="shared" si="6"/>
        <v>2</v>
      </c>
      <c r="H33" s="355">
        <f t="shared" si="6"/>
        <v>1</v>
      </c>
      <c r="I33" s="355">
        <f t="shared" si="6"/>
        <v>9</v>
      </c>
      <c r="J33" s="355">
        <f t="shared" si="6"/>
        <v>23</v>
      </c>
      <c r="K33" s="355">
        <f t="shared" si="6"/>
        <v>17</v>
      </c>
      <c r="L33" s="355">
        <f t="shared" si="6"/>
        <v>15</v>
      </c>
      <c r="M33" s="355">
        <f t="shared" si="6"/>
        <v>12</v>
      </c>
      <c r="N33" s="355">
        <f t="shared" si="6"/>
        <v>5</v>
      </c>
      <c r="O33" s="355">
        <f t="shared" si="6"/>
        <v>4</v>
      </c>
      <c r="P33" s="355">
        <f t="shared" si="6"/>
        <v>1</v>
      </c>
      <c r="Q33" s="355">
        <f t="shared" si="6"/>
        <v>0</v>
      </c>
      <c r="R33" s="355">
        <f t="shared" si="6"/>
        <v>0</v>
      </c>
      <c r="S33" s="355">
        <f t="shared" si="6"/>
        <v>0</v>
      </c>
      <c r="T33" s="356">
        <f t="shared" si="6"/>
        <v>0</v>
      </c>
      <c r="U33" s="498">
        <f t="shared" si="4"/>
        <v>91</v>
      </c>
      <c r="V33" s="670">
        <f t="shared" si="5"/>
        <v>2.7871362940275649E-2</v>
      </c>
      <c r="X33" s="259"/>
      <c r="Y33" s="259"/>
      <c r="Z33" s="260"/>
    </row>
    <row r="34" spans="1:26" ht="15" customHeight="1" x14ac:dyDescent="0.35">
      <c r="A34" s="344" t="s">
        <v>201</v>
      </c>
      <c r="B34" s="334" t="s">
        <v>291</v>
      </c>
      <c r="C34" s="175">
        <v>0</v>
      </c>
      <c r="D34" s="143">
        <v>0</v>
      </c>
      <c r="E34" s="143">
        <v>1</v>
      </c>
      <c r="F34" s="143">
        <v>1</v>
      </c>
      <c r="G34" s="143">
        <v>1</v>
      </c>
      <c r="H34" s="143">
        <v>1</v>
      </c>
      <c r="I34" s="143">
        <v>5</v>
      </c>
      <c r="J34" s="143">
        <v>10</v>
      </c>
      <c r="K34" s="143">
        <v>4</v>
      </c>
      <c r="L34" s="143">
        <v>5</v>
      </c>
      <c r="M34" s="143">
        <v>4</v>
      </c>
      <c r="N34" s="143">
        <v>2</v>
      </c>
      <c r="O34" s="143">
        <v>0</v>
      </c>
      <c r="P34" s="143">
        <v>0</v>
      </c>
      <c r="Q34" s="143">
        <v>0</v>
      </c>
      <c r="R34" s="143">
        <v>0</v>
      </c>
      <c r="S34" s="143">
        <v>0</v>
      </c>
      <c r="T34" s="143">
        <v>0</v>
      </c>
      <c r="U34" s="332">
        <f t="shared" si="4"/>
        <v>34</v>
      </c>
      <c r="V34" s="671"/>
      <c r="X34" s="106"/>
      <c r="Y34" s="36"/>
      <c r="Z34" s="236"/>
    </row>
    <row r="35" spans="1:26" ht="15" customHeight="1" x14ac:dyDescent="0.35">
      <c r="A35" s="348" t="s">
        <v>202</v>
      </c>
      <c r="B35" s="335" t="s">
        <v>292</v>
      </c>
      <c r="C35" s="176">
        <v>0</v>
      </c>
      <c r="D35" s="177">
        <v>0</v>
      </c>
      <c r="E35" s="177">
        <v>0</v>
      </c>
      <c r="F35" s="177">
        <v>0</v>
      </c>
      <c r="G35" s="177">
        <v>0</v>
      </c>
      <c r="H35" s="177">
        <v>0</v>
      </c>
      <c r="I35" s="177">
        <v>0</v>
      </c>
      <c r="J35" s="177">
        <v>0</v>
      </c>
      <c r="K35" s="177">
        <v>0</v>
      </c>
      <c r="L35" s="177">
        <v>0</v>
      </c>
      <c r="M35" s="177">
        <v>0</v>
      </c>
      <c r="N35" s="177">
        <v>0</v>
      </c>
      <c r="O35" s="177">
        <v>0</v>
      </c>
      <c r="P35" s="177">
        <v>0</v>
      </c>
      <c r="Q35" s="177">
        <v>0</v>
      </c>
      <c r="R35" s="177">
        <v>0</v>
      </c>
      <c r="S35" s="177">
        <v>0</v>
      </c>
      <c r="T35" s="177">
        <v>0</v>
      </c>
      <c r="U35" s="333">
        <f t="shared" si="4"/>
        <v>0</v>
      </c>
      <c r="V35" s="671"/>
      <c r="X35" s="106"/>
      <c r="Y35" s="36"/>
      <c r="Z35" s="236"/>
    </row>
    <row r="36" spans="1:26" ht="15" customHeight="1" x14ac:dyDescent="0.35">
      <c r="A36" s="344" t="s">
        <v>203</v>
      </c>
      <c r="B36" s="334" t="s">
        <v>293</v>
      </c>
      <c r="C36" s="175">
        <v>0</v>
      </c>
      <c r="D36" s="143">
        <v>0</v>
      </c>
      <c r="E36" s="143">
        <v>0</v>
      </c>
      <c r="F36" s="143">
        <v>0</v>
      </c>
      <c r="G36" s="143">
        <v>1</v>
      </c>
      <c r="H36" s="143">
        <v>0</v>
      </c>
      <c r="I36" s="143">
        <v>3</v>
      </c>
      <c r="J36" s="143">
        <v>5</v>
      </c>
      <c r="K36" s="143">
        <v>6</v>
      </c>
      <c r="L36" s="143">
        <v>3</v>
      </c>
      <c r="M36" s="143">
        <v>4</v>
      </c>
      <c r="N36" s="143">
        <v>1</v>
      </c>
      <c r="O36" s="143">
        <v>2</v>
      </c>
      <c r="P36" s="143">
        <v>0</v>
      </c>
      <c r="Q36" s="143">
        <v>0</v>
      </c>
      <c r="R36" s="143">
        <v>0</v>
      </c>
      <c r="S36" s="143">
        <v>0</v>
      </c>
      <c r="T36" s="143">
        <v>0</v>
      </c>
      <c r="U36" s="332">
        <f t="shared" si="4"/>
        <v>25</v>
      </c>
      <c r="V36" s="671"/>
      <c r="X36" s="106"/>
      <c r="Y36" s="36"/>
      <c r="Z36" s="236"/>
    </row>
    <row r="37" spans="1:26" ht="15" customHeight="1" x14ac:dyDescent="0.35">
      <c r="A37" s="348" t="s">
        <v>204</v>
      </c>
      <c r="B37" s="335" t="s">
        <v>294</v>
      </c>
      <c r="C37" s="176">
        <v>0</v>
      </c>
      <c r="D37" s="177">
        <v>0</v>
      </c>
      <c r="E37" s="177">
        <v>0</v>
      </c>
      <c r="F37" s="177">
        <v>0</v>
      </c>
      <c r="G37" s="177">
        <v>0</v>
      </c>
      <c r="H37" s="177">
        <v>0</v>
      </c>
      <c r="I37" s="177">
        <v>0</v>
      </c>
      <c r="J37" s="177">
        <v>1</v>
      </c>
      <c r="K37" s="177">
        <v>1</v>
      </c>
      <c r="L37" s="177">
        <v>0</v>
      </c>
      <c r="M37" s="177">
        <v>1</v>
      </c>
      <c r="N37" s="177">
        <v>0</v>
      </c>
      <c r="O37" s="177">
        <v>0</v>
      </c>
      <c r="P37" s="177">
        <v>0</v>
      </c>
      <c r="Q37" s="177">
        <v>0</v>
      </c>
      <c r="R37" s="177">
        <v>0</v>
      </c>
      <c r="S37" s="177">
        <v>0</v>
      </c>
      <c r="T37" s="177">
        <v>0</v>
      </c>
      <c r="U37" s="333">
        <f>SUM(C37:T37)</f>
        <v>3</v>
      </c>
      <c r="V37" s="671"/>
      <c r="X37" s="106"/>
      <c r="Y37" s="36"/>
      <c r="Z37" s="236"/>
    </row>
    <row r="38" spans="1:26" ht="15" customHeight="1" x14ac:dyDescent="0.35">
      <c r="A38" s="349" t="s">
        <v>205</v>
      </c>
      <c r="B38" s="343" t="s">
        <v>295</v>
      </c>
      <c r="C38" s="338">
        <v>0</v>
      </c>
      <c r="D38" s="339">
        <v>0</v>
      </c>
      <c r="E38" s="339">
        <v>0</v>
      </c>
      <c r="F38" s="339">
        <v>0</v>
      </c>
      <c r="G38" s="339">
        <v>0</v>
      </c>
      <c r="H38" s="339">
        <v>0</v>
      </c>
      <c r="I38" s="339">
        <v>1</v>
      </c>
      <c r="J38" s="339">
        <v>7</v>
      </c>
      <c r="K38" s="339">
        <v>6</v>
      </c>
      <c r="L38" s="339">
        <v>7</v>
      </c>
      <c r="M38" s="339">
        <v>3</v>
      </c>
      <c r="N38" s="339">
        <v>2</v>
      </c>
      <c r="O38" s="339">
        <v>2</v>
      </c>
      <c r="P38" s="339">
        <v>1</v>
      </c>
      <c r="Q38" s="339">
        <v>0</v>
      </c>
      <c r="R38" s="339">
        <v>0</v>
      </c>
      <c r="S38" s="339">
        <v>0</v>
      </c>
      <c r="T38" s="339">
        <v>0</v>
      </c>
      <c r="U38" s="499">
        <f>SUM(C38:T38)</f>
        <v>29</v>
      </c>
      <c r="V38" s="671"/>
      <c r="X38" s="106"/>
      <c r="Y38" s="36"/>
      <c r="Z38" s="236"/>
    </row>
    <row r="39" spans="1:26" ht="15" customHeight="1" x14ac:dyDescent="0.35">
      <c r="A39" s="347" t="s">
        <v>296</v>
      </c>
      <c r="B39" s="335" t="s">
        <v>297</v>
      </c>
      <c r="C39" s="176">
        <v>0</v>
      </c>
      <c r="D39" s="177">
        <v>0</v>
      </c>
      <c r="E39" s="177">
        <v>4</v>
      </c>
      <c r="F39" s="177">
        <v>1</v>
      </c>
      <c r="G39" s="177">
        <v>2</v>
      </c>
      <c r="H39" s="177">
        <v>5</v>
      </c>
      <c r="I39" s="177">
        <v>14</v>
      </c>
      <c r="J39" s="177">
        <v>22</v>
      </c>
      <c r="K39" s="177">
        <v>29</v>
      </c>
      <c r="L39" s="177">
        <v>28</v>
      </c>
      <c r="M39" s="177">
        <v>32</v>
      </c>
      <c r="N39" s="177">
        <v>39</v>
      </c>
      <c r="O39" s="177">
        <v>1</v>
      </c>
      <c r="P39" s="177">
        <v>1</v>
      </c>
      <c r="Q39" s="177">
        <v>0</v>
      </c>
      <c r="R39" s="177">
        <v>0</v>
      </c>
      <c r="S39" s="177">
        <v>0</v>
      </c>
      <c r="T39" s="177">
        <v>0</v>
      </c>
      <c r="U39" s="333">
        <f>SUM(C39:T39)</f>
        <v>178</v>
      </c>
      <c r="V39" s="670">
        <f t="shared" ref="V39:V40" si="7">U39/$U$41</f>
        <v>5.451761102603369E-2</v>
      </c>
      <c r="X39" s="106"/>
      <c r="Y39" s="36"/>
      <c r="Z39" s="236"/>
    </row>
    <row r="40" spans="1:26" ht="15" customHeight="1" x14ac:dyDescent="0.35">
      <c r="A40" s="346" t="s">
        <v>206</v>
      </c>
      <c r="B40" s="341" t="s">
        <v>298</v>
      </c>
      <c r="C40" s="175">
        <v>0</v>
      </c>
      <c r="D40" s="143">
        <v>0</v>
      </c>
      <c r="E40" s="143">
        <v>0</v>
      </c>
      <c r="F40" s="143">
        <v>0</v>
      </c>
      <c r="G40" s="143">
        <v>1</v>
      </c>
      <c r="H40" s="143">
        <v>4</v>
      </c>
      <c r="I40" s="143">
        <v>7</v>
      </c>
      <c r="J40" s="143">
        <v>16</v>
      </c>
      <c r="K40" s="143">
        <v>36</v>
      </c>
      <c r="L40" s="143">
        <v>59</v>
      </c>
      <c r="M40" s="143">
        <v>58</v>
      </c>
      <c r="N40" s="143">
        <v>59</v>
      </c>
      <c r="O40" s="143">
        <v>11</v>
      </c>
      <c r="P40" s="143">
        <v>5</v>
      </c>
      <c r="Q40" s="143">
        <v>5</v>
      </c>
      <c r="R40" s="143">
        <v>0</v>
      </c>
      <c r="S40" s="143">
        <v>0</v>
      </c>
      <c r="T40" s="143">
        <v>0</v>
      </c>
      <c r="U40" s="332">
        <f>SUM(C40:T40)</f>
        <v>261</v>
      </c>
      <c r="V40" s="670">
        <f t="shared" si="7"/>
        <v>7.9938744257274125E-2</v>
      </c>
      <c r="W40" s="36"/>
      <c r="X40" s="101"/>
      <c r="Y40" s="36"/>
      <c r="Z40" s="236"/>
    </row>
    <row r="41" spans="1:26" s="257" customFormat="1" ht="15" customHeight="1" thickBot="1" x14ac:dyDescent="0.4">
      <c r="A41" s="359" t="s">
        <v>207</v>
      </c>
      <c r="B41" s="500"/>
      <c r="C41" s="501">
        <f>SUM(C13:C40)-C33-C19-C13</f>
        <v>0</v>
      </c>
      <c r="D41" s="502">
        <f t="shared" ref="D41:T41" si="8">SUM(D13:D40)-D33-D19-D13</f>
        <v>2</v>
      </c>
      <c r="E41" s="502">
        <f t="shared" si="8"/>
        <v>12</v>
      </c>
      <c r="F41" s="502">
        <f t="shared" si="8"/>
        <v>9</v>
      </c>
      <c r="G41" s="502">
        <f t="shared" si="8"/>
        <v>6</v>
      </c>
      <c r="H41" s="502">
        <f t="shared" si="8"/>
        <v>26</v>
      </c>
      <c r="I41" s="502">
        <f t="shared" si="8"/>
        <v>78</v>
      </c>
      <c r="J41" s="502">
        <f t="shared" si="8"/>
        <v>184</v>
      </c>
      <c r="K41" s="502">
        <f t="shared" si="8"/>
        <v>350</v>
      </c>
      <c r="L41" s="502">
        <f t="shared" si="8"/>
        <v>660</v>
      </c>
      <c r="M41" s="502">
        <f t="shared" si="8"/>
        <v>1051</v>
      </c>
      <c r="N41" s="502">
        <f t="shared" si="8"/>
        <v>776</v>
      </c>
      <c r="O41" s="502">
        <f t="shared" si="8"/>
        <v>89</v>
      </c>
      <c r="P41" s="502">
        <f t="shared" si="8"/>
        <v>15</v>
      </c>
      <c r="Q41" s="502">
        <f t="shared" si="8"/>
        <v>6</v>
      </c>
      <c r="R41" s="502">
        <f t="shared" si="8"/>
        <v>1</v>
      </c>
      <c r="S41" s="502">
        <f t="shared" si="8"/>
        <v>0</v>
      </c>
      <c r="T41" s="503">
        <f t="shared" si="8"/>
        <v>0</v>
      </c>
      <c r="U41" s="504">
        <f>SUM(U13:U40)-U33-U19-U13</f>
        <v>3265</v>
      </c>
      <c r="V41" s="672">
        <f>SUM(V13:V40)</f>
        <v>1.0000000000000002</v>
      </c>
      <c r="W41" s="259"/>
      <c r="X41" s="264"/>
      <c r="Y41" s="259"/>
      <c r="Z41" s="260"/>
    </row>
    <row r="42" spans="1:26" x14ac:dyDescent="0.25">
      <c r="A42" s="24" t="s">
        <v>315</v>
      </c>
      <c r="B42" s="24"/>
    </row>
    <row r="43" spans="1:26" x14ac:dyDescent="0.25">
      <c r="C43" s="36"/>
    </row>
    <row r="44" spans="1:26" x14ac:dyDescent="0.25">
      <c r="G44" s="36"/>
    </row>
    <row r="46" spans="1:26" x14ac:dyDescent="0.25">
      <c r="Z46" s="235"/>
    </row>
    <row r="47" spans="1:26" x14ac:dyDescent="0.25">
      <c r="T47" s="36"/>
      <c r="Z47" s="235"/>
    </row>
    <row r="48" spans="1:26" x14ac:dyDescent="0.25">
      <c r="Z48" s="235"/>
    </row>
    <row r="49" spans="26:26" x14ac:dyDescent="0.25">
      <c r="Z49" s="235"/>
    </row>
    <row r="50" spans="26:26" x14ac:dyDescent="0.25">
      <c r="Z50" s="235"/>
    </row>
    <row r="51" spans="26:26" x14ac:dyDescent="0.25">
      <c r="Z51" s="235"/>
    </row>
    <row r="52" spans="26:26" x14ac:dyDescent="0.25">
      <c r="Z52" s="235"/>
    </row>
    <row r="53" spans="26:26" x14ac:dyDescent="0.25">
      <c r="Z53" s="235"/>
    </row>
    <row r="54" spans="26:26" x14ac:dyDescent="0.25">
      <c r="Z54" s="235"/>
    </row>
    <row r="55" spans="26:26" x14ac:dyDescent="0.25">
      <c r="Z55" s="235"/>
    </row>
    <row r="56" spans="26:26" x14ac:dyDescent="0.25">
      <c r="Z56" s="235"/>
    </row>
    <row r="57" spans="26:26" x14ac:dyDescent="0.25">
      <c r="Z57" s="235"/>
    </row>
    <row r="58" spans="26:26" x14ac:dyDescent="0.25">
      <c r="Z58" s="235"/>
    </row>
    <row r="59" spans="26:26" x14ac:dyDescent="0.25">
      <c r="Z59" s="235"/>
    </row>
    <row r="60" spans="26:26" x14ac:dyDescent="0.25">
      <c r="Z60" s="235"/>
    </row>
    <row r="61" spans="26:26" x14ac:dyDescent="0.25">
      <c r="Z61" s="235"/>
    </row>
    <row r="62" spans="26:26" x14ac:dyDescent="0.25">
      <c r="Z62" s="235"/>
    </row>
    <row r="63" spans="26:26" x14ac:dyDescent="0.25">
      <c r="Z63" s="235"/>
    </row>
    <row r="64" spans="26:26" x14ac:dyDescent="0.25">
      <c r="Z64" s="235"/>
    </row>
    <row r="65" spans="26:26" x14ac:dyDescent="0.25">
      <c r="Z65" s="235"/>
    </row>
    <row r="66" spans="26:26" x14ac:dyDescent="0.25">
      <c r="Z66" s="235"/>
    </row>
    <row r="67" spans="26:26" x14ac:dyDescent="0.25">
      <c r="Z67" s="235"/>
    </row>
    <row r="68" spans="26:26" x14ac:dyDescent="0.25">
      <c r="Z68" s="235"/>
    </row>
    <row r="69" spans="26:26" x14ac:dyDescent="0.25">
      <c r="Z69" s="235"/>
    </row>
    <row r="70" spans="26:26" x14ac:dyDescent="0.25">
      <c r="Z70" s="235"/>
    </row>
    <row r="71" spans="26:26" x14ac:dyDescent="0.25">
      <c r="Z71" s="235"/>
    </row>
    <row r="72" spans="26:26" x14ac:dyDescent="0.25">
      <c r="Z72" s="235"/>
    </row>
    <row r="73" spans="26:26" x14ac:dyDescent="0.25">
      <c r="Z73" s="235"/>
    </row>
    <row r="74" spans="26:26" x14ac:dyDescent="0.25">
      <c r="Z74" s="235"/>
    </row>
    <row r="84" ht="11.15" customHeight="1" x14ac:dyDescent="0.25"/>
  </sheetData>
  <mergeCells count="9">
    <mergeCell ref="A10:A12"/>
    <mergeCell ref="C10:U10"/>
    <mergeCell ref="U11:U12"/>
    <mergeCell ref="A1:U1"/>
    <mergeCell ref="A2:U2"/>
    <mergeCell ref="A3:U3"/>
    <mergeCell ref="A5:U5"/>
    <mergeCell ref="A6:U6"/>
    <mergeCell ref="A8:U8"/>
  </mergeCells>
  <printOptions horizontalCentered="1"/>
  <pageMargins left="0.31496062992125984" right="0.19685039370078741" top="0.39370078740157483" bottom="0.23622047244094491" header="0" footer="0.23622047244094491"/>
  <pageSetup scale="76" firstPageNumber="49" orientation="landscape" useFirstPageNumber="1" r:id="rId1"/>
  <headerFooter>
    <oddFooter>&amp;R&amp;P</oddFooter>
  </headerFooter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syncVertical="1" syncRef="A1" transitionEvaluation="1" codeName="Hoja60">
    <pageSetUpPr fitToPage="1"/>
  </sheetPr>
  <dimension ref="A1:AA84"/>
  <sheetViews>
    <sheetView showGridLines="0" view="pageBreakPreview" zoomScale="70" zoomScaleNormal="75" zoomScaleSheetLayoutView="70" workbookViewId="0">
      <selection sqref="A1:U1"/>
    </sheetView>
  </sheetViews>
  <sheetFormatPr baseColWidth="10" defaultColWidth="9.69140625" defaultRowHeight="10.3" x14ac:dyDescent="0.25"/>
  <cols>
    <col min="1" max="1" width="51" style="26" customWidth="1"/>
    <col min="2" max="2" width="42.4609375" style="26" hidden="1" customWidth="1"/>
    <col min="3" max="4" width="6.69140625" style="26" customWidth="1"/>
    <col min="5" max="5" width="8.15234375" style="26" customWidth="1"/>
    <col min="6" max="20" width="6.69140625" style="26" customWidth="1"/>
    <col min="21" max="21" width="7.3828125" style="26" bestFit="1" customWidth="1"/>
    <col min="22" max="22" width="11.53515625" style="26" customWidth="1"/>
    <col min="23" max="25" width="9.69140625" style="26" customWidth="1"/>
    <col min="26" max="26" width="9.69140625" style="26"/>
    <col min="27" max="27" width="54.69140625" style="26" customWidth="1"/>
    <col min="28" max="16384" width="9.69140625" style="26"/>
  </cols>
  <sheetData>
    <row r="1" spans="1:27" ht="17.600000000000001" x14ac:dyDescent="0.25">
      <c r="A1" s="739"/>
      <c r="B1" s="739"/>
      <c r="C1" s="739"/>
      <c r="D1" s="739"/>
      <c r="E1" s="739"/>
      <c r="F1" s="739"/>
      <c r="G1" s="739"/>
      <c r="H1" s="739"/>
      <c r="I1" s="739"/>
      <c r="J1" s="739"/>
      <c r="K1" s="739"/>
      <c r="L1" s="739"/>
      <c r="M1" s="739"/>
      <c r="N1" s="739"/>
      <c r="O1" s="739"/>
      <c r="P1" s="739"/>
      <c r="Q1" s="739"/>
      <c r="R1" s="739"/>
      <c r="S1" s="739"/>
      <c r="T1" s="739"/>
      <c r="U1" s="739"/>
      <c r="V1" s="95"/>
    </row>
    <row r="2" spans="1:27" ht="10.5" customHeight="1" x14ac:dyDescent="0.25">
      <c r="A2" s="810" t="s">
        <v>318</v>
      </c>
      <c r="B2" s="810"/>
      <c r="C2" s="810"/>
      <c r="D2" s="810"/>
      <c r="E2" s="810"/>
      <c r="F2" s="810"/>
      <c r="G2" s="810"/>
      <c r="H2" s="810"/>
      <c r="I2" s="810"/>
      <c r="J2" s="810"/>
      <c r="K2" s="810"/>
      <c r="L2" s="810"/>
      <c r="M2" s="810"/>
      <c r="N2" s="810"/>
      <c r="O2" s="810"/>
      <c r="P2" s="810"/>
      <c r="Q2" s="810"/>
      <c r="R2" s="810"/>
      <c r="S2" s="810"/>
      <c r="T2" s="810"/>
      <c r="U2" s="810"/>
      <c r="V2" s="11"/>
    </row>
    <row r="3" spans="1:27" ht="18" customHeight="1" x14ac:dyDescent="0.25">
      <c r="A3" s="810" t="s">
        <v>140</v>
      </c>
      <c r="B3" s="810"/>
      <c r="C3" s="810"/>
      <c r="D3" s="810"/>
      <c r="E3" s="810"/>
      <c r="F3" s="810"/>
      <c r="G3" s="810"/>
      <c r="H3" s="810"/>
      <c r="I3" s="810"/>
      <c r="J3" s="810"/>
      <c r="K3" s="810"/>
      <c r="L3" s="810"/>
      <c r="M3" s="810"/>
      <c r="N3" s="810"/>
      <c r="O3" s="810"/>
      <c r="P3" s="810"/>
      <c r="Q3" s="810"/>
      <c r="R3" s="810"/>
      <c r="S3" s="810"/>
      <c r="T3" s="810"/>
      <c r="U3" s="810"/>
      <c r="V3" s="11"/>
    </row>
    <row r="4" spans="1:27" ht="15.75" customHeight="1" x14ac:dyDescent="0.25">
      <c r="A4" s="96"/>
      <c r="B4" s="96"/>
      <c r="C4" s="96"/>
      <c r="D4" s="96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</row>
    <row r="5" spans="1:27" ht="14.15" x14ac:dyDescent="0.25">
      <c r="A5" s="767" t="str">
        <f>'1 Total'!A4:N4</f>
        <v>DICIEMBRE DE 2018</v>
      </c>
      <c r="B5" s="767"/>
      <c r="C5" s="767"/>
      <c r="D5" s="767"/>
      <c r="E5" s="767"/>
      <c r="F5" s="767"/>
      <c r="G5" s="767"/>
      <c r="H5" s="767"/>
      <c r="I5" s="767"/>
      <c r="J5" s="767"/>
      <c r="K5" s="767"/>
      <c r="L5" s="767"/>
      <c r="M5" s="767"/>
      <c r="N5" s="767"/>
      <c r="O5" s="767"/>
      <c r="P5" s="767"/>
      <c r="Q5" s="767"/>
      <c r="R5" s="767"/>
      <c r="S5" s="767"/>
      <c r="T5" s="767"/>
      <c r="U5" s="767"/>
      <c r="V5" s="97"/>
    </row>
    <row r="6" spans="1:27" ht="14.15" x14ac:dyDescent="0.25">
      <c r="A6" s="810"/>
      <c r="B6" s="810"/>
      <c r="C6" s="810"/>
      <c r="D6" s="810"/>
      <c r="E6" s="810"/>
      <c r="F6" s="810"/>
      <c r="G6" s="810"/>
      <c r="H6" s="810"/>
      <c r="I6" s="810"/>
      <c r="J6" s="810"/>
      <c r="K6" s="810"/>
      <c r="L6" s="810"/>
      <c r="M6" s="810"/>
      <c r="N6" s="810"/>
      <c r="O6" s="810"/>
      <c r="P6" s="810"/>
      <c r="Q6" s="810"/>
      <c r="R6" s="810"/>
      <c r="S6" s="810"/>
      <c r="T6" s="810"/>
      <c r="U6" s="810"/>
      <c r="V6" s="97"/>
    </row>
    <row r="7" spans="1:27" x14ac:dyDescent="0.25">
      <c r="A7" s="98"/>
      <c r="B7" s="98"/>
      <c r="C7" s="98"/>
      <c r="D7" s="98"/>
      <c r="E7" s="98"/>
      <c r="F7" s="98"/>
      <c r="G7" s="98"/>
      <c r="H7" s="98"/>
      <c r="I7" s="98"/>
      <c r="J7" s="98"/>
      <c r="K7" s="98"/>
      <c r="L7" s="98"/>
      <c r="M7" s="98"/>
      <c r="N7" s="98"/>
      <c r="O7" s="98"/>
      <c r="P7" s="98"/>
      <c r="Q7" s="98"/>
      <c r="R7" s="98"/>
      <c r="S7" s="98"/>
      <c r="T7" s="98"/>
      <c r="U7" s="98"/>
      <c r="V7" s="98"/>
    </row>
    <row r="8" spans="1:27" ht="14.15" x14ac:dyDescent="0.25">
      <c r="A8" s="812" t="s">
        <v>58</v>
      </c>
      <c r="B8" s="812"/>
      <c r="C8" s="812"/>
      <c r="D8" s="812"/>
      <c r="E8" s="812"/>
      <c r="F8" s="812"/>
      <c r="G8" s="812"/>
      <c r="H8" s="812"/>
      <c r="I8" s="812"/>
      <c r="J8" s="812"/>
      <c r="K8" s="812"/>
      <c r="L8" s="812"/>
      <c r="M8" s="812"/>
      <c r="N8" s="812"/>
      <c r="O8" s="812"/>
      <c r="P8" s="812"/>
      <c r="Q8" s="812"/>
      <c r="R8" s="812"/>
      <c r="S8" s="812"/>
      <c r="T8" s="812"/>
      <c r="U8" s="812"/>
      <c r="V8" s="99"/>
    </row>
    <row r="9" spans="1:27" ht="10.75" thickBot="1" x14ac:dyDescent="0.3">
      <c r="A9" s="96"/>
      <c r="B9" s="96"/>
      <c r="C9" s="265">
        <v>3</v>
      </c>
      <c r="D9" s="265">
        <v>14</v>
      </c>
      <c r="E9" s="265">
        <v>4</v>
      </c>
      <c r="F9" s="265">
        <v>5</v>
      </c>
      <c r="G9" s="265">
        <v>6</v>
      </c>
      <c r="H9" s="265">
        <v>7</v>
      </c>
      <c r="I9" s="265">
        <v>8</v>
      </c>
      <c r="J9" s="265">
        <v>9</v>
      </c>
      <c r="K9" s="265">
        <v>10</v>
      </c>
      <c r="L9" s="265">
        <v>11</v>
      </c>
      <c r="M9" s="265">
        <v>12</v>
      </c>
      <c r="N9" s="265">
        <v>13</v>
      </c>
      <c r="O9" s="265">
        <v>15</v>
      </c>
      <c r="P9" s="265">
        <v>16</v>
      </c>
      <c r="Q9" s="265">
        <v>17</v>
      </c>
      <c r="R9" s="265">
        <v>18</v>
      </c>
      <c r="S9" s="265">
        <v>19</v>
      </c>
      <c r="T9" s="265">
        <v>20</v>
      </c>
      <c r="U9" s="96"/>
      <c r="V9" s="96"/>
    </row>
    <row r="10" spans="1:27" ht="25.5" customHeight="1" thickBot="1" x14ac:dyDescent="0.3">
      <c r="A10" s="837" t="s">
        <v>142</v>
      </c>
      <c r="B10" s="509"/>
      <c r="C10" s="840" t="s">
        <v>143</v>
      </c>
      <c r="D10" s="841"/>
      <c r="E10" s="841"/>
      <c r="F10" s="841"/>
      <c r="G10" s="841"/>
      <c r="H10" s="841"/>
      <c r="I10" s="841"/>
      <c r="J10" s="841"/>
      <c r="K10" s="841"/>
      <c r="L10" s="841"/>
      <c r="M10" s="841"/>
      <c r="N10" s="841"/>
      <c r="O10" s="841"/>
      <c r="P10" s="841"/>
      <c r="Q10" s="841"/>
      <c r="R10" s="841"/>
      <c r="S10" s="841"/>
      <c r="T10" s="841"/>
      <c r="U10" s="842"/>
      <c r="V10" s="8"/>
    </row>
    <row r="11" spans="1:27" ht="12.45" x14ac:dyDescent="0.25">
      <c r="A11" s="838"/>
      <c r="B11" s="365"/>
      <c r="C11" s="486" t="s">
        <v>144</v>
      </c>
      <c r="D11" s="487" t="s">
        <v>145</v>
      </c>
      <c r="E11" s="487" t="s">
        <v>146</v>
      </c>
      <c r="F11" s="487" t="s">
        <v>147</v>
      </c>
      <c r="G11" s="487" t="s">
        <v>148</v>
      </c>
      <c r="H11" s="487" t="s">
        <v>149</v>
      </c>
      <c r="I11" s="487" t="s">
        <v>150</v>
      </c>
      <c r="J11" s="487" t="s">
        <v>151</v>
      </c>
      <c r="K11" s="487" t="s">
        <v>152</v>
      </c>
      <c r="L11" s="487" t="s">
        <v>153</v>
      </c>
      <c r="M11" s="487" t="s">
        <v>154</v>
      </c>
      <c r="N11" s="487" t="s">
        <v>155</v>
      </c>
      <c r="O11" s="487" t="s">
        <v>156</v>
      </c>
      <c r="P11" s="487" t="s">
        <v>157</v>
      </c>
      <c r="Q11" s="487" t="s">
        <v>158</v>
      </c>
      <c r="R11" s="487" t="s">
        <v>159</v>
      </c>
      <c r="S11" s="487" t="s">
        <v>160</v>
      </c>
      <c r="T11" s="487" t="s">
        <v>161</v>
      </c>
      <c r="U11" s="843" t="s">
        <v>8</v>
      </c>
    </row>
    <row r="12" spans="1:27" ht="13.5" customHeight="1" thickBot="1" x14ac:dyDescent="0.3">
      <c r="A12" s="839"/>
      <c r="B12" s="510"/>
      <c r="C12" s="511" t="s">
        <v>162</v>
      </c>
      <c r="D12" s="512" t="s">
        <v>163</v>
      </c>
      <c r="E12" s="512" t="s">
        <v>164</v>
      </c>
      <c r="F12" s="512" t="s">
        <v>165</v>
      </c>
      <c r="G12" s="512" t="s">
        <v>166</v>
      </c>
      <c r="H12" s="512" t="s">
        <v>167</v>
      </c>
      <c r="I12" s="512" t="s">
        <v>168</v>
      </c>
      <c r="J12" s="512" t="s">
        <v>169</v>
      </c>
      <c r="K12" s="512" t="s">
        <v>170</v>
      </c>
      <c r="L12" s="512" t="s">
        <v>171</v>
      </c>
      <c r="M12" s="512" t="s">
        <v>172</v>
      </c>
      <c r="N12" s="512" t="s">
        <v>173</v>
      </c>
      <c r="O12" s="512" t="s">
        <v>174</v>
      </c>
      <c r="P12" s="512" t="s">
        <v>175</v>
      </c>
      <c r="Q12" s="512" t="s">
        <v>176</v>
      </c>
      <c r="R12" s="512" t="s">
        <v>177</v>
      </c>
      <c r="S12" s="512" t="s">
        <v>178</v>
      </c>
      <c r="T12" s="512" t="s">
        <v>179</v>
      </c>
      <c r="U12" s="844"/>
    </row>
    <row r="13" spans="1:27" s="257" customFormat="1" ht="15" customHeight="1" x14ac:dyDescent="0.35">
      <c r="A13" s="490" t="s">
        <v>180</v>
      </c>
      <c r="B13" s="491"/>
      <c r="C13" s="492">
        <f>SUM(C14,C15)</f>
        <v>0</v>
      </c>
      <c r="D13" s="493">
        <f t="shared" ref="D13:U13" si="0">SUM(D14,D15)</f>
        <v>0</v>
      </c>
      <c r="E13" s="494">
        <f t="shared" si="0"/>
        <v>0</v>
      </c>
      <c r="F13" s="494">
        <f t="shared" si="0"/>
        <v>0</v>
      </c>
      <c r="G13" s="494">
        <f t="shared" si="0"/>
        <v>0</v>
      </c>
      <c r="H13" s="494">
        <f t="shared" si="0"/>
        <v>0</v>
      </c>
      <c r="I13" s="494">
        <f t="shared" si="0"/>
        <v>11</v>
      </c>
      <c r="J13" s="494">
        <f t="shared" si="0"/>
        <v>13</v>
      </c>
      <c r="K13" s="494">
        <f t="shared" si="0"/>
        <v>12</v>
      </c>
      <c r="L13" s="494">
        <f t="shared" si="0"/>
        <v>20</v>
      </c>
      <c r="M13" s="494">
        <f t="shared" si="0"/>
        <v>17</v>
      </c>
      <c r="N13" s="494">
        <f t="shared" si="0"/>
        <v>23</v>
      </c>
      <c r="O13" s="494">
        <f t="shared" si="0"/>
        <v>18</v>
      </c>
      <c r="P13" s="494">
        <f t="shared" si="0"/>
        <v>6</v>
      </c>
      <c r="Q13" s="494">
        <f t="shared" si="0"/>
        <v>0</v>
      </c>
      <c r="R13" s="494">
        <f t="shared" si="0"/>
        <v>1</v>
      </c>
      <c r="S13" s="494">
        <f t="shared" si="0"/>
        <v>1</v>
      </c>
      <c r="T13" s="495">
        <f t="shared" si="0"/>
        <v>0</v>
      </c>
      <c r="U13" s="496">
        <f t="shared" si="0"/>
        <v>122</v>
      </c>
      <c r="V13" s="256"/>
      <c r="X13" s="258"/>
      <c r="Y13" s="259"/>
      <c r="Z13" s="260"/>
    </row>
    <row r="14" spans="1:27" ht="15" customHeight="1" x14ac:dyDescent="0.35">
      <c r="A14" s="344" t="s">
        <v>181</v>
      </c>
      <c r="B14" s="334" t="s">
        <v>273</v>
      </c>
      <c r="C14" s="175">
        <v>0</v>
      </c>
      <c r="D14" s="143">
        <v>0</v>
      </c>
      <c r="E14" s="143">
        <v>0</v>
      </c>
      <c r="F14" s="143">
        <v>0</v>
      </c>
      <c r="G14" s="143">
        <v>0</v>
      </c>
      <c r="H14" s="143">
        <v>0</v>
      </c>
      <c r="I14" s="143">
        <v>0</v>
      </c>
      <c r="J14" s="143">
        <v>3</v>
      </c>
      <c r="K14" s="143">
        <v>2</v>
      </c>
      <c r="L14" s="143">
        <v>5</v>
      </c>
      <c r="M14" s="143">
        <v>3</v>
      </c>
      <c r="N14" s="143">
        <v>2</v>
      </c>
      <c r="O14" s="143">
        <v>3</v>
      </c>
      <c r="P14" s="143">
        <v>0</v>
      </c>
      <c r="Q14" s="143">
        <v>0</v>
      </c>
      <c r="R14" s="143">
        <v>0</v>
      </c>
      <c r="S14" s="143">
        <v>0</v>
      </c>
      <c r="T14" s="143">
        <v>0</v>
      </c>
      <c r="U14" s="332">
        <f t="shared" ref="U14:U36" si="1">SUM(C14:T14)</f>
        <v>18</v>
      </c>
      <c r="V14" s="100"/>
      <c r="Y14" s="36"/>
      <c r="Z14" s="236"/>
    </row>
    <row r="15" spans="1:27" s="104" customFormat="1" ht="23.25" customHeight="1" x14ac:dyDescent="0.35">
      <c r="A15" s="345" t="s">
        <v>182</v>
      </c>
      <c r="B15" s="340" t="s">
        <v>274</v>
      </c>
      <c r="C15" s="336">
        <v>0</v>
      </c>
      <c r="D15" s="337">
        <v>0</v>
      </c>
      <c r="E15" s="337">
        <v>0</v>
      </c>
      <c r="F15" s="337">
        <v>0</v>
      </c>
      <c r="G15" s="337">
        <v>0</v>
      </c>
      <c r="H15" s="337">
        <v>0</v>
      </c>
      <c r="I15" s="337">
        <v>11</v>
      </c>
      <c r="J15" s="337">
        <v>10</v>
      </c>
      <c r="K15" s="337">
        <v>10</v>
      </c>
      <c r="L15" s="337">
        <v>15</v>
      </c>
      <c r="M15" s="337">
        <v>14</v>
      </c>
      <c r="N15" s="337">
        <v>21</v>
      </c>
      <c r="O15" s="337">
        <v>15</v>
      </c>
      <c r="P15" s="337">
        <v>6</v>
      </c>
      <c r="Q15" s="337">
        <v>0</v>
      </c>
      <c r="R15" s="337">
        <v>1</v>
      </c>
      <c r="S15" s="337">
        <v>1</v>
      </c>
      <c r="T15" s="337">
        <v>0</v>
      </c>
      <c r="U15" s="497">
        <f t="shared" si="1"/>
        <v>104</v>
      </c>
      <c r="V15" s="102"/>
      <c r="X15" s="103"/>
      <c r="Y15" s="36"/>
      <c r="Z15" s="236"/>
      <c r="AA15" s="26"/>
    </row>
    <row r="16" spans="1:27" ht="15" customHeight="1" x14ac:dyDescent="0.35">
      <c r="A16" s="346" t="s">
        <v>183</v>
      </c>
      <c r="B16" s="341" t="s">
        <v>275</v>
      </c>
      <c r="C16" s="175">
        <v>0</v>
      </c>
      <c r="D16" s="143">
        <v>0</v>
      </c>
      <c r="E16" s="143">
        <v>0</v>
      </c>
      <c r="F16" s="143">
        <v>1</v>
      </c>
      <c r="G16" s="143">
        <v>7</v>
      </c>
      <c r="H16" s="143">
        <v>9</v>
      </c>
      <c r="I16" s="143">
        <v>11</v>
      </c>
      <c r="J16" s="143">
        <v>41</v>
      </c>
      <c r="K16" s="143">
        <v>90</v>
      </c>
      <c r="L16" s="143">
        <v>110</v>
      </c>
      <c r="M16" s="143">
        <v>171</v>
      </c>
      <c r="N16" s="143">
        <v>167</v>
      </c>
      <c r="O16" s="143">
        <v>97</v>
      </c>
      <c r="P16" s="143">
        <v>39</v>
      </c>
      <c r="Q16" s="143">
        <v>6</v>
      </c>
      <c r="R16" s="143">
        <v>3</v>
      </c>
      <c r="S16" s="143">
        <v>1</v>
      </c>
      <c r="T16" s="143">
        <v>1</v>
      </c>
      <c r="U16" s="332">
        <f t="shared" si="1"/>
        <v>754</v>
      </c>
      <c r="V16" s="105"/>
      <c r="X16" s="101"/>
      <c r="Y16" s="36"/>
      <c r="Z16" s="236"/>
    </row>
    <row r="17" spans="1:27" ht="27" customHeight="1" x14ac:dyDescent="0.35">
      <c r="A17" s="347" t="s">
        <v>184</v>
      </c>
      <c r="B17" s="342" t="s">
        <v>276</v>
      </c>
      <c r="C17" s="331">
        <v>0</v>
      </c>
      <c r="D17" s="330">
        <v>1</v>
      </c>
      <c r="E17" s="177">
        <v>0</v>
      </c>
      <c r="F17" s="177">
        <v>0</v>
      </c>
      <c r="G17" s="177">
        <v>2</v>
      </c>
      <c r="H17" s="177">
        <v>4</v>
      </c>
      <c r="I17" s="177">
        <v>12</v>
      </c>
      <c r="J17" s="177">
        <v>23</v>
      </c>
      <c r="K17" s="177">
        <v>71</v>
      </c>
      <c r="L17" s="177">
        <v>116</v>
      </c>
      <c r="M17" s="177">
        <v>217</v>
      </c>
      <c r="N17" s="177">
        <v>206</v>
      </c>
      <c r="O17" s="177">
        <v>116</v>
      </c>
      <c r="P17" s="177">
        <v>46</v>
      </c>
      <c r="Q17" s="177">
        <v>13</v>
      </c>
      <c r="R17" s="177">
        <v>4</v>
      </c>
      <c r="S17" s="177">
        <v>1</v>
      </c>
      <c r="T17" s="177">
        <v>0</v>
      </c>
      <c r="U17" s="333">
        <f t="shared" si="1"/>
        <v>832</v>
      </c>
      <c r="V17" s="105"/>
      <c r="X17" s="101"/>
      <c r="Y17" s="36"/>
      <c r="Z17" s="236"/>
    </row>
    <row r="18" spans="1:27" ht="20.25" customHeight="1" x14ac:dyDescent="0.35">
      <c r="A18" s="346" t="s">
        <v>185</v>
      </c>
      <c r="B18" s="341" t="s">
        <v>277</v>
      </c>
      <c r="C18" s="350">
        <v>0</v>
      </c>
      <c r="D18" s="329">
        <v>0</v>
      </c>
      <c r="E18" s="143">
        <v>0</v>
      </c>
      <c r="F18" s="143">
        <v>0</v>
      </c>
      <c r="G18" s="143">
        <v>1</v>
      </c>
      <c r="H18" s="143">
        <v>0</v>
      </c>
      <c r="I18" s="143">
        <v>0</v>
      </c>
      <c r="J18" s="143">
        <v>0</v>
      </c>
      <c r="K18" s="143">
        <v>4</v>
      </c>
      <c r="L18" s="143">
        <v>2</v>
      </c>
      <c r="M18" s="143">
        <v>6</v>
      </c>
      <c r="N18" s="143">
        <v>6</v>
      </c>
      <c r="O18" s="143">
        <v>1</v>
      </c>
      <c r="P18" s="143">
        <v>1</v>
      </c>
      <c r="Q18" s="143">
        <v>2</v>
      </c>
      <c r="R18" s="143">
        <v>0</v>
      </c>
      <c r="S18" s="143">
        <v>0</v>
      </c>
      <c r="T18" s="143">
        <v>0</v>
      </c>
      <c r="U18" s="332">
        <f t="shared" si="1"/>
        <v>23</v>
      </c>
      <c r="V18" s="102"/>
      <c r="X18" s="101"/>
      <c r="Y18" s="36"/>
      <c r="Z18" s="236"/>
    </row>
    <row r="19" spans="1:27" s="257" customFormat="1" ht="15" customHeight="1" x14ac:dyDescent="0.35">
      <c r="A19" s="351" t="s">
        <v>186</v>
      </c>
      <c r="B19" s="352"/>
      <c r="C19" s="353">
        <f>SUM(C20:C21)</f>
        <v>0</v>
      </c>
      <c r="D19" s="354">
        <f t="shared" ref="D19:T19" si="2">SUM(D20:D21)</f>
        <v>0</v>
      </c>
      <c r="E19" s="355">
        <f t="shared" si="2"/>
        <v>0</v>
      </c>
      <c r="F19" s="355">
        <f t="shared" si="2"/>
        <v>1</v>
      </c>
      <c r="G19" s="355">
        <f t="shared" si="2"/>
        <v>1</v>
      </c>
      <c r="H19" s="355">
        <f t="shared" si="2"/>
        <v>2</v>
      </c>
      <c r="I19" s="355">
        <f t="shared" si="2"/>
        <v>5</v>
      </c>
      <c r="J19" s="355">
        <f t="shared" si="2"/>
        <v>23</v>
      </c>
      <c r="K19" s="355">
        <f t="shared" si="2"/>
        <v>38</v>
      </c>
      <c r="L19" s="355">
        <f t="shared" si="2"/>
        <v>50</v>
      </c>
      <c r="M19" s="355">
        <f t="shared" si="2"/>
        <v>59</v>
      </c>
      <c r="N19" s="355">
        <f t="shared" si="2"/>
        <v>53</v>
      </c>
      <c r="O19" s="355">
        <f t="shared" si="2"/>
        <v>23</v>
      </c>
      <c r="P19" s="355">
        <f t="shared" si="2"/>
        <v>8</v>
      </c>
      <c r="Q19" s="355">
        <f t="shared" si="2"/>
        <v>8</v>
      </c>
      <c r="R19" s="355">
        <f t="shared" si="2"/>
        <v>5</v>
      </c>
      <c r="S19" s="355">
        <f t="shared" si="2"/>
        <v>4</v>
      </c>
      <c r="T19" s="356">
        <f t="shared" si="2"/>
        <v>0</v>
      </c>
      <c r="U19" s="498">
        <f t="shared" si="1"/>
        <v>280</v>
      </c>
      <c r="V19" s="261"/>
      <c r="X19" s="258"/>
      <c r="Y19" s="259"/>
      <c r="Z19" s="260"/>
    </row>
    <row r="20" spans="1:27" s="104" customFormat="1" ht="15" customHeight="1" x14ac:dyDescent="0.35">
      <c r="A20" s="344" t="s">
        <v>187</v>
      </c>
      <c r="B20" s="334" t="s">
        <v>278</v>
      </c>
      <c r="C20" s="175">
        <v>0</v>
      </c>
      <c r="D20" s="143">
        <v>0</v>
      </c>
      <c r="E20" s="143">
        <v>0</v>
      </c>
      <c r="F20" s="143">
        <v>0</v>
      </c>
      <c r="G20" s="143">
        <v>0</v>
      </c>
      <c r="H20" s="143">
        <v>0</v>
      </c>
      <c r="I20" s="143">
        <v>0</v>
      </c>
      <c r="J20" s="143">
        <v>1</v>
      </c>
      <c r="K20" s="143">
        <v>0</v>
      </c>
      <c r="L20" s="143">
        <v>2</v>
      </c>
      <c r="M20" s="143">
        <v>2</v>
      </c>
      <c r="N20" s="143">
        <v>0</v>
      </c>
      <c r="O20" s="143">
        <v>0</v>
      </c>
      <c r="P20" s="143">
        <v>0</v>
      </c>
      <c r="Q20" s="143">
        <v>0</v>
      </c>
      <c r="R20" s="143">
        <v>0</v>
      </c>
      <c r="S20" s="143">
        <v>0</v>
      </c>
      <c r="T20" s="143">
        <v>0</v>
      </c>
      <c r="U20" s="332">
        <f t="shared" si="1"/>
        <v>5</v>
      </c>
      <c r="V20" s="102"/>
      <c r="X20" s="103"/>
      <c r="Y20" s="36"/>
      <c r="Z20" s="236"/>
      <c r="AA20" s="26"/>
    </row>
    <row r="21" spans="1:27" s="104" customFormat="1" ht="15" customHeight="1" x14ac:dyDescent="0.35">
      <c r="A21" s="345" t="s">
        <v>188</v>
      </c>
      <c r="B21" s="340" t="s">
        <v>279</v>
      </c>
      <c r="C21" s="336">
        <v>0</v>
      </c>
      <c r="D21" s="337">
        <v>0</v>
      </c>
      <c r="E21" s="337">
        <v>0</v>
      </c>
      <c r="F21" s="337">
        <v>1</v>
      </c>
      <c r="G21" s="337">
        <v>1</v>
      </c>
      <c r="H21" s="337">
        <v>2</v>
      </c>
      <c r="I21" s="337">
        <v>5</v>
      </c>
      <c r="J21" s="337">
        <v>22</v>
      </c>
      <c r="K21" s="337">
        <v>38</v>
      </c>
      <c r="L21" s="337">
        <v>48</v>
      </c>
      <c r="M21" s="337">
        <v>57</v>
      </c>
      <c r="N21" s="337">
        <v>53</v>
      </c>
      <c r="O21" s="337">
        <v>23</v>
      </c>
      <c r="P21" s="337">
        <v>8</v>
      </c>
      <c r="Q21" s="337">
        <v>8</v>
      </c>
      <c r="R21" s="337">
        <v>5</v>
      </c>
      <c r="S21" s="337">
        <v>4</v>
      </c>
      <c r="T21" s="337">
        <v>0</v>
      </c>
      <c r="U21" s="497">
        <f t="shared" si="1"/>
        <v>275</v>
      </c>
      <c r="V21" s="102"/>
      <c r="X21" s="103"/>
      <c r="Y21" s="36"/>
      <c r="Z21" s="236"/>
      <c r="AA21" s="26"/>
    </row>
    <row r="22" spans="1:27" ht="24" customHeight="1" x14ac:dyDescent="0.35">
      <c r="A22" s="346" t="s">
        <v>189</v>
      </c>
      <c r="B22" s="341" t="s">
        <v>280</v>
      </c>
      <c r="C22" s="175">
        <v>1</v>
      </c>
      <c r="D22" s="143">
        <v>0</v>
      </c>
      <c r="E22" s="143">
        <v>0</v>
      </c>
      <c r="F22" s="143">
        <v>0</v>
      </c>
      <c r="G22" s="143">
        <v>6</v>
      </c>
      <c r="H22" s="143">
        <v>27</v>
      </c>
      <c r="I22" s="143">
        <v>51</v>
      </c>
      <c r="J22" s="143">
        <v>58</v>
      </c>
      <c r="K22" s="143">
        <v>128</v>
      </c>
      <c r="L22" s="143">
        <v>180</v>
      </c>
      <c r="M22" s="143">
        <v>260</v>
      </c>
      <c r="N22" s="143">
        <v>229</v>
      </c>
      <c r="O22" s="143">
        <v>197</v>
      </c>
      <c r="P22" s="143">
        <v>66</v>
      </c>
      <c r="Q22" s="143">
        <v>20</v>
      </c>
      <c r="R22" s="143">
        <v>12</v>
      </c>
      <c r="S22" s="143">
        <v>1</v>
      </c>
      <c r="T22" s="143">
        <v>0</v>
      </c>
      <c r="U22" s="332">
        <f t="shared" si="1"/>
        <v>1236</v>
      </c>
      <c r="V22" s="102"/>
      <c r="X22" s="101"/>
      <c r="Y22" s="36"/>
      <c r="Z22" s="236"/>
    </row>
    <row r="23" spans="1:27" ht="18.75" customHeight="1" x14ac:dyDescent="0.35">
      <c r="A23" s="347" t="s">
        <v>190</v>
      </c>
      <c r="B23" s="342" t="s">
        <v>281</v>
      </c>
      <c r="C23" s="176">
        <v>1</v>
      </c>
      <c r="D23" s="177">
        <v>0</v>
      </c>
      <c r="E23" s="177">
        <v>0</v>
      </c>
      <c r="F23" s="177">
        <v>0</v>
      </c>
      <c r="G23" s="177">
        <v>19</v>
      </c>
      <c r="H23" s="177">
        <v>11</v>
      </c>
      <c r="I23" s="177">
        <v>23</v>
      </c>
      <c r="J23" s="177">
        <v>39</v>
      </c>
      <c r="K23" s="177">
        <v>77</v>
      </c>
      <c r="L23" s="177">
        <v>106</v>
      </c>
      <c r="M23" s="177">
        <v>174</v>
      </c>
      <c r="N23" s="177">
        <v>216</v>
      </c>
      <c r="O23" s="177">
        <v>149</v>
      </c>
      <c r="P23" s="177">
        <v>44</v>
      </c>
      <c r="Q23" s="177">
        <v>20</v>
      </c>
      <c r="R23" s="177">
        <v>9</v>
      </c>
      <c r="S23" s="177">
        <v>3</v>
      </c>
      <c r="T23" s="177">
        <v>1</v>
      </c>
      <c r="U23" s="333">
        <f t="shared" si="1"/>
        <v>892</v>
      </c>
      <c r="V23" s="105"/>
      <c r="X23" s="101"/>
      <c r="Y23" s="36"/>
      <c r="Z23" s="236"/>
    </row>
    <row r="24" spans="1:27" ht="18.75" customHeight="1" x14ac:dyDescent="0.35">
      <c r="A24" s="346" t="s">
        <v>191</v>
      </c>
      <c r="B24" s="341" t="s">
        <v>282</v>
      </c>
      <c r="C24" s="175">
        <v>0</v>
      </c>
      <c r="D24" s="143">
        <v>0</v>
      </c>
      <c r="E24" s="143">
        <v>0</v>
      </c>
      <c r="F24" s="143">
        <v>0</v>
      </c>
      <c r="G24" s="143">
        <v>1</v>
      </c>
      <c r="H24" s="143">
        <v>2</v>
      </c>
      <c r="I24" s="143">
        <v>2</v>
      </c>
      <c r="J24" s="143">
        <v>5</v>
      </c>
      <c r="K24" s="143">
        <v>3</v>
      </c>
      <c r="L24" s="143">
        <v>13</v>
      </c>
      <c r="M24" s="143">
        <v>11</v>
      </c>
      <c r="N24" s="143">
        <v>26</v>
      </c>
      <c r="O24" s="143">
        <v>15</v>
      </c>
      <c r="P24" s="143">
        <v>3</v>
      </c>
      <c r="Q24" s="143">
        <v>0</v>
      </c>
      <c r="R24" s="143">
        <v>5</v>
      </c>
      <c r="S24" s="143">
        <v>2</v>
      </c>
      <c r="T24" s="143">
        <v>0</v>
      </c>
      <c r="U24" s="332">
        <f t="shared" si="1"/>
        <v>88</v>
      </c>
      <c r="V24" s="105"/>
      <c r="X24" s="101"/>
      <c r="Y24" s="36"/>
      <c r="Z24" s="236"/>
    </row>
    <row r="25" spans="1:27" ht="18.75" customHeight="1" x14ac:dyDescent="0.35">
      <c r="A25" s="347" t="s">
        <v>192</v>
      </c>
      <c r="B25" s="342" t="s">
        <v>283</v>
      </c>
      <c r="C25" s="176">
        <v>0</v>
      </c>
      <c r="D25" s="177">
        <v>0</v>
      </c>
      <c r="E25" s="177">
        <v>0</v>
      </c>
      <c r="F25" s="177">
        <v>0</v>
      </c>
      <c r="G25" s="177">
        <v>0</v>
      </c>
      <c r="H25" s="177">
        <v>2</v>
      </c>
      <c r="I25" s="177">
        <v>3</v>
      </c>
      <c r="J25" s="177">
        <v>7</v>
      </c>
      <c r="K25" s="177">
        <v>8</v>
      </c>
      <c r="L25" s="177">
        <v>28</v>
      </c>
      <c r="M25" s="177">
        <v>30</v>
      </c>
      <c r="N25" s="177">
        <v>31</v>
      </c>
      <c r="O25" s="177">
        <v>19</v>
      </c>
      <c r="P25" s="177">
        <v>13</v>
      </c>
      <c r="Q25" s="177">
        <v>2</v>
      </c>
      <c r="R25" s="177">
        <v>0</v>
      </c>
      <c r="S25" s="177">
        <v>0</v>
      </c>
      <c r="T25" s="177">
        <v>0</v>
      </c>
      <c r="U25" s="333">
        <f t="shared" si="1"/>
        <v>143</v>
      </c>
      <c r="V25" s="105"/>
      <c r="X25" s="101"/>
      <c r="Y25" s="36"/>
      <c r="Z25" s="236"/>
    </row>
    <row r="26" spans="1:27" ht="18.75" customHeight="1" x14ac:dyDescent="0.35">
      <c r="A26" s="346" t="s">
        <v>193</v>
      </c>
      <c r="B26" s="341" t="s">
        <v>284</v>
      </c>
      <c r="C26" s="175">
        <v>0</v>
      </c>
      <c r="D26" s="143">
        <v>1</v>
      </c>
      <c r="E26" s="143">
        <v>0</v>
      </c>
      <c r="F26" s="143">
        <v>0</v>
      </c>
      <c r="G26" s="143">
        <v>1</v>
      </c>
      <c r="H26" s="143">
        <v>9</v>
      </c>
      <c r="I26" s="143">
        <v>16</v>
      </c>
      <c r="J26" s="143">
        <v>11</v>
      </c>
      <c r="K26" s="143">
        <v>36</v>
      </c>
      <c r="L26" s="143">
        <v>38</v>
      </c>
      <c r="M26" s="143">
        <v>68</v>
      </c>
      <c r="N26" s="143">
        <v>43</v>
      </c>
      <c r="O26" s="143">
        <v>41</v>
      </c>
      <c r="P26" s="143">
        <v>6</v>
      </c>
      <c r="Q26" s="143">
        <v>4</v>
      </c>
      <c r="R26" s="143">
        <v>2</v>
      </c>
      <c r="S26" s="143">
        <v>2</v>
      </c>
      <c r="T26" s="143">
        <v>0</v>
      </c>
      <c r="U26" s="332">
        <f t="shared" si="1"/>
        <v>278</v>
      </c>
      <c r="V26" s="105"/>
      <c r="X26" s="101"/>
      <c r="Y26" s="36"/>
      <c r="Z26" s="236"/>
    </row>
    <row r="27" spans="1:27" ht="20.6" x14ac:dyDescent="0.35">
      <c r="A27" s="347" t="s">
        <v>194</v>
      </c>
      <c r="B27" s="342" t="s">
        <v>285</v>
      </c>
      <c r="C27" s="176">
        <v>0</v>
      </c>
      <c r="D27" s="177">
        <v>0</v>
      </c>
      <c r="E27" s="177">
        <v>0</v>
      </c>
      <c r="F27" s="177">
        <v>0</v>
      </c>
      <c r="G27" s="177">
        <v>2</v>
      </c>
      <c r="H27" s="177">
        <v>2</v>
      </c>
      <c r="I27" s="177">
        <v>9</v>
      </c>
      <c r="J27" s="177">
        <v>11</v>
      </c>
      <c r="K27" s="177">
        <v>11</v>
      </c>
      <c r="L27" s="177">
        <v>8</v>
      </c>
      <c r="M27" s="177">
        <v>12</v>
      </c>
      <c r="N27" s="177">
        <v>10</v>
      </c>
      <c r="O27" s="177">
        <v>3</v>
      </c>
      <c r="P27" s="177">
        <v>1</v>
      </c>
      <c r="Q27" s="177">
        <v>0</v>
      </c>
      <c r="R27" s="177">
        <v>1</v>
      </c>
      <c r="S27" s="177">
        <v>0</v>
      </c>
      <c r="T27" s="177">
        <v>0</v>
      </c>
      <c r="U27" s="333">
        <f t="shared" si="1"/>
        <v>70</v>
      </c>
      <c r="V27" s="102"/>
      <c r="X27" s="101"/>
      <c r="Y27" s="36"/>
      <c r="Z27" s="236"/>
    </row>
    <row r="28" spans="1:27" ht="20.6" x14ac:dyDescent="0.35">
      <c r="A28" s="346" t="s">
        <v>195</v>
      </c>
      <c r="B28" s="341" t="s">
        <v>286</v>
      </c>
      <c r="C28" s="175">
        <v>0</v>
      </c>
      <c r="D28" s="143">
        <v>0</v>
      </c>
      <c r="E28" s="143">
        <v>0</v>
      </c>
      <c r="F28" s="143">
        <v>0</v>
      </c>
      <c r="G28" s="143">
        <v>0</v>
      </c>
      <c r="H28" s="143">
        <v>1</v>
      </c>
      <c r="I28" s="143">
        <v>1</v>
      </c>
      <c r="J28" s="143">
        <v>1</v>
      </c>
      <c r="K28" s="143">
        <v>3</v>
      </c>
      <c r="L28" s="143">
        <v>7</v>
      </c>
      <c r="M28" s="143">
        <v>9</v>
      </c>
      <c r="N28" s="143">
        <v>3</v>
      </c>
      <c r="O28" s="143">
        <v>1</v>
      </c>
      <c r="P28" s="143">
        <v>0</v>
      </c>
      <c r="Q28" s="143">
        <v>0</v>
      </c>
      <c r="R28" s="143">
        <v>0</v>
      </c>
      <c r="S28" s="143">
        <v>0</v>
      </c>
      <c r="T28" s="143">
        <v>0</v>
      </c>
      <c r="U28" s="332">
        <f t="shared" si="1"/>
        <v>26</v>
      </c>
      <c r="V28" s="102"/>
      <c r="X28" s="101"/>
      <c r="Y28" s="36"/>
      <c r="Z28" s="236"/>
    </row>
    <row r="29" spans="1:27" ht="24" customHeight="1" x14ac:dyDescent="0.35">
      <c r="A29" s="347" t="s">
        <v>196</v>
      </c>
      <c r="B29" s="342" t="s">
        <v>287</v>
      </c>
      <c r="C29" s="176">
        <v>1</v>
      </c>
      <c r="D29" s="177">
        <v>0</v>
      </c>
      <c r="E29" s="177">
        <v>0</v>
      </c>
      <c r="F29" s="177">
        <v>2</v>
      </c>
      <c r="G29" s="177">
        <v>5</v>
      </c>
      <c r="H29" s="177">
        <v>14</v>
      </c>
      <c r="I29" s="177">
        <v>48</v>
      </c>
      <c r="J29" s="177">
        <v>67</v>
      </c>
      <c r="K29" s="177">
        <v>134</v>
      </c>
      <c r="L29" s="177">
        <v>220</v>
      </c>
      <c r="M29" s="177">
        <v>367</v>
      </c>
      <c r="N29" s="177">
        <v>393</v>
      </c>
      <c r="O29" s="177">
        <v>264</v>
      </c>
      <c r="P29" s="177">
        <v>113</v>
      </c>
      <c r="Q29" s="177">
        <v>43</v>
      </c>
      <c r="R29" s="177">
        <v>9</v>
      </c>
      <c r="S29" s="177">
        <v>1</v>
      </c>
      <c r="T29" s="177">
        <v>2</v>
      </c>
      <c r="U29" s="333">
        <f t="shared" si="1"/>
        <v>1683</v>
      </c>
      <c r="V29" s="102"/>
      <c r="X29" s="101"/>
      <c r="Y29" s="36"/>
      <c r="Z29" s="236"/>
    </row>
    <row r="30" spans="1:27" ht="15" customHeight="1" x14ac:dyDescent="0.35">
      <c r="A30" s="346" t="s">
        <v>197</v>
      </c>
      <c r="B30" s="341" t="s">
        <v>288</v>
      </c>
      <c r="C30" s="175">
        <v>0</v>
      </c>
      <c r="D30" s="143">
        <v>0</v>
      </c>
      <c r="E30" s="143">
        <v>0</v>
      </c>
      <c r="F30" s="143">
        <v>0</v>
      </c>
      <c r="G30" s="143">
        <v>0</v>
      </c>
      <c r="H30" s="143">
        <v>0</v>
      </c>
      <c r="I30" s="143">
        <v>0</v>
      </c>
      <c r="J30" s="143">
        <v>3</v>
      </c>
      <c r="K30" s="143">
        <v>3</v>
      </c>
      <c r="L30" s="143">
        <v>9</v>
      </c>
      <c r="M30" s="143">
        <v>6</v>
      </c>
      <c r="N30" s="143">
        <v>2</v>
      </c>
      <c r="O30" s="143">
        <v>1</v>
      </c>
      <c r="P30" s="143">
        <v>3</v>
      </c>
      <c r="Q30" s="143">
        <v>1</v>
      </c>
      <c r="R30" s="143">
        <v>0</v>
      </c>
      <c r="S30" s="143">
        <v>0</v>
      </c>
      <c r="T30" s="143">
        <v>0</v>
      </c>
      <c r="U30" s="332">
        <f t="shared" si="1"/>
        <v>28</v>
      </c>
      <c r="V30" s="102"/>
      <c r="X30" s="101"/>
      <c r="Y30" s="36"/>
      <c r="Z30" s="236"/>
    </row>
    <row r="31" spans="1:27" ht="23.25" customHeight="1" x14ac:dyDescent="0.35">
      <c r="A31" s="347" t="s">
        <v>198</v>
      </c>
      <c r="B31" s="342" t="s">
        <v>289</v>
      </c>
      <c r="C31" s="176">
        <v>0</v>
      </c>
      <c r="D31" s="177">
        <v>0</v>
      </c>
      <c r="E31" s="177">
        <v>0</v>
      </c>
      <c r="F31" s="177">
        <v>0</v>
      </c>
      <c r="G31" s="177">
        <v>0</v>
      </c>
      <c r="H31" s="177">
        <v>0</v>
      </c>
      <c r="I31" s="177">
        <v>0</v>
      </c>
      <c r="J31" s="177">
        <v>1</v>
      </c>
      <c r="K31" s="177">
        <v>0</v>
      </c>
      <c r="L31" s="177">
        <v>0</v>
      </c>
      <c r="M31" s="177">
        <v>0</v>
      </c>
      <c r="N31" s="177">
        <v>0</v>
      </c>
      <c r="O31" s="177">
        <v>0</v>
      </c>
      <c r="P31" s="177">
        <v>0</v>
      </c>
      <c r="Q31" s="177">
        <v>0</v>
      </c>
      <c r="R31" s="177">
        <v>0</v>
      </c>
      <c r="S31" s="177">
        <v>0</v>
      </c>
      <c r="T31" s="177">
        <v>0</v>
      </c>
      <c r="U31" s="333">
        <f t="shared" si="1"/>
        <v>1</v>
      </c>
      <c r="V31" s="102"/>
      <c r="X31" s="101"/>
      <c r="Y31" s="36"/>
      <c r="Z31" s="236"/>
    </row>
    <row r="32" spans="1:27" s="104" customFormat="1" ht="15" customHeight="1" x14ac:dyDescent="0.35">
      <c r="A32" s="346" t="s">
        <v>199</v>
      </c>
      <c r="B32" s="341" t="s">
        <v>290</v>
      </c>
      <c r="C32" s="175">
        <v>0</v>
      </c>
      <c r="D32" s="143">
        <v>0</v>
      </c>
      <c r="E32" s="143">
        <v>0</v>
      </c>
      <c r="F32" s="143">
        <v>0</v>
      </c>
      <c r="G32" s="143">
        <v>9</v>
      </c>
      <c r="H32" s="143">
        <v>13</v>
      </c>
      <c r="I32" s="143">
        <v>34</v>
      </c>
      <c r="J32" s="143">
        <v>37</v>
      </c>
      <c r="K32" s="143">
        <v>49</v>
      </c>
      <c r="L32" s="143">
        <v>56</v>
      </c>
      <c r="M32" s="143">
        <v>61</v>
      </c>
      <c r="N32" s="143">
        <v>48</v>
      </c>
      <c r="O32" s="143">
        <v>35</v>
      </c>
      <c r="P32" s="143">
        <v>22</v>
      </c>
      <c r="Q32" s="143">
        <v>1</v>
      </c>
      <c r="R32" s="143">
        <v>0</v>
      </c>
      <c r="S32" s="143">
        <v>0</v>
      </c>
      <c r="T32" s="143">
        <v>0</v>
      </c>
      <c r="U32" s="332">
        <f>SUM(C32:T32)</f>
        <v>365</v>
      </c>
      <c r="V32" s="100"/>
      <c r="X32" s="101"/>
      <c r="Y32" s="36"/>
      <c r="Z32" s="236"/>
      <c r="AA32" s="26"/>
    </row>
    <row r="33" spans="1:26" s="257" customFormat="1" ht="15" customHeight="1" x14ac:dyDescent="0.35">
      <c r="A33" s="351" t="s">
        <v>200</v>
      </c>
      <c r="B33" s="352"/>
      <c r="C33" s="353">
        <f>SUM(C34:C38)</f>
        <v>0</v>
      </c>
      <c r="D33" s="354">
        <f t="shared" ref="D33:T33" si="3">SUM(D34:D38)</f>
        <v>0</v>
      </c>
      <c r="E33" s="355">
        <f t="shared" si="3"/>
        <v>0</v>
      </c>
      <c r="F33" s="355">
        <f t="shared" si="3"/>
        <v>0</v>
      </c>
      <c r="G33" s="355">
        <f t="shared" si="3"/>
        <v>4</v>
      </c>
      <c r="H33" s="355">
        <f t="shared" si="3"/>
        <v>6</v>
      </c>
      <c r="I33" s="355">
        <f t="shared" si="3"/>
        <v>12</v>
      </c>
      <c r="J33" s="355">
        <f t="shared" si="3"/>
        <v>18</v>
      </c>
      <c r="K33" s="355">
        <f t="shared" si="3"/>
        <v>20</v>
      </c>
      <c r="L33" s="355">
        <f t="shared" si="3"/>
        <v>14</v>
      </c>
      <c r="M33" s="355">
        <f t="shared" si="3"/>
        <v>10</v>
      </c>
      <c r="N33" s="355">
        <f t="shared" si="3"/>
        <v>7</v>
      </c>
      <c r="O33" s="355">
        <f t="shared" si="3"/>
        <v>13</v>
      </c>
      <c r="P33" s="355">
        <f t="shared" si="3"/>
        <v>8</v>
      </c>
      <c r="Q33" s="355">
        <f t="shared" si="3"/>
        <v>1</v>
      </c>
      <c r="R33" s="355">
        <f t="shared" si="3"/>
        <v>0</v>
      </c>
      <c r="S33" s="355">
        <f t="shared" si="3"/>
        <v>0</v>
      </c>
      <c r="T33" s="356">
        <f t="shared" si="3"/>
        <v>0</v>
      </c>
      <c r="U33" s="498">
        <f t="shared" si="1"/>
        <v>113</v>
      </c>
      <c r="V33" s="262"/>
      <c r="X33" s="259"/>
      <c r="Y33" s="259"/>
      <c r="Z33" s="260"/>
    </row>
    <row r="34" spans="1:26" ht="15" customHeight="1" x14ac:dyDescent="0.35">
      <c r="A34" s="344" t="s">
        <v>201</v>
      </c>
      <c r="B34" s="334" t="s">
        <v>291</v>
      </c>
      <c r="C34" s="175">
        <v>0</v>
      </c>
      <c r="D34" s="143">
        <v>0</v>
      </c>
      <c r="E34" s="143">
        <v>0</v>
      </c>
      <c r="F34" s="143">
        <v>0</v>
      </c>
      <c r="G34" s="143">
        <v>4</v>
      </c>
      <c r="H34" s="143">
        <v>3</v>
      </c>
      <c r="I34" s="143">
        <v>2</v>
      </c>
      <c r="J34" s="143">
        <v>3</v>
      </c>
      <c r="K34" s="143">
        <v>2</v>
      </c>
      <c r="L34" s="143">
        <v>5</v>
      </c>
      <c r="M34" s="143">
        <v>2</v>
      </c>
      <c r="N34" s="143">
        <v>2</v>
      </c>
      <c r="O34" s="143">
        <v>3</v>
      </c>
      <c r="P34" s="143">
        <v>0</v>
      </c>
      <c r="Q34" s="143">
        <v>0</v>
      </c>
      <c r="R34" s="143">
        <v>0</v>
      </c>
      <c r="S34" s="143">
        <v>0</v>
      </c>
      <c r="T34" s="143">
        <v>0</v>
      </c>
      <c r="U34" s="332">
        <f t="shared" si="1"/>
        <v>26</v>
      </c>
      <c r="V34" s="102"/>
      <c r="X34" s="106"/>
      <c r="Y34" s="36"/>
      <c r="Z34" s="236"/>
    </row>
    <row r="35" spans="1:26" ht="15" customHeight="1" x14ac:dyDescent="0.35">
      <c r="A35" s="348" t="s">
        <v>202</v>
      </c>
      <c r="B35" s="335" t="s">
        <v>292</v>
      </c>
      <c r="C35" s="176">
        <v>0</v>
      </c>
      <c r="D35" s="177">
        <v>0</v>
      </c>
      <c r="E35" s="177">
        <v>0</v>
      </c>
      <c r="F35" s="177">
        <v>0</v>
      </c>
      <c r="G35" s="177">
        <v>0</v>
      </c>
      <c r="H35" s="177">
        <v>0</v>
      </c>
      <c r="I35" s="177">
        <v>0</v>
      </c>
      <c r="J35" s="177">
        <v>0</v>
      </c>
      <c r="K35" s="177">
        <v>0</v>
      </c>
      <c r="L35" s="177">
        <v>0</v>
      </c>
      <c r="M35" s="177">
        <v>0</v>
      </c>
      <c r="N35" s="177">
        <v>0</v>
      </c>
      <c r="O35" s="177">
        <v>0</v>
      </c>
      <c r="P35" s="177">
        <v>0</v>
      </c>
      <c r="Q35" s="177">
        <v>0</v>
      </c>
      <c r="R35" s="177">
        <v>0</v>
      </c>
      <c r="S35" s="177">
        <v>0</v>
      </c>
      <c r="T35" s="177">
        <v>0</v>
      </c>
      <c r="U35" s="333">
        <f t="shared" si="1"/>
        <v>0</v>
      </c>
      <c r="V35" s="102"/>
      <c r="X35" s="106"/>
      <c r="Y35" s="36"/>
      <c r="Z35" s="236"/>
    </row>
    <row r="36" spans="1:26" ht="15" customHeight="1" x14ac:dyDescent="0.35">
      <c r="A36" s="344" t="s">
        <v>203</v>
      </c>
      <c r="B36" s="334" t="s">
        <v>293</v>
      </c>
      <c r="C36" s="175">
        <v>0</v>
      </c>
      <c r="D36" s="143">
        <v>0</v>
      </c>
      <c r="E36" s="143">
        <v>0</v>
      </c>
      <c r="F36" s="143">
        <v>0</v>
      </c>
      <c r="G36" s="143">
        <v>0</v>
      </c>
      <c r="H36" s="143">
        <v>1</v>
      </c>
      <c r="I36" s="143">
        <v>5</v>
      </c>
      <c r="J36" s="143">
        <v>3</v>
      </c>
      <c r="K36" s="143">
        <v>5</v>
      </c>
      <c r="L36" s="143">
        <v>0</v>
      </c>
      <c r="M36" s="143">
        <v>5</v>
      </c>
      <c r="N36" s="143">
        <v>2</v>
      </c>
      <c r="O36" s="143">
        <v>2</v>
      </c>
      <c r="P36" s="143">
        <v>0</v>
      </c>
      <c r="Q36" s="143">
        <v>0</v>
      </c>
      <c r="R36" s="143">
        <v>0</v>
      </c>
      <c r="S36" s="143">
        <v>0</v>
      </c>
      <c r="T36" s="143">
        <v>0</v>
      </c>
      <c r="U36" s="332">
        <f t="shared" si="1"/>
        <v>23</v>
      </c>
      <c r="V36" s="102"/>
      <c r="X36" s="106"/>
      <c r="Y36" s="36"/>
      <c r="Z36" s="236"/>
    </row>
    <row r="37" spans="1:26" ht="15" customHeight="1" x14ac:dyDescent="0.35">
      <c r="A37" s="348" t="s">
        <v>204</v>
      </c>
      <c r="B37" s="335" t="s">
        <v>294</v>
      </c>
      <c r="C37" s="176">
        <v>0</v>
      </c>
      <c r="D37" s="177">
        <v>0</v>
      </c>
      <c r="E37" s="177">
        <v>0</v>
      </c>
      <c r="F37" s="177">
        <v>0</v>
      </c>
      <c r="G37" s="177">
        <v>0</v>
      </c>
      <c r="H37" s="177">
        <v>1</v>
      </c>
      <c r="I37" s="177">
        <v>0</v>
      </c>
      <c r="J37" s="177">
        <v>1</v>
      </c>
      <c r="K37" s="177">
        <v>0</v>
      </c>
      <c r="L37" s="177">
        <v>0</v>
      </c>
      <c r="M37" s="177">
        <v>0</v>
      </c>
      <c r="N37" s="177">
        <v>0</v>
      </c>
      <c r="O37" s="177">
        <v>0</v>
      </c>
      <c r="P37" s="177">
        <v>0</v>
      </c>
      <c r="Q37" s="177">
        <v>0</v>
      </c>
      <c r="R37" s="177">
        <v>0</v>
      </c>
      <c r="S37" s="177">
        <v>0</v>
      </c>
      <c r="T37" s="177">
        <v>0</v>
      </c>
      <c r="U37" s="333">
        <f>SUM(C37:T37)</f>
        <v>2</v>
      </c>
      <c r="V37" s="102"/>
      <c r="X37" s="106"/>
      <c r="Y37" s="36"/>
      <c r="Z37" s="236"/>
    </row>
    <row r="38" spans="1:26" ht="15" customHeight="1" x14ac:dyDescent="0.35">
      <c r="A38" s="349" t="s">
        <v>205</v>
      </c>
      <c r="B38" s="343" t="s">
        <v>295</v>
      </c>
      <c r="C38" s="338">
        <v>0</v>
      </c>
      <c r="D38" s="339">
        <v>0</v>
      </c>
      <c r="E38" s="339">
        <v>0</v>
      </c>
      <c r="F38" s="339">
        <v>0</v>
      </c>
      <c r="G38" s="339">
        <v>0</v>
      </c>
      <c r="H38" s="339">
        <v>1</v>
      </c>
      <c r="I38" s="339">
        <v>5</v>
      </c>
      <c r="J38" s="339">
        <v>11</v>
      </c>
      <c r="K38" s="339">
        <v>13</v>
      </c>
      <c r="L38" s="339">
        <v>9</v>
      </c>
      <c r="M38" s="339">
        <v>3</v>
      </c>
      <c r="N38" s="339">
        <v>3</v>
      </c>
      <c r="O38" s="339">
        <v>8</v>
      </c>
      <c r="P38" s="339">
        <v>8</v>
      </c>
      <c r="Q38" s="339">
        <v>1</v>
      </c>
      <c r="R38" s="339">
        <v>0</v>
      </c>
      <c r="S38" s="339">
        <v>0</v>
      </c>
      <c r="T38" s="339">
        <v>0</v>
      </c>
      <c r="U38" s="499">
        <f>SUM(C38:T38)</f>
        <v>62</v>
      </c>
      <c r="V38" s="102"/>
      <c r="X38" s="106"/>
      <c r="Y38" s="36"/>
      <c r="Z38" s="236"/>
    </row>
    <row r="39" spans="1:26" ht="15" customHeight="1" x14ac:dyDescent="0.35">
      <c r="A39" s="347" t="s">
        <v>296</v>
      </c>
      <c r="B39" s="335" t="s">
        <v>297</v>
      </c>
      <c r="C39" s="176">
        <v>0</v>
      </c>
      <c r="D39" s="177">
        <v>0</v>
      </c>
      <c r="E39" s="177">
        <v>0</v>
      </c>
      <c r="F39" s="177">
        <v>1</v>
      </c>
      <c r="G39" s="177">
        <v>17</v>
      </c>
      <c r="H39" s="177">
        <v>28</v>
      </c>
      <c r="I39" s="177">
        <v>56</v>
      </c>
      <c r="J39" s="177">
        <v>86</v>
      </c>
      <c r="K39" s="177">
        <v>100</v>
      </c>
      <c r="L39" s="177">
        <v>105</v>
      </c>
      <c r="M39" s="177">
        <v>132</v>
      </c>
      <c r="N39" s="177">
        <v>111</v>
      </c>
      <c r="O39" s="177">
        <v>77</v>
      </c>
      <c r="P39" s="177">
        <v>31</v>
      </c>
      <c r="Q39" s="177">
        <v>14</v>
      </c>
      <c r="R39" s="177">
        <v>0</v>
      </c>
      <c r="S39" s="177">
        <v>2</v>
      </c>
      <c r="T39" s="177">
        <v>1</v>
      </c>
      <c r="U39" s="333">
        <f>SUM(C39:T39)</f>
        <v>761</v>
      </c>
      <c r="V39" s="102"/>
      <c r="X39" s="106"/>
      <c r="Y39" s="36"/>
      <c r="Z39" s="236"/>
    </row>
    <row r="40" spans="1:26" ht="15" customHeight="1" x14ac:dyDescent="0.35">
      <c r="A40" s="346" t="s">
        <v>206</v>
      </c>
      <c r="B40" s="341" t="s">
        <v>298</v>
      </c>
      <c r="C40" s="175">
        <v>0</v>
      </c>
      <c r="D40" s="143">
        <v>0</v>
      </c>
      <c r="E40" s="143">
        <v>0</v>
      </c>
      <c r="F40" s="143">
        <v>8</v>
      </c>
      <c r="G40" s="143">
        <v>25</v>
      </c>
      <c r="H40" s="143">
        <v>66</v>
      </c>
      <c r="I40" s="143">
        <v>210</v>
      </c>
      <c r="J40" s="143">
        <v>116</v>
      </c>
      <c r="K40" s="143">
        <v>187</v>
      </c>
      <c r="L40" s="143">
        <v>177</v>
      </c>
      <c r="M40" s="143">
        <v>144</v>
      </c>
      <c r="N40" s="143">
        <v>89</v>
      </c>
      <c r="O40" s="143">
        <v>70</v>
      </c>
      <c r="P40" s="143">
        <v>37</v>
      </c>
      <c r="Q40" s="143">
        <v>7</v>
      </c>
      <c r="R40" s="143">
        <v>5</v>
      </c>
      <c r="S40" s="143">
        <v>0</v>
      </c>
      <c r="T40" s="143">
        <v>0</v>
      </c>
      <c r="U40" s="332">
        <f>SUM(C40:T40)</f>
        <v>1141</v>
      </c>
      <c r="V40" s="102"/>
      <c r="W40" s="36"/>
      <c r="X40" s="101"/>
      <c r="Y40" s="36"/>
      <c r="Z40" s="236"/>
    </row>
    <row r="41" spans="1:26" s="257" customFormat="1" ht="15" customHeight="1" thickBot="1" x14ac:dyDescent="0.4">
      <c r="A41" s="359" t="s">
        <v>207</v>
      </c>
      <c r="B41" s="500"/>
      <c r="C41" s="501">
        <f>SUM(C13:C40)-C33-C19-C13</f>
        <v>3</v>
      </c>
      <c r="D41" s="502">
        <f t="shared" ref="D41:T41" si="4">SUM(D13:D40)-D33-D19-D13</f>
        <v>2</v>
      </c>
      <c r="E41" s="502">
        <f t="shared" si="4"/>
        <v>0</v>
      </c>
      <c r="F41" s="502">
        <f t="shared" si="4"/>
        <v>13</v>
      </c>
      <c r="G41" s="502">
        <f t="shared" si="4"/>
        <v>100</v>
      </c>
      <c r="H41" s="502">
        <f t="shared" si="4"/>
        <v>196</v>
      </c>
      <c r="I41" s="502">
        <f t="shared" si="4"/>
        <v>504</v>
      </c>
      <c r="J41" s="502">
        <f t="shared" si="4"/>
        <v>560</v>
      </c>
      <c r="K41" s="502">
        <f t="shared" si="4"/>
        <v>974</v>
      </c>
      <c r="L41" s="502">
        <f t="shared" si="4"/>
        <v>1259</v>
      </c>
      <c r="M41" s="502">
        <f t="shared" si="4"/>
        <v>1754</v>
      </c>
      <c r="N41" s="502">
        <f t="shared" si="4"/>
        <v>1663</v>
      </c>
      <c r="O41" s="502">
        <f t="shared" si="4"/>
        <v>1140</v>
      </c>
      <c r="P41" s="502">
        <f t="shared" si="4"/>
        <v>447</v>
      </c>
      <c r="Q41" s="502">
        <f t="shared" si="4"/>
        <v>142</v>
      </c>
      <c r="R41" s="502">
        <f t="shared" si="4"/>
        <v>56</v>
      </c>
      <c r="S41" s="502">
        <f t="shared" si="4"/>
        <v>18</v>
      </c>
      <c r="T41" s="503">
        <f t="shared" si="4"/>
        <v>5</v>
      </c>
      <c r="U41" s="504">
        <f>SUM(U13:U40)-U33-U19-U13</f>
        <v>8836</v>
      </c>
      <c r="V41" s="263"/>
      <c r="W41" s="259"/>
      <c r="X41" s="264"/>
      <c r="Y41" s="259"/>
      <c r="Z41" s="260"/>
    </row>
    <row r="42" spans="1:26" x14ac:dyDescent="0.25">
      <c r="A42" s="24" t="s">
        <v>315</v>
      </c>
      <c r="B42" s="24"/>
    </row>
    <row r="43" spans="1:26" x14ac:dyDescent="0.25">
      <c r="C43" s="36"/>
    </row>
    <row r="44" spans="1:26" x14ac:dyDescent="0.25">
      <c r="G44" s="36"/>
    </row>
    <row r="46" spans="1:26" x14ac:dyDescent="0.25">
      <c r="Z46" s="235"/>
    </row>
    <row r="47" spans="1:26" x14ac:dyDescent="0.25">
      <c r="T47" s="36"/>
      <c r="Z47" s="235"/>
    </row>
    <row r="48" spans="1:26" x14ac:dyDescent="0.25">
      <c r="Z48" s="235"/>
    </row>
    <row r="49" spans="26:26" x14ac:dyDescent="0.25">
      <c r="Z49" s="235"/>
    </row>
    <row r="50" spans="26:26" x14ac:dyDescent="0.25">
      <c r="Z50" s="235"/>
    </row>
    <row r="51" spans="26:26" x14ac:dyDescent="0.25">
      <c r="Z51" s="235"/>
    </row>
    <row r="52" spans="26:26" x14ac:dyDescent="0.25">
      <c r="Z52" s="235"/>
    </row>
    <row r="53" spans="26:26" x14ac:dyDescent="0.25">
      <c r="Z53" s="235"/>
    </row>
    <row r="54" spans="26:26" x14ac:dyDescent="0.25">
      <c r="Z54" s="235"/>
    </row>
    <row r="55" spans="26:26" x14ac:dyDescent="0.25">
      <c r="Z55" s="235"/>
    </row>
    <row r="56" spans="26:26" x14ac:dyDescent="0.25">
      <c r="Z56" s="235"/>
    </row>
    <row r="57" spans="26:26" x14ac:dyDescent="0.25">
      <c r="Z57" s="235"/>
    </row>
    <row r="58" spans="26:26" x14ac:dyDescent="0.25">
      <c r="Z58" s="235"/>
    </row>
    <row r="59" spans="26:26" x14ac:dyDescent="0.25">
      <c r="Z59" s="235"/>
    </row>
    <row r="60" spans="26:26" x14ac:dyDescent="0.25">
      <c r="Z60" s="235"/>
    </row>
    <row r="61" spans="26:26" x14ac:dyDescent="0.25">
      <c r="Z61" s="235"/>
    </row>
    <row r="62" spans="26:26" x14ac:dyDescent="0.25">
      <c r="Z62" s="235"/>
    </row>
    <row r="63" spans="26:26" x14ac:dyDescent="0.25">
      <c r="Z63" s="235"/>
    </row>
    <row r="64" spans="26:26" x14ac:dyDescent="0.25">
      <c r="Z64" s="235"/>
    </row>
    <row r="65" spans="26:26" x14ac:dyDescent="0.25">
      <c r="Z65" s="235"/>
    </row>
    <row r="66" spans="26:26" x14ac:dyDescent="0.25">
      <c r="Z66" s="235"/>
    </row>
    <row r="67" spans="26:26" x14ac:dyDescent="0.25">
      <c r="Z67" s="235"/>
    </row>
    <row r="68" spans="26:26" x14ac:dyDescent="0.25">
      <c r="Z68" s="235"/>
    </row>
    <row r="69" spans="26:26" x14ac:dyDescent="0.25">
      <c r="Z69" s="235"/>
    </row>
    <row r="70" spans="26:26" x14ac:dyDescent="0.25">
      <c r="Z70" s="235"/>
    </row>
    <row r="71" spans="26:26" x14ac:dyDescent="0.25">
      <c r="Z71" s="235"/>
    </row>
    <row r="72" spans="26:26" x14ac:dyDescent="0.25">
      <c r="Z72" s="235"/>
    </row>
    <row r="73" spans="26:26" x14ac:dyDescent="0.25">
      <c r="Z73" s="235"/>
    </row>
    <row r="74" spans="26:26" x14ac:dyDescent="0.25">
      <c r="Z74" s="235"/>
    </row>
    <row r="84" ht="11.15" customHeight="1" x14ac:dyDescent="0.25"/>
  </sheetData>
  <mergeCells count="9">
    <mergeCell ref="A10:A12"/>
    <mergeCell ref="C10:U10"/>
    <mergeCell ref="U11:U12"/>
    <mergeCell ref="A1:U1"/>
    <mergeCell ref="A2:U2"/>
    <mergeCell ref="A3:U3"/>
    <mergeCell ref="A5:U5"/>
    <mergeCell ref="A6:U6"/>
    <mergeCell ref="A8:U8"/>
  </mergeCells>
  <printOptions horizontalCentered="1"/>
  <pageMargins left="0.31496062992125984" right="0.19685039370078741" top="0.39370078740157483" bottom="0.23622047244094491" header="0" footer="0.23622047244094491"/>
  <pageSetup scale="75" firstPageNumber="49" orientation="landscape" useFirstPageNumber="1" r:id="rId1"/>
  <headerFooter>
    <oddFooter>&amp;R&amp;P</oddFooter>
  </headerFooter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syncVertical="1" syncRef="A1" transitionEvaluation="1" codeName="Hoja43">
    <pageSetUpPr fitToPage="1"/>
  </sheetPr>
  <dimension ref="A1:V55"/>
  <sheetViews>
    <sheetView showGridLines="0" view="pageBreakPreview" zoomScale="85" zoomScaleNormal="100" zoomScaleSheetLayoutView="85" workbookViewId="0">
      <selection activeCell="A58" sqref="A57:A58"/>
    </sheetView>
  </sheetViews>
  <sheetFormatPr baseColWidth="10" defaultColWidth="9.69140625" defaultRowHeight="12.45" x14ac:dyDescent="0.3"/>
  <cols>
    <col min="1" max="1" width="22.53515625" style="25" customWidth="1"/>
    <col min="2" max="2" width="12.53515625" style="25" customWidth="1"/>
    <col min="3" max="3" width="13.07421875" style="25" bestFit="1" customWidth="1"/>
    <col min="4" max="4" width="14.23046875" style="25" bestFit="1" customWidth="1"/>
    <col min="5" max="5" width="13.3828125" style="25" bestFit="1" customWidth="1"/>
    <col min="6" max="6" width="14.53515625" style="25" bestFit="1" customWidth="1"/>
    <col min="7" max="7" width="14.23046875" style="25" bestFit="1" customWidth="1"/>
    <col min="8" max="8" width="7.61328125" style="25" bestFit="1" customWidth="1"/>
    <col min="9" max="9" width="11.4609375" style="25" bestFit="1" customWidth="1"/>
    <col min="10" max="10" width="7.61328125" style="25" bestFit="1" customWidth="1"/>
    <col min="11" max="11" width="10.921875" style="25" bestFit="1" customWidth="1"/>
    <col min="12" max="12" width="7.61328125" style="25" bestFit="1" customWidth="1"/>
    <col min="13" max="13" width="10.4609375" style="25" bestFit="1" customWidth="1"/>
    <col min="14" max="14" width="7.61328125" style="25" bestFit="1" customWidth="1"/>
    <col min="15" max="15" width="11.15234375" style="25" bestFit="1" customWidth="1"/>
    <col min="16" max="16" width="7.69140625" style="25" customWidth="1"/>
    <col min="17" max="19" width="7.69140625" style="25" hidden="1" customWidth="1"/>
    <col min="20" max="23" width="7.69140625" style="25" customWidth="1"/>
    <col min="24" max="16384" width="9.69140625" style="25"/>
  </cols>
  <sheetData>
    <row r="1" spans="1:20" ht="4.5" customHeight="1" x14ac:dyDescent="0.3">
      <c r="R1" s="24"/>
      <c r="S1" s="24"/>
      <c r="T1" s="24"/>
    </row>
    <row r="2" spans="1:20" ht="14.15" x14ac:dyDescent="0.35">
      <c r="A2" s="865" t="s">
        <v>208</v>
      </c>
      <c r="B2" s="865"/>
      <c r="C2" s="865"/>
      <c r="D2" s="865"/>
      <c r="E2" s="865"/>
      <c r="F2" s="865"/>
      <c r="G2" s="865"/>
      <c r="H2" s="865"/>
      <c r="I2" s="865"/>
      <c r="J2" s="865"/>
      <c r="K2" s="865"/>
      <c r="L2" s="865"/>
      <c r="M2" s="865"/>
      <c r="N2" s="865"/>
      <c r="O2" s="865"/>
      <c r="R2" s="24"/>
      <c r="S2" s="24"/>
    </row>
    <row r="3" spans="1:20" ht="14.15" x14ac:dyDescent="0.35">
      <c r="A3" s="865" t="s">
        <v>209</v>
      </c>
      <c r="B3" s="865"/>
      <c r="C3" s="865"/>
      <c r="D3" s="865"/>
      <c r="E3" s="865"/>
      <c r="F3" s="865"/>
      <c r="G3" s="865"/>
      <c r="H3" s="865"/>
      <c r="I3" s="865"/>
      <c r="J3" s="865"/>
      <c r="K3" s="865"/>
      <c r="L3" s="865"/>
      <c r="M3" s="865"/>
      <c r="N3" s="865"/>
      <c r="O3" s="865"/>
      <c r="Q3" s="24"/>
      <c r="R3" s="24"/>
      <c r="S3" s="24"/>
    </row>
    <row r="4" spans="1:20" s="26" customFormat="1" ht="10.3" x14ac:dyDescent="0.25">
      <c r="A4" s="866"/>
      <c r="B4" s="866"/>
      <c r="C4" s="866"/>
      <c r="D4" s="866"/>
      <c r="E4" s="866"/>
      <c r="F4" s="866"/>
      <c r="G4" s="866"/>
      <c r="H4" s="866"/>
      <c r="I4" s="866"/>
      <c r="J4" s="866"/>
      <c r="K4" s="866"/>
      <c r="L4" s="866"/>
      <c r="M4" s="866"/>
      <c r="N4" s="866"/>
      <c r="O4" s="866"/>
    </row>
    <row r="5" spans="1:20" s="26" customFormat="1" x14ac:dyDescent="0.3">
      <c r="A5" s="867" t="str">
        <f>'1 Total'!A4:N4</f>
        <v>DICIEMBRE DE 2018</v>
      </c>
      <c r="B5" s="867"/>
      <c r="C5" s="867"/>
      <c r="D5" s="867"/>
      <c r="E5" s="867"/>
      <c r="F5" s="867"/>
      <c r="G5" s="867"/>
      <c r="H5" s="867"/>
      <c r="I5" s="867"/>
      <c r="J5" s="867"/>
      <c r="K5" s="867"/>
      <c r="L5" s="867"/>
      <c r="M5" s="867"/>
      <c r="N5" s="867"/>
      <c r="O5" s="867"/>
    </row>
    <row r="6" spans="1:20" s="26" customFormat="1" ht="6.75" customHeight="1" x14ac:dyDescent="0.3">
      <c r="A6" s="867"/>
      <c r="B6" s="867"/>
      <c r="C6" s="867"/>
      <c r="D6" s="867"/>
      <c r="E6" s="867"/>
      <c r="F6" s="867"/>
      <c r="G6" s="867"/>
      <c r="H6" s="867"/>
      <c r="I6" s="867"/>
      <c r="J6" s="867"/>
      <c r="K6" s="867"/>
      <c r="L6" s="867"/>
      <c r="M6" s="867"/>
      <c r="N6" s="867"/>
      <c r="O6" s="867"/>
    </row>
    <row r="7" spans="1:20" s="26" customFormat="1" ht="6.75" customHeight="1" x14ac:dyDescent="0.25">
      <c r="A7" s="864"/>
      <c r="B7" s="864"/>
      <c r="C7" s="864"/>
      <c r="D7" s="864"/>
      <c r="E7" s="864"/>
      <c r="F7" s="864"/>
      <c r="G7" s="864"/>
      <c r="H7" s="864"/>
      <c r="I7" s="864"/>
      <c r="J7" s="864"/>
      <c r="K7" s="864"/>
      <c r="L7" s="864"/>
      <c r="M7" s="864"/>
      <c r="N7" s="864"/>
      <c r="O7" s="864"/>
    </row>
    <row r="8" spans="1:20" s="26" customFormat="1" x14ac:dyDescent="0.3">
      <c r="A8" s="868" t="s">
        <v>141</v>
      </c>
      <c r="B8" s="868"/>
      <c r="C8" s="868"/>
      <c r="D8" s="868"/>
      <c r="E8" s="868"/>
      <c r="F8" s="868"/>
      <c r="G8" s="868"/>
      <c r="H8" s="868"/>
      <c r="I8" s="868"/>
      <c r="J8" s="868"/>
      <c r="K8" s="868"/>
      <c r="L8" s="868"/>
      <c r="M8" s="868"/>
      <c r="N8" s="868"/>
      <c r="O8" s="868"/>
    </row>
    <row r="9" spans="1:20" s="26" customFormat="1" ht="10.3" x14ac:dyDescent="0.25">
      <c r="A9" s="866"/>
      <c r="B9" s="866"/>
      <c r="C9" s="866"/>
      <c r="D9" s="866"/>
      <c r="E9" s="866"/>
      <c r="F9" s="866"/>
      <c r="G9" s="866"/>
      <c r="H9" s="866"/>
      <c r="I9" s="866"/>
      <c r="J9" s="866"/>
      <c r="K9" s="866"/>
      <c r="L9" s="866"/>
      <c r="M9" s="866"/>
      <c r="N9" s="866"/>
      <c r="O9" s="866"/>
    </row>
    <row r="10" spans="1:20" s="26" customFormat="1" ht="13.5" customHeight="1" x14ac:dyDescent="0.3">
      <c r="A10" s="868" t="s">
        <v>8</v>
      </c>
      <c r="B10" s="868"/>
      <c r="C10" s="868"/>
      <c r="D10" s="868"/>
      <c r="E10" s="868"/>
      <c r="F10" s="868"/>
      <c r="G10" s="868"/>
      <c r="H10" s="868"/>
      <c r="I10" s="868"/>
      <c r="J10" s="868"/>
      <c r="K10" s="868"/>
      <c r="L10" s="868"/>
      <c r="M10" s="868"/>
      <c r="N10" s="868"/>
      <c r="O10" s="868"/>
    </row>
    <row r="11" spans="1:20" s="26" customFormat="1" ht="13.5" customHeight="1" thickBot="1" x14ac:dyDescent="0.3">
      <c r="A11" s="869"/>
      <c r="B11" s="869"/>
      <c r="C11" s="869"/>
      <c r="D11" s="869"/>
      <c r="E11" s="869"/>
      <c r="F11" s="869"/>
      <c r="G11" s="869"/>
      <c r="H11" s="869"/>
      <c r="I11" s="869"/>
      <c r="J11" s="869"/>
      <c r="K11" s="869"/>
      <c r="L11" s="869"/>
      <c r="M11" s="869"/>
      <c r="N11" s="869"/>
      <c r="O11" s="869"/>
    </row>
    <row r="12" spans="1:20" s="24" customFormat="1" ht="15" customHeight="1" x14ac:dyDescent="0.2">
      <c r="A12" s="870" t="s">
        <v>210</v>
      </c>
      <c r="B12" s="873" t="s">
        <v>305</v>
      </c>
      <c r="C12" s="873" t="s">
        <v>211</v>
      </c>
      <c r="D12" s="874" t="s">
        <v>212</v>
      </c>
      <c r="E12" s="875"/>
      <c r="F12" s="875"/>
      <c r="G12" s="876"/>
      <c r="H12" s="874" t="s">
        <v>213</v>
      </c>
      <c r="I12" s="875"/>
      <c r="J12" s="875"/>
      <c r="K12" s="875"/>
      <c r="L12" s="875"/>
      <c r="M12" s="875"/>
      <c r="N12" s="875"/>
      <c r="O12" s="876"/>
    </row>
    <row r="13" spans="1:20" s="24" customFormat="1" ht="10.5" customHeight="1" x14ac:dyDescent="0.2">
      <c r="A13" s="871"/>
      <c r="B13" s="871"/>
      <c r="C13" s="871"/>
      <c r="D13" s="845" t="s">
        <v>214</v>
      </c>
      <c r="E13" s="852" t="s">
        <v>215</v>
      </c>
      <c r="F13" s="855" t="s">
        <v>216</v>
      </c>
      <c r="G13" s="856" t="s">
        <v>217</v>
      </c>
      <c r="H13" s="859" t="s">
        <v>218</v>
      </c>
      <c r="I13" s="860"/>
      <c r="J13" s="863" t="s">
        <v>215</v>
      </c>
      <c r="K13" s="860"/>
      <c r="L13" s="863" t="s">
        <v>216</v>
      </c>
      <c r="M13" s="860"/>
      <c r="N13" s="848" t="s">
        <v>217</v>
      </c>
      <c r="O13" s="849"/>
    </row>
    <row r="14" spans="1:20" s="24" customFormat="1" ht="10.5" customHeight="1" x14ac:dyDescent="0.2">
      <c r="A14" s="871"/>
      <c r="B14" s="871"/>
      <c r="C14" s="871"/>
      <c r="D14" s="846"/>
      <c r="E14" s="853"/>
      <c r="F14" s="853"/>
      <c r="G14" s="857"/>
      <c r="H14" s="861"/>
      <c r="I14" s="862"/>
      <c r="J14" s="850"/>
      <c r="K14" s="862"/>
      <c r="L14" s="850"/>
      <c r="M14" s="862"/>
      <c r="N14" s="850"/>
      <c r="O14" s="851"/>
    </row>
    <row r="15" spans="1:20" s="24" customFormat="1" ht="10.5" customHeight="1" thickBot="1" x14ac:dyDescent="0.3">
      <c r="A15" s="872"/>
      <c r="B15" s="872"/>
      <c r="C15" s="872"/>
      <c r="D15" s="847"/>
      <c r="E15" s="854"/>
      <c r="F15" s="854"/>
      <c r="G15" s="858"/>
      <c r="H15" s="404" t="s">
        <v>306</v>
      </c>
      <c r="I15" s="404" t="s">
        <v>219</v>
      </c>
      <c r="J15" s="513" t="s">
        <v>306</v>
      </c>
      <c r="K15" s="404" t="s">
        <v>219</v>
      </c>
      <c r="L15" s="513" t="s">
        <v>306</v>
      </c>
      <c r="M15" s="404" t="s">
        <v>219</v>
      </c>
      <c r="N15" s="513" t="s">
        <v>306</v>
      </c>
      <c r="O15" s="428" t="s">
        <v>219</v>
      </c>
    </row>
    <row r="16" spans="1:20" x14ac:dyDescent="0.3">
      <c r="A16" s="109" t="s">
        <v>220</v>
      </c>
      <c r="B16" s="178">
        <f>'8M.N.'!B16+'8M.E.'!B16+'8M.T.'!B16</f>
        <v>99112</v>
      </c>
      <c r="C16" s="178">
        <f>'8M.N.'!C16+'8M.E.'!C16+'8M.T.'!C16</f>
        <v>2335218606.3699999</v>
      </c>
      <c r="D16" s="179">
        <f>'8M.N.'!D16+'8M.E.'!D16+'8M.T.'!D16</f>
        <v>40034242857.729996</v>
      </c>
      <c r="E16" s="180">
        <f>'8M.N.'!E16+'8M.E.'!E16+'8M.T.'!E16</f>
        <v>3367620343</v>
      </c>
      <c r="F16" s="180">
        <f>'8M.N.'!F16+'8M.E.'!F16+'8M.T.'!F16</f>
        <v>28925611883.619999</v>
      </c>
      <c r="G16" s="181">
        <f>'8M.N.'!G16+'8M.E.'!G16+'8M.T.'!G16</f>
        <v>19518842613</v>
      </c>
      <c r="H16" s="180">
        <f>'8M.N.'!H16+'8M.E.'!H16+'8M.T.'!H16</f>
        <v>136</v>
      </c>
      <c r="I16" s="180">
        <f>'8M.N.'!I16+'8M.E.'!I16+'8M.T.'!I16</f>
        <v>50150894.229999997</v>
      </c>
      <c r="J16" s="180">
        <f>'8M.N.'!J16+'8M.E.'!J16+'8M.T.'!J16</f>
        <v>1</v>
      </c>
      <c r="K16" s="180">
        <f>'8M.N.'!K16+'8M.E.'!K16+'8M.T.'!K16</f>
        <v>769712.07</v>
      </c>
      <c r="L16" s="180">
        <f>'8M.N.'!L16+'8M.E.'!L16+'8M.T.'!L16</f>
        <v>7</v>
      </c>
      <c r="M16" s="180">
        <f>'8M.N.'!M16+'8M.E.'!M16+'8M.T.'!M16</f>
        <v>3581299.67</v>
      </c>
      <c r="N16" s="180">
        <f>'8M.N.'!N16+'8M.E.'!N16+'8M.T.'!N16</f>
        <v>18</v>
      </c>
      <c r="O16" s="181">
        <f>'8M.N.'!O16+'8M.E.'!O16+'8M.T.'!O16</f>
        <v>7066680.3399999999</v>
      </c>
      <c r="Q16" s="110">
        <f>B16/$B$50</f>
        <v>1.1153260555209833E-2</v>
      </c>
    </row>
    <row r="17" spans="1:19" x14ac:dyDescent="0.3">
      <c r="A17" s="111" t="s">
        <v>221</v>
      </c>
      <c r="B17" s="182">
        <f>'8M.N.'!B17+'8M.E.'!B17+'8M.T.'!B17</f>
        <v>247249</v>
      </c>
      <c r="C17" s="182">
        <f>'8M.N.'!C17+'8M.E.'!C17+'8M.T.'!C17</f>
        <v>3145345487.27</v>
      </c>
      <c r="D17" s="183">
        <f>'8M.N.'!D17+'8M.E.'!D17+'8M.T.'!D17</f>
        <v>113750869736.02</v>
      </c>
      <c r="E17" s="184">
        <f>'8M.N.'!E17+'8M.E.'!E17+'8M.T.'!E17</f>
        <v>11167500438</v>
      </c>
      <c r="F17" s="184">
        <f>'8M.N.'!F17+'8M.E.'!F17+'8M.T.'!F17</f>
        <v>71651715128.990005</v>
      </c>
      <c r="G17" s="185">
        <f>'8M.N.'!G17+'8M.E.'!G17+'8M.T.'!G17</f>
        <v>56375976521</v>
      </c>
      <c r="H17" s="184">
        <f>'8M.N.'!H17+'8M.E.'!H17+'8M.T.'!H17</f>
        <v>323</v>
      </c>
      <c r="I17" s="184">
        <f>'8M.N.'!I17+'8M.E.'!I17+'8M.T.'!I17</f>
        <v>155847818.94</v>
      </c>
      <c r="J17" s="184">
        <f>'8M.N.'!J17+'8M.E.'!J17+'8M.T.'!J17</f>
        <v>5</v>
      </c>
      <c r="K17" s="184">
        <f>'8M.N.'!K17+'8M.E.'!K17+'8M.T.'!K17</f>
        <v>2446406.19</v>
      </c>
      <c r="L17" s="184">
        <f>'8M.N.'!L17+'8M.E.'!L17+'8M.T.'!L17</f>
        <v>13</v>
      </c>
      <c r="M17" s="184">
        <f>'8M.N.'!M17+'8M.E.'!M17+'8M.T.'!M17</f>
        <v>8131530.0300000003</v>
      </c>
      <c r="N17" s="184">
        <f>'8M.N.'!N17+'8M.E.'!N17+'8M.T.'!N17</f>
        <v>114</v>
      </c>
      <c r="O17" s="185">
        <f>'8M.N.'!O17+'8M.E.'!O17+'8M.T.'!O17</f>
        <v>62593410.710000008</v>
      </c>
      <c r="Q17" s="110">
        <f t="shared" ref="Q17:Q49" si="0">B17/$B$50</f>
        <v>2.7823396955112156E-2</v>
      </c>
    </row>
    <row r="18" spans="1:19" x14ac:dyDescent="0.3">
      <c r="A18" s="112" t="s">
        <v>222</v>
      </c>
      <c r="B18" s="186">
        <f>'8M.N.'!B18+'8M.E.'!B18+'8M.T.'!B18</f>
        <v>64331</v>
      </c>
      <c r="C18" s="186">
        <f>'8M.N.'!C18+'8M.E.'!C18+'8M.T.'!C18</f>
        <v>652646162.00999999</v>
      </c>
      <c r="D18" s="187">
        <f>'8M.N.'!D18+'8M.E.'!D18+'8M.T.'!D18</f>
        <v>28105927232.720001</v>
      </c>
      <c r="E18" s="188">
        <f>'8M.N.'!E18+'8M.E.'!E18+'8M.T.'!E18</f>
        <v>972749680</v>
      </c>
      <c r="F18" s="188">
        <f>'8M.N.'!F18+'8M.E.'!F18+'8M.T.'!F18</f>
        <v>18977348822.080002</v>
      </c>
      <c r="G18" s="189">
        <f>'8M.N.'!G18+'8M.E.'!G18+'8M.T.'!G18</f>
        <v>13387223247</v>
      </c>
      <c r="H18" s="188">
        <f>'8M.N.'!H18+'8M.E.'!H18+'8M.T.'!H18</f>
        <v>80</v>
      </c>
      <c r="I18" s="188">
        <f>'8M.N.'!I18+'8M.E.'!I18+'8M.T.'!I18</f>
        <v>42144220.480000004</v>
      </c>
      <c r="J18" s="188">
        <f>'8M.N.'!J18+'8M.E.'!J18+'8M.T.'!J18</f>
        <v>2</v>
      </c>
      <c r="K18" s="188">
        <f>'8M.N.'!K18+'8M.E.'!K18+'8M.T.'!K18</f>
        <v>1891947.42</v>
      </c>
      <c r="L18" s="188">
        <f>'8M.N.'!L18+'8M.E.'!L18+'8M.T.'!L18</f>
        <v>9</v>
      </c>
      <c r="M18" s="188">
        <f>'8M.N.'!M18+'8M.E.'!M18+'8M.T.'!M18</f>
        <v>9403578.9299999997</v>
      </c>
      <c r="N18" s="188">
        <f>'8M.N.'!N18+'8M.E.'!N18+'8M.T.'!N18</f>
        <v>49</v>
      </c>
      <c r="O18" s="189">
        <f>'8M.N.'!O18+'8M.E.'!O18+'8M.T.'!O18</f>
        <v>24216672.170000002</v>
      </c>
      <c r="Q18" s="110">
        <f t="shared" si="0"/>
        <v>7.2392889335015313E-3</v>
      </c>
    </row>
    <row r="19" spans="1:19" x14ac:dyDescent="0.3">
      <c r="A19" s="111" t="s">
        <v>223</v>
      </c>
      <c r="B19" s="182">
        <f>'8M.N.'!B19+'8M.E.'!B19+'8M.T.'!B19</f>
        <v>76425</v>
      </c>
      <c r="C19" s="182">
        <f>'8M.N.'!C19+'8M.E.'!C19+'8M.T.'!C19</f>
        <v>691450350.09000003</v>
      </c>
      <c r="D19" s="183">
        <f>'8M.N.'!D19+'8M.E.'!D19+'8M.T.'!D19</f>
        <v>27190551736.649998</v>
      </c>
      <c r="E19" s="184">
        <f>'8M.N.'!E19+'8M.E.'!E19+'8M.T.'!E19</f>
        <v>2083142190</v>
      </c>
      <c r="F19" s="184">
        <f>'8M.N.'!F19+'8M.E.'!F19+'8M.T.'!F19</f>
        <v>20288029629.119999</v>
      </c>
      <c r="G19" s="185">
        <f>'8M.N.'!G19+'8M.E.'!G19+'8M.T.'!G19</f>
        <v>13377315538</v>
      </c>
      <c r="H19" s="184">
        <f>'8M.N.'!H19+'8M.E.'!H19+'8M.T.'!H19</f>
        <v>72</v>
      </c>
      <c r="I19" s="184">
        <f>'8M.N.'!I19+'8M.E.'!I19+'8M.T.'!I19</f>
        <v>18733868.43</v>
      </c>
      <c r="J19" s="184">
        <f>'8M.N.'!J19+'8M.E.'!J19+'8M.T.'!J19</f>
        <v>2</v>
      </c>
      <c r="K19" s="184">
        <f>'8M.N.'!K19+'8M.E.'!K19+'8M.T.'!K19</f>
        <v>677890.4</v>
      </c>
      <c r="L19" s="184">
        <f>'8M.N.'!L19+'8M.E.'!L19+'8M.T.'!L19</f>
        <v>6</v>
      </c>
      <c r="M19" s="184">
        <f>'8M.N.'!M19+'8M.E.'!M19+'8M.T.'!M19</f>
        <v>2921789.1799999997</v>
      </c>
      <c r="N19" s="184">
        <f>'8M.N.'!N19+'8M.E.'!N19+'8M.T.'!N19</f>
        <v>12</v>
      </c>
      <c r="O19" s="185">
        <f>'8M.N.'!O19+'8M.E.'!O19+'8M.T.'!O19</f>
        <v>1410299.82</v>
      </c>
      <c r="Q19" s="110">
        <f t="shared" si="0"/>
        <v>8.600249595729189E-3</v>
      </c>
    </row>
    <row r="20" spans="1:19" x14ac:dyDescent="0.3">
      <c r="A20" s="112" t="s">
        <v>224</v>
      </c>
      <c r="B20" s="186">
        <f>'8M.N.'!B20+'8M.E.'!B20+'8M.T.'!B20</f>
        <v>246111</v>
      </c>
      <c r="C20" s="186">
        <f>'8M.N.'!C20+'8M.E.'!C20+'8M.T.'!C20</f>
        <v>3903707931.4300003</v>
      </c>
      <c r="D20" s="187">
        <f>'8M.N.'!D20+'8M.E.'!D20+'8M.T.'!D20</f>
        <v>113611951526.26999</v>
      </c>
      <c r="E20" s="188">
        <f>'8M.N.'!E20+'8M.E.'!E20+'8M.T.'!E20</f>
        <v>14502204053</v>
      </c>
      <c r="F20" s="188">
        <f>'8M.N.'!F20+'8M.E.'!F20+'8M.T.'!F20</f>
        <v>99045979871.709991</v>
      </c>
      <c r="G20" s="189">
        <f>'8M.N.'!G20+'8M.E.'!G20+'8M.T.'!G20</f>
        <v>55506672810</v>
      </c>
      <c r="H20" s="188">
        <f>'8M.N.'!H20+'8M.E.'!H20+'8M.T.'!H20</f>
        <v>317</v>
      </c>
      <c r="I20" s="188">
        <f>'8M.N.'!I20+'8M.E.'!I20+'8M.T.'!I20</f>
        <v>102059602.05</v>
      </c>
      <c r="J20" s="188">
        <f>'8M.N.'!J20+'8M.E.'!J20+'8M.T.'!J20</f>
        <v>9</v>
      </c>
      <c r="K20" s="188">
        <f>'8M.N.'!K20+'8M.E.'!K20+'8M.T.'!K20</f>
        <v>10222165.26</v>
      </c>
      <c r="L20" s="188">
        <f>'8M.N.'!L20+'8M.E.'!L20+'8M.T.'!L20</f>
        <v>15</v>
      </c>
      <c r="M20" s="188">
        <f>'8M.N.'!M20+'8M.E.'!M20+'8M.T.'!M20</f>
        <v>21582978.649999999</v>
      </c>
      <c r="N20" s="188">
        <f>'8M.N.'!N20+'8M.E.'!N20+'8M.T.'!N20</f>
        <v>32</v>
      </c>
      <c r="O20" s="189">
        <f>'8M.N.'!O20+'8M.E.'!O20+'8M.T.'!O20</f>
        <v>16922586.050000001</v>
      </c>
      <c r="Q20" s="110">
        <f t="shared" si="0"/>
        <v>2.7695335665744281E-2</v>
      </c>
    </row>
    <row r="21" spans="1:19" x14ac:dyDescent="0.3">
      <c r="A21" s="111" t="s">
        <v>225</v>
      </c>
      <c r="B21" s="182">
        <f>'8M.N.'!B21+'8M.E.'!B21+'8M.T.'!B21</f>
        <v>49099</v>
      </c>
      <c r="C21" s="182">
        <f>'8M.N.'!C21+'8M.E.'!C21+'8M.T.'!C21</f>
        <v>636666211.5999999</v>
      </c>
      <c r="D21" s="183">
        <f>'8M.N.'!D21+'8M.E.'!D21+'8M.T.'!D21</f>
        <v>20286222419.439999</v>
      </c>
      <c r="E21" s="184">
        <f>'8M.N.'!E21+'8M.E.'!E21+'8M.T.'!E21</f>
        <v>1983002863</v>
      </c>
      <c r="F21" s="184">
        <f>'8M.N.'!F21+'8M.E.'!F21+'8M.T.'!F21</f>
        <v>13086071106.060001</v>
      </c>
      <c r="G21" s="185">
        <f>'8M.N.'!G21+'8M.E.'!G21+'8M.T.'!G21</f>
        <v>9027902399</v>
      </c>
      <c r="H21" s="184">
        <f>'8M.N.'!H21+'8M.E.'!H21+'8M.T.'!H21</f>
        <v>66</v>
      </c>
      <c r="I21" s="184">
        <f>'8M.N.'!I21+'8M.E.'!I21+'8M.T.'!I21</f>
        <v>25533890.59</v>
      </c>
      <c r="J21" s="184">
        <f>'8M.N.'!J21+'8M.E.'!J21+'8M.T.'!J21</f>
        <v>0</v>
      </c>
      <c r="K21" s="184">
        <f>'8M.N.'!K21+'8M.E.'!K21+'8M.T.'!K21</f>
        <v>0</v>
      </c>
      <c r="L21" s="184">
        <f>'8M.N.'!L21+'8M.E.'!L21+'8M.T.'!L21</f>
        <v>2</v>
      </c>
      <c r="M21" s="184">
        <f>'8M.N.'!M21+'8M.E.'!M21+'8M.T.'!M21</f>
        <v>790529.38</v>
      </c>
      <c r="N21" s="184">
        <f>'8M.N.'!N21+'8M.E.'!N21+'8M.T.'!N21</f>
        <v>2</v>
      </c>
      <c r="O21" s="185">
        <f>'8M.N.'!O21+'8M.E.'!O21+'8M.T.'!O21</f>
        <v>868095.97</v>
      </c>
      <c r="Q21" s="110">
        <f t="shared" si="0"/>
        <v>5.5252032044580636E-3</v>
      </c>
    </row>
    <row r="22" spans="1:19" x14ac:dyDescent="0.3">
      <c r="A22" s="112" t="s">
        <v>226</v>
      </c>
      <c r="B22" s="186">
        <f>'8M.N.'!B22+'8M.E.'!B22+'8M.T.'!B22</f>
        <v>219887</v>
      </c>
      <c r="C22" s="186">
        <f>'8M.N.'!C22+'8M.E.'!C22+'8M.T.'!C22</f>
        <v>1941800392.5500002</v>
      </c>
      <c r="D22" s="187">
        <f>'8M.N.'!D22+'8M.E.'!D22+'8M.T.'!D22</f>
        <v>74405417010.639999</v>
      </c>
      <c r="E22" s="188">
        <f>'8M.N.'!E22+'8M.E.'!E22+'8M.T.'!E22</f>
        <v>3436069786</v>
      </c>
      <c r="F22" s="188">
        <f>'8M.N.'!F22+'8M.E.'!F22+'8M.T.'!F22</f>
        <v>52704956662.75</v>
      </c>
      <c r="G22" s="189">
        <f>'8M.N.'!G22+'8M.E.'!G22+'8M.T.'!G22</f>
        <v>38292350269</v>
      </c>
      <c r="H22" s="188">
        <f>'8M.N.'!H22+'8M.E.'!H22+'8M.T.'!H22</f>
        <v>316</v>
      </c>
      <c r="I22" s="188">
        <f>'8M.N.'!I22+'8M.E.'!I22+'8M.T.'!I22</f>
        <v>98277056.640000001</v>
      </c>
      <c r="J22" s="188">
        <f>'8M.N.'!J22+'8M.E.'!J22+'8M.T.'!J22</f>
        <v>2</v>
      </c>
      <c r="K22" s="188">
        <f>'8M.N.'!K22+'8M.E.'!K22+'8M.T.'!K22</f>
        <v>2941919.45</v>
      </c>
      <c r="L22" s="188">
        <f>'8M.N.'!L22+'8M.E.'!L22+'8M.T.'!L22</f>
        <v>16</v>
      </c>
      <c r="M22" s="188">
        <f>'8M.N.'!M22+'8M.E.'!M22+'8M.T.'!M22</f>
        <v>4901218</v>
      </c>
      <c r="N22" s="188">
        <f>'8M.N.'!N22+'8M.E.'!N22+'8M.T.'!N22</f>
        <v>32</v>
      </c>
      <c r="O22" s="189">
        <f>'8M.N.'!O22+'8M.E.'!O22+'8M.T.'!O22</f>
        <v>8315667.2800000003</v>
      </c>
      <c r="Q22" s="110">
        <f t="shared" si="0"/>
        <v>2.4744299415846965E-2</v>
      </c>
    </row>
    <row r="23" spans="1:19" x14ac:dyDescent="0.3">
      <c r="A23" s="111" t="s">
        <v>227</v>
      </c>
      <c r="B23" s="182">
        <f>'8M.N.'!B23+'8M.E.'!B23+'8M.T.'!B23</f>
        <v>250324</v>
      </c>
      <c r="C23" s="182">
        <f>'8M.N.'!C23+'8M.E.'!C23+'8M.T.'!C23</f>
        <v>3082889007.5700002</v>
      </c>
      <c r="D23" s="183">
        <f>'8M.N.'!D23+'8M.E.'!D23+'8M.T.'!D23</f>
        <v>135477679473.97998</v>
      </c>
      <c r="E23" s="184">
        <f>'8M.N.'!E23+'8M.E.'!E23+'8M.T.'!E23</f>
        <v>13089701646</v>
      </c>
      <c r="F23" s="184">
        <f>'8M.N.'!F23+'8M.E.'!F23+'8M.T.'!F23</f>
        <v>81345717247.960007</v>
      </c>
      <c r="G23" s="185">
        <f>'8M.N.'!G23+'8M.E.'!G23+'8M.T.'!G23</f>
        <v>69966431877</v>
      </c>
      <c r="H23" s="184">
        <f>'8M.N.'!H23+'8M.E.'!H23+'8M.T.'!H23</f>
        <v>366</v>
      </c>
      <c r="I23" s="184">
        <f>'8M.N.'!I23+'8M.E.'!I23+'8M.T.'!I23</f>
        <v>241008613.91999999</v>
      </c>
      <c r="J23" s="184">
        <f>'8M.N.'!J23+'8M.E.'!J23+'8M.T.'!J23</f>
        <v>11</v>
      </c>
      <c r="K23" s="184">
        <f>'8M.N.'!K23+'8M.E.'!K23+'8M.T.'!K23</f>
        <v>7928470.9400000004</v>
      </c>
      <c r="L23" s="184">
        <f>'8M.N.'!L23+'8M.E.'!L23+'8M.T.'!L23</f>
        <v>34</v>
      </c>
      <c r="M23" s="184">
        <f>'8M.N.'!M23+'8M.E.'!M23+'8M.T.'!M23</f>
        <v>37121260.140000001</v>
      </c>
      <c r="N23" s="184">
        <f>'8M.N.'!N23+'8M.E.'!N23+'8M.T.'!N23</f>
        <v>44</v>
      </c>
      <c r="O23" s="185">
        <f>'8M.N.'!O23+'8M.E.'!O23+'8M.T.'!O23</f>
        <v>24972427.25</v>
      </c>
      <c r="Q23" s="110">
        <f t="shared" si="0"/>
        <v>2.8169432512938353E-2</v>
      </c>
    </row>
    <row r="24" spans="1:19" x14ac:dyDescent="0.3">
      <c r="A24" s="112" t="s">
        <v>228</v>
      </c>
      <c r="B24" s="186">
        <f>'8M.N.'!B24+'8M.E.'!B24+'8M.T.'!B24</f>
        <v>1668895</v>
      </c>
      <c r="C24" s="186">
        <f>'8M.N.'!C24+'8M.E.'!C24+'8M.T.'!C24</f>
        <v>40512761529.639999</v>
      </c>
      <c r="D24" s="187">
        <f>'8M.N.'!D24+'8M.E.'!D24+'8M.T.'!D24</f>
        <v>950415455600.01001</v>
      </c>
      <c r="E24" s="188">
        <f>'8M.N.'!E24+'8M.E.'!E24+'8M.T.'!E24</f>
        <v>105215196025</v>
      </c>
      <c r="F24" s="188">
        <f>'8M.N.'!F24+'8M.E.'!F24+'8M.T.'!F24</f>
        <v>458308056888.42004</v>
      </c>
      <c r="G24" s="189">
        <f>'8M.N.'!G24+'8M.E.'!G24+'8M.T.'!G24</f>
        <v>353900100932</v>
      </c>
      <c r="H24" s="188">
        <f>'8M.N.'!H24+'8M.E.'!H24+'8M.T.'!H24</f>
        <v>5223</v>
      </c>
      <c r="I24" s="188">
        <f>'8M.N.'!I24+'8M.E.'!I24+'8M.T.'!I24</f>
        <v>1959040213.0599999</v>
      </c>
      <c r="J24" s="188">
        <f>'8M.N.'!J24+'8M.E.'!J24+'8M.T.'!J24</f>
        <v>85</v>
      </c>
      <c r="K24" s="188">
        <f>'8M.N.'!K24+'8M.E.'!K24+'8M.T.'!K24</f>
        <v>167214393.34</v>
      </c>
      <c r="L24" s="188">
        <f>'8M.N.'!L24+'8M.E.'!L24+'8M.T.'!L24</f>
        <v>202</v>
      </c>
      <c r="M24" s="188">
        <f>'8M.N.'!M24+'8M.E.'!M24+'8M.T.'!M24</f>
        <v>121302426.93000001</v>
      </c>
      <c r="N24" s="188">
        <f>'8M.N.'!N24+'8M.E.'!N24+'8M.T.'!N24</f>
        <v>1062</v>
      </c>
      <c r="O24" s="189">
        <f>'8M.N.'!O24+'8M.E.'!O24+'8M.T.'!O24</f>
        <v>358557074.95000005</v>
      </c>
      <c r="Q24" s="110">
        <f t="shared" si="0"/>
        <v>0.18780390643198516</v>
      </c>
    </row>
    <row r="25" spans="1:19" x14ac:dyDescent="0.3">
      <c r="A25" s="111" t="s">
        <v>229</v>
      </c>
      <c r="B25" s="182">
        <f>'8M.N.'!B25+'8M.E.'!B25+'8M.T.'!B25</f>
        <v>124779</v>
      </c>
      <c r="C25" s="182">
        <f>'8M.N.'!C25+'8M.E.'!C25+'8M.T.'!C25</f>
        <v>1600716398.05</v>
      </c>
      <c r="D25" s="183">
        <f>'8M.N.'!D25+'8M.E.'!D25+'8M.T.'!D25</f>
        <v>45819736919.110001</v>
      </c>
      <c r="E25" s="184">
        <f>'8M.N.'!E25+'8M.E.'!E25+'8M.T.'!E25</f>
        <v>3125866657</v>
      </c>
      <c r="F25" s="184">
        <f>'8M.N.'!F25+'8M.E.'!F25+'8M.T.'!F25</f>
        <v>35423190294.370003</v>
      </c>
      <c r="G25" s="185">
        <f>'8M.N.'!G25+'8M.E.'!G25+'8M.T.'!G25</f>
        <v>21372462096</v>
      </c>
      <c r="H25" s="184">
        <f>'8M.N.'!H25+'8M.E.'!H25+'8M.T.'!H25</f>
        <v>285</v>
      </c>
      <c r="I25" s="184">
        <f>'8M.N.'!I25+'8M.E.'!I25+'8M.T.'!I25</f>
        <v>77997045.689999983</v>
      </c>
      <c r="J25" s="184">
        <f>'8M.N.'!J25+'8M.E.'!J25+'8M.T.'!J25</f>
        <v>2</v>
      </c>
      <c r="K25" s="184">
        <f>'8M.N.'!K25+'8M.E.'!K25+'8M.T.'!K25</f>
        <v>396814.25</v>
      </c>
      <c r="L25" s="184">
        <f>'8M.N.'!L25+'8M.E.'!L25+'8M.T.'!L25</f>
        <v>16</v>
      </c>
      <c r="M25" s="184">
        <f>'8M.N.'!M25+'8M.E.'!M25+'8M.T.'!M25</f>
        <v>4569857.1399999997</v>
      </c>
      <c r="N25" s="184">
        <f>'8M.N.'!N25+'8M.E.'!N25+'8M.T.'!N25</f>
        <v>79</v>
      </c>
      <c r="O25" s="185">
        <f>'8M.N.'!O25+'8M.E.'!O25+'8M.T.'!O25</f>
        <v>33027502.340000004</v>
      </c>
      <c r="Q25" s="110">
        <f t="shared" si="0"/>
        <v>1.4041616543087897E-2</v>
      </c>
    </row>
    <row r="26" spans="1:19" x14ac:dyDescent="0.3">
      <c r="A26" s="112" t="s">
        <v>230</v>
      </c>
      <c r="B26" s="186">
        <f>'8M.N.'!B26+'8M.E.'!B26+'8M.T.'!B26</f>
        <v>350339</v>
      </c>
      <c r="C26" s="186">
        <f>'8M.N.'!C26+'8M.E.'!C26+'8M.T.'!C26</f>
        <v>6725189022.2799997</v>
      </c>
      <c r="D26" s="187">
        <f>'8M.N.'!D26+'8M.E.'!D26+'8M.T.'!D26</f>
        <v>141294254151.92999</v>
      </c>
      <c r="E26" s="188">
        <f>'8M.N.'!E26+'8M.E.'!E26+'8M.T.'!E26</f>
        <v>16542265730</v>
      </c>
      <c r="F26" s="188">
        <f>'8M.N.'!F26+'8M.E.'!F26+'8M.T.'!F26</f>
        <v>105130329875.75</v>
      </c>
      <c r="G26" s="189">
        <f>'8M.N.'!G26+'8M.E.'!G26+'8M.T.'!G26</f>
        <v>75601714819</v>
      </c>
      <c r="H26" s="188">
        <f>'8M.N.'!H26+'8M.E.'!H26+'8M.T.'!H26</f>
        <v>648</v>
      </c>
      <c r="I26" s="188">
        <f>'8M.N.'!I26+'8M.E.'!I26+'8M.T.'!I26</f>
        <v>247211861.63</v>
      </c>
      <c r="J26" s="188">
        <f>'8M.N.'!J26+'8M.E.'!J26+'8M.T.'!J26</f>
        <v>13</v>
      </c>
      <c r="K26" s="188">
        <f>'8M.N.'!K26+'8M.E.'!K26+'8M.T.'!K26</f>
        <v>10668267.43</v>
      </c>
      <c r="L26" s="188">
        <f>'8M.N.'!L26+'8M.E.'!L26+'8M.T.'!L26</f>
        <v>49</v>
      </c>
      <c r="M26" s="188">
        <f>'8M.N.'!M26+'8M.E.'!M26+'8M.T.'!M26</f>
        <v>23113328.609999999</v>
      </c>
      <c r="N26" s="188">
        <f>'8M.N.'!N26+'8M.E.'!N26+'8M.T.'!N26</f>
        <v>118</v>
      </c>
      <c r="O26" s="189">
        <f>'8M.N.'!O26+'8M.E.'!O26+'8M.T.'!O26</f>
        <v>47984490.509999998</v>
      </c>
      <c r="Q26" s="110">
        <f t="shared" si="0"/>
        <v>3.9424309363665928E-2</v>
      </c>
    </row>
    <row r="27" spans="1:19" x14ac:dyDescent="0.3">
      <c r="A27" s="111" t="s">
        <v>231</v>
      </c>
      <c r="B27" s="182">
        <f>'8M.N.'!B27+'8M.E.'!B27+'8M.T.'!B27</f>
        <v>172207</v>
      </c>
      <c r="C27" s="182">
        <f>'8M.N.'!C27+'8M.E.'!C27+'8M.T.'!C27</f>
        <v>1418618009.6400001</v>
      </c>
      <c r="D27" s="183">
        <f>'8M.N.'!D27+'8M.E.'!D27+'8M.T.'!D27</f>
        <v>51763505102.779999</v>
      </c>
      <c r="E27" s="184">
        <f>'8M.N.'!E27+'8M.E.'!E27+'8M.T.'!E27</f>
        <v>1973741124</v>
      </c>
      <c r="F27" s="184">
        <f>'8M.N.'!F27+'8M.E.'!F27+'8M.T.'!F27</f>
        <v>31542338208.129997</v>
      </c>
      <c r="G27" s="185">
        <f>'8M.N.'!G27+'8M.E.'!G27+'8M.T.'!G27</f>
        <v>20912747361</v>
      </c>
      <c r="H27" s="184">
        <f>'8M.N.'!H27+'8M.E.'!H27+'8M.T.'!H27</f>
        <v>430</v>
      </c>
      <c r="I27" s="184">
        <f>'8M.N.'!I27+'8M.E.'!I27+'8M.T.'!I27</f>
        <v>157431378.16</v>
      </c>
      <c r="J27" s="184">
        <f>'8M.N.'!J27+'8M.E.'!J27+'8M.T.'!J27</f>
        <v>8</v>
      </c>
      <c r="K27" s="184">
        <f>'8M.N.'!K27+'8M.E.'!K27+'8M.T.'!K27</f>
        <v>12221947.699999999</v>
      </c>
      <c r="L27" s="184">
        <f>'8M.N.'!L27+'8M.E.'!L27+'8M.T.'!L27</f>
        <v>42</v>
      </c>
      <c r="M27" s="184">
        <f>'8M.N.'!M27+'8M.E.'!M27+'8M.T.'!M27</f>
        <v>32845223.420000002</v>
      </c>
      <c r="N27" s="184">
        <f>'8M.N.'!N27+'8M.E.'!N27+'8M.T.'!N27</f>
        <v>45</v>
      </c>
      <c r="O27" s="185">
        <f>'8M.N.'!O27+'8M.E.'!O27+'8M.T.'!O27</f>
        <v>14652400.530000001</v>
      </c>
      <c r="Q27" s="110">
        <f t="shared" si="0"/>
        <v>1.9378778961488211E-2</v>
      </c>
    </row>
    <row r="28" spans="1:19" x14ac:dyDescent="0.3">
      <c r="A28" s="112" t="s">
        <v>232</v>
      </c>
      <c r="B28" s="186">
        <f>'8M.N.'!B28+'8M.E.'!B28+'8M.T.'!B28</f>
        <v>152380</v>
      </c>
      <c r="C28" s="186">
        <f>'8M.N.'!C28+'8M.E.'!C28+'8M.T.'!C28</f>
        <v>1656215145.96</v>
      </c>
      <c r="D28" s="187">
        <f>'8M.N.'!D28+'8M.E.'!D28+'8M.T.'!D28</f>
        <v>55728050385.720001</v>
      </c>
      <c r="E28" s="188">
        <f>'8M.N.'!E28+'8M.E.'!E28+'8M.T.'!E28</f>
        <v>2777187063</v>
      </c>
      <c r="F28" s="188">
        <f>'8M.N.'!F28+'8M.E.'!F28+'8M.T.'!F28</f>
        <v>37719341736.840004</v>
      </c>
      <c r="G28" s="189">
        <f>'8M.N.'!G28+'8M.E.'!G28+'8M.T.'!G28</f>
        <v>23662924059</v>
      </c>
      <c r="H28" s="188">
        <f>'8M.N.'!H28+'8M.E.'!H28+'8M.T.'!H28</f>
        <v>349</v>
      </c>
      <c r="I28" s="188">
        <f>'8M.N.'!I28+'8M.E.'!I28+'8M.T.'!I28</f>
        <v>104175202.75</v>
      </c>
      <c r="J28" s="188">
        <f>'8M.N.'!J28+'8M.E.'!J28+'8M.T.'!J28</f>
        <v>3</v>
      </c>
      <c r="K28" s="188">
        <f>'8M.N.'!K28+'8M.E.'!K28+'8M.T.'!K28</f>
        <v>1349045.05</v>
      </c>
      <c r="L28" s="188">
        <f>'8M.N.'!L28+'8M.E.'!L28+'8M.T.'!L28</f>
        <v>19</v>
      </c>
      <c r="M28" s="188">
        <f>'8M.N.'!M28+'8M.E.'!M28+'8M.T.'!M28</f>
        <v>7008283.4899999993</v>
      </c>
      <c r="N28" s="188">
        <f>'8M.N.'!N28+'8M.E.'!N28+'8M.T.'!N28</f>
        <v>46</v>
      </c>
      <c r="O28" s="189">
        <f>'8M.N.'!O28+'8M.E.'!O28+'8M.T.'!O28</f>
        <v>19173118.210000001</v>
      </c>
      <c r="Q28" s="110">
        <f t="shared" si="0"/>
        <v>1.7147609203758116E-2</v>
      </c>
    </row>
    <row r="29" spans="1:19" x14ac:dyDescent="0.3">
      <c r="A29" s="111" t="s">
        <v>233</v>
      </c>
      <c r="B29" s="182">
        <f>'8M.N.'!B29+'8M.E.'!B29+'8M.T.'!B29</f>
        <v>548823</v>
      </c>
      <c r="C29" s="182">
        <f>'8M.N.'!C29+'8M.E.'!C29+'8M.T.'!C29</f>
        <v>12180167024.18</v>
      </c>
      <c r="D29" s="183">
        <f>'8M.N.'!D29+'8M.E.'!D29+'8M.T.'!D29</f>
        <v>307281111689.43005</v>
      </c>
      <c r="E29" s="184">
        <f>'8M.N.'!E29+'8M.E.'!E29+'8M.T.'!E29</f>
        <v>49918818988</v>
      </c>
      <c r="F29" s="184">
        <f>'8M.N.'!F29+'8M.E.'!F29+'8M.T.'!F29</f>
        <v>222663600039.32999</v>
      </c>
      <c r="G29" s="185">
        <f>'8M.N.'!G29+'8M.E.'!G29+'8M.T.'!G29</f>
        <v>147811773265</v>
      </c>
      <c r="H29" s="184">
        <f>'8M.N.'!H29+'8M.E.'!H29+'8M.T.'!H29</f>
        <v>989</v>
      </c>
      <c r="I29" s="184">
        <f>'8M.N.'!I29+'8M.E.'!I29+'8M.T.'!I29</f>
        <v>475565728.14000005</v>
      </c>
      <c r="J29" s="184">
        <f>'8M.N.'!J29+'8M.E.'!J29+'8M.T.'!J29</f>
        <v>32</v>
      </c>
      <c r="K29" s="184">
        <f>'8M.N.'!K29+'8M.E.'!K29+'8M.T.'!K29</f>
        <v>42559423.920000002</v>
      </c>
      <c r="L29" s="184">
        <f>'8M.N.'!L29+'8M.E.'!L29+'8M.T.'!L29</f>
        <v>56</v>
      </c>
      <c r="M29" s="184">
        <f>'8M.N.'!M29+'8M.E.'!M29+'8M.T.'!M29</f>
        <v>28608740.339999996</v>
      </c>
      <c r="N29" s="184">
        <f>'8M.N.'!N29+'8M.E.'!N29+'8M.T.'!N29</f>
        <v>182</v>
      </c>
      <c r="O29" s="185">
        <f>'8M.N.'!O29+'8M.E.'!O29+'8M.T.'!O29</f>
        <v>91252987.670000002</v>
      </c>
      <c r="Q29" s="110">
        <f t="shared" si="0"/>
        <v>6.1760088765153827E-2</v>
      </c>
      <c r="S29" s="113">
        <f>Q30+Q23+Q40+Q24+Q27+Q45+Q43</f>
        <v>0.45252684729535231</v>
      </c>
    </row>
    <row r="30" spans="1:19" x14ac:dyDescent="0.3">
      <c r="A30" s="112" t="s">
        <v>234</v>
      </c>
      <c r="B30" s="186">
        <f>'8M.N.'!B30+'8M.E.'!B30+'8M.T.'!B30</f>
        <v>992792</v>
      </c>
      <c r="C30" s="186">
        <f>'8M.N.'!C30+'8M.E.'!C30+'8M.T.'!C30</f>
        <v>12990180526.039999</v>
      </c>
      <c r="D30" s="187">
        <f>'8M.N.'!D30+'8M.E.'!D30+'8M.T.'!D30</f>
        <v>427144920935.5</v>
      </c>
      <c r="E30" s="188">
        <f>'8M.N.'!E30+'8M.E.'!E30+'8M.T.'!E30</f>
        <v>47114167800</v>
      </c>
      <c r="F30" s="188">
        <f>'8M.N.'!F30+'8M.E.'!F30+'8M.T.'!F30</f>
        <v>278723369554.29999</v>
      </c>
      <c r="G30" s="189">
        <f>'8M.N.'!G30+'8M.E.'!G30+'8M.T.'!G30</f>
        <v>181365427582</v>
      </c>
      <c r="H30" s="188">
        <f>'8M.N.'!H30+'8M.E.'!H30+'8M.T.'!H30</f>
        <v>2064</v>
      </c>
      <c r="I30" s="188">
        <f>'8M.N.'!I30+'8M.E.'!I30+'8M.T.'!I30</f>
        <v>743929215.50999999</v>
      </c>
      <c r="J30" s="188">
        <f>'8M.N.'!J30+'8M.E.'!J30+'8M.T.'!J30</f>
        <v>27</v>
      </c>
      <c r="K30" s="188">
        <f>'8M.N.'!K30+'8M.E.'!K30+'8M.T.'!K30</f>
        <v>21616756.260000002</v>
      </c>
      <c r="L30" s="188">
        <f>'8M.N.'!L30+'8M.E.'!L30+'8M.T.'!L30</f>
        <v>95</v>
      </c>
      <c r="M30" s="188">
        <f>'8M.N.'!M30+'8M.E.'!M30+'8M.T.'!M30</f>
        <v>51994470.799999997</v>
      </c>
      <c r="N30" s="188">
        <f>'8M.N.'!N30+'8M.E.'!N30+'8M.T.'!N30</f>
        <v>167</v>
      </c>
      <c r="O30" s="189">
        <f>'8M.N.'!O30+'8M.E.'!O30+'8M.T.'!O30</f>
        <v>67035045.420000002</v>
      </c>
      <c r="Q30" s="110">
        <f t="shared" si="0"/>
        <v>0.1117207588700448</v>
      </c>
    </row>
    <row r="31" spans="1:19" x14ac:dyDescent="0.3">
      <c r="A31" s="111" t="s">
        <v>235</v>
      </c>
      <c r="B31" s="182">
        <f>'8M.N.'!B31+'8M.E.'!B31+'8M.T.'!B31</f>
        <v>240788</v>
      </c>
      <c r="C31" s="182">
        <f>'8M.N.'!C31+'8M.E.'!C31+'8M.T.'!C31</f>
        <v>4133144121.25</v>
      </c>
      <c r="D31" s="183">
        <f>'8M.N.'!D31+'8M.E.'!D31+'8M.T.'!D31</f>
        <v>84931604848.740005</v>
      </c>
      <c r="E31" s="184">
        <f>'8M.N.'!E31+'8M.E.'!E31+'8M.T.'!E31</f>
        <v>7684808961</v>
      </c>
      <c r="F31" s="184">
        <f>'8M.N.'!F31+'8M.E.'!F31+'8M.T.'!F31</f>
        <v>64785092967.970001</v>
      </c>
      <c r="G31" s="185">
        <f>'8M.N.'!G31+'8M.E.'!G31+'8M.T.'!G31</f>
        <v>34232451394</v>
      </c>
      <c r="H31" s="184">
        <f>'8M.N.'!H31+'8M.E.'!H31+'8M.T.'!H31</f>
        <v>602</v>
      </c>
      <c r="I31" s="184">
        <f>'8M.N.'!I31+'8M.E.'!I31+'8M.T.'!I31</f>
        <v>211942297.89000002</v>
      </c>
      <c r="J31" s="184">
        <f>'8M.N.'!J31+'8M.E.'!J31+'8M.T.'!J31</f>
        <v>7</v>
      </c>
      <c r="K31" s="184">
        <f>'8M.N.'!K31+'8M.E.'!K31+'8M.T.'!K31</f>
        <v>5781322.4799999995</v>
      </c>
      <c r="L31" s="184">
        <f>'8M.N.'!L31+'8M.E.'!L31+'8M.T.'!L31</f>
        <v>59</v>
      </c>
      <c r="M31" s="184">
        <f>'8M.N.'!M31+'8M.E.'!M31+'8M.T.'!M31</f>
        <v>43121641.400000006</v>
      </c>
      <c r="N31" s="184">
        <f>'8M.N.'!N31+'8M.E.'!N31+'8M.T.'!N31</f>
        <v>62</v>
      </c>
      <c r="O31" s="185">
        <f>'8M.N.'!O31+'8M.E.'!O31+'8M.T.'!O31</f>
        <v>18074620.710000001</v>
      </c>
      <c r="Q31" s="110">
        <f t="shared" si="0"/>
        <v>2.7096328422066603E-2</v>
      </c>
    </row>
    <row r="32" spans="1:19" ht="11.15" customHeight="1" x14ac:dyDescent="0.3">
      <c r="A32" s="112" t="s">
        <v>236</v>
      </c>
      <c r="B32" s="186">
        <f>'8M.N.'!B32+'8M.E.'!B32+'8M.T.'!B32</f>
        <v>136374</v>
      </c>
      <c r="C32" s="186">
        <f>'8M.N.'!C32+'8M.E.'!C32+'8M.T.'!C32</f>
        <v>1905971535.95</v>
      </c>
      <c r="D32" s="187">
        <f>'8M.N.'!D32+'8M.E.'!D32+'8M.T.'!D32</f>
        <v>46423012269.400002</v>
      </c>
      <c r="E32" s="188">
        <f>'8M.N.'!E32+'8M.E.'!E32+'8M.T.'!E32</f>
        <v>4189202182</v>
      </c>
      <c r="F32" s="188">
        <f>'8M.N.'!F32+'8M.E.'!F32+'8M.T.'!F32</f>
        <v>34297510583.199997</v>
      </c>
      <c r="G32" s="189">
        <f>'8M.N.'!G32+'8M.E.'!G32+'8M.T.'!G32</f>
        <v>21869905346</v>
      </c>
      <c r="H32" s="188">
        <f>'8M.N.'!H32+'8M.E.'!H32+'8M.T.'!H32</f>
        <v>380</v>
      </c>
      <c r="I32" s="188">
        <f>'8M.N.'!I32+'8M.E.'!I32+'8M.T.'!I32</f>
        <v>116183139.27</v>
      </c>
      <c r="J32" s="188">
        <f>'8M.N.'!J32+'8M.E.'!J32+'8M.T.'!J32</f>
        <v>4</v>
      </c>
      <c r="K32" s="188">
        <f>'8M.N.'!K32+'8M.E.'!K32+'8M.T.'!K32</f>
        <v>2770949.61</v>
      </c>
      <c r="L32" s="188">
        <f>'8M.N.'!L32+'8M.E.'!L32+'8M.T.'!L32</f>
        <v>25</v>
      </c>
      <c r="M32" s="188">
        <f>'8M.N.'!M32+'8M.E.'!M32+'8M.T.'!M32</f>
        <v>15391452.41</v>
      </c>
      <c r="N32" s="188">
        <f>'8M.N.'!N32+'8M.E.'!N32+'8M.T.'!N32</f>
        <v>23</v>
      </c>
      <c r="O32" s="189">
        <f>'8M.N.'!O32+'8M.E.'!O32+'8M.T.'!O32</f>
        <v>10236319.09</v>
      </c>
      <c r="Q32" s="110">
        <f t="shared" si="0"/>
        <v>1.5346423792842297E-2</v>
      </c>
    </row>
    <row r="33" spans="1:22" x14ac:dyDescent="0.3">
      <c r="A33" s="111" t="s">
        <v>237</v>
      </c>
      <c r="B33" s="182">
        <f>'8M.N.'!B33+'8M.E.'!B33+'8M.T.'!B33</f>
        <v>95024</v>
      </c>
      <c r="C33" s="182">
        <f>'8M.N.'!C33+'8M.E.'!C33+'8M.T.'!C33</f>
        <v>1382217484.8200002</v>
      </c>
      <c r="D33" s="183">
        <f>'8M.N.'!D33+'8M.E.'!D33+'8M.T.'!D33</f>
        <v>34183341969.880001</v>
      </c>
      <c r="E33" s="184">
        <f>'8M.N.'!E33+'8M.E.'!E33+'8M.T.'!E33</f>
        <v>2651591657</v>
      </c>
      <c r="F33" s="184">
        <f>'8M.N.'!F33+'8M.E.'!F33+'8M.T.'!F33</f>
        <v>23551889978.68</v>
      </c>
      <c r="G33" s="185">
        <f>'8M.N.'!G33+'8M.E.'!G33+'8M.T.'!G33</f>
        <v>13129232950</v>
      </c>
      <c r="H33" s="184">
        <f>'8M.N.'!H33+'8M.E.'!H33+'8M.T.'!H33</f>
        <v>259</v>
      </c>
      <c r="I33" s="184">
        <f>'8M.N.'!I33+'8M.E.'!I33+'8M.T.'!I33</f>
        <v>78211920.060000002</v>
      </c>
      <c r="J33" s="184">
        <f>'8M.N.'!J33+'8M.E.'!J33+'8M.T.'!J33</f>
        <v>3</v>
      </c>
      <c r="K33" s="184">
        <f>'8M.N.'!K33+'8M.E.'!K33+'8M.T.'!K33</f>
        <v>1588583.51</v>
      </c>
      <c r="L33" s="184">
        <f>'8M.N.'!L33+'8M.E.'!L33+'8M.T.'!L33</f>
        <v>13</v>
      </c>
      <c r="M33" s="184">
        <f>'8M.N.'!M33+'8M.E.'!M33+'8M.T.'!M33</f>
        <v>6864878.5999999996</v>
      </c>
      <c r="N33" s="184">
        <f>'8M.N.'!N33+'8M.E.'!N33+'8M.T.'!N33</f>
        <v>24</v>
      </c>
      <c r="O33" s="185">
        <f>'8M.N.'!O33+'8M.E.'!O33+'8M.T.'!O33</f>
        <v>21309589.449999999</v>
      </c>
      <c r="Q33" s="110">
        <f t="shared" si="0"/>
        <v>1.0693230194106255E-2</v>
      </c>
      <c r="R33" s="24"/>
      <c r="S33" s="24"/>
      <c r="T33" s="24"/>
      <c r="U33" s="24"/>
      <c r="V33" s="24"/>
    </row>
    <row r="34" spans="1:22" x14ac:dyDescent="0.3">
      <c r="A34" s="112" t="s">
        <v>238</v>
      </c>
      <c r="B34" s="186">
        <f>'8M.N.'!B34+'8M.E.'!B34+'8M.T.'!B34</f>
        <v>463931</v>
      </c>
      <c r="C34" s="186">
        <f>'8M.N.'!C34+'8M.E.'!C34+'8M.T.'!C34</f>
        <v>9614863464.7600002</v>
      </c>
      <c r="D34" s="187">
        <f>'8M.N.'!D34+'8M.E.'!D34+'8M.T.'!D34</f>
        <v>334656799509.87</v>
      </c>
      <c r="E34" s="188">
        <f>'8M.N.'!E34+'8M.E.'!E34+'8M.T.'!E34</f>
        <v>38446008359</v>
      </c>
      <c r="F34" s="188">
        <f>'8M.N.'!F34+'8M.E.'!F34+'8M.T.'!F34</f>
        <v>203916898879.37</v>
      </c>
      <c r="G34" s="189">
        <f>'8M.N.'!G34+'8M.E.'!G34+'8M.T.'!G34</f>
        <v>151997173116</v>
      </c>
      <c r="H34" s="188">
        <f>'8M.N.'!H34+'8M.E.'!H34+'8M.T.'!H34</f>
        <v>847</v>
      </c>
      <c r="I34" s="188">
        <f>'8M.N.'!I34+'8M.E.'!I34+'8M.T.'!I34</f>
        <v>486499604.50000006</v>
      </c>
      <c r="J34" s="188">
        <f>'8M.N.'!J34+'8M.E.'!J34+'8M.T.'!J34</f>
        <v>33</v>
      </c>
      <c r="K34" s="188">
        <f>'8M.N.'!K34+'8M.E.'!K34+'8M.T.'!K34</f>
        <v>36235446.920000002</v>
      </c>
      <c r="L34" s="188">
        <f>'8M.N.'!L34+'8M.E.'!L34+'8M.T.'!L34</f>
        <v>43</v>
      </c>
      <c r="M34" s="188">
        <f>'8M.N.'!M34+'8M.E.'!M34+'8M.T.'!M34</f>
        <v>37856726.43</v>
      </c>
      <c r="N34" s="188">
        <f>'8M.N.'!N34+'8M.E.'!N34+'8M.T.'!N34</f>
        <v>118</v>
      </c>
      <c r="O34" s="189">
        <f>'8M.N.'!O34+'8M.E.'!O34+'8M.T.'!O34</f>
        <v>93319461.149999991</v>
      </c>
      <c r="Q34" s="110">
        <f t="shared" si="0"/>
        <v>5.2207031667598804E-2</v>
      </c>
      <c r="R34" s="24"/>
      <c r="S34" s="24"/>
      <c r="T34" s="24"/>
      <c r="U34" s="24"/>
      <c r="V34" s="24"/>
    </row>
    <row r="35" spans="1:22" x14ac:dyDescent="0.3">
      <c r="A35" s="111" t="s">
        <v>239</v>
      </c>
      <c r="B35" s="182">
        <f>'8M.N.'!B35+'8M.E.'!B35+'8M.T.'!B35</f>
        <v>219337</v>
      </c>
      <c r="C35" s="182">
        <f>'8M.N.'!C35+'8M.E.'!C35+'8M.T.'!C35</f>
        <v>1578926239.4099998</v>
      </c>
      <c r="D35" s="183">
        <f>'8M.N.'!D35+'8M.E.'!D35+'8M.T.'!D35</f>
        <v>56520112347.410004</v>
      </c>
      <c r="E35" s="184">
        <f>'8M.N.'!E35+'8M.E.'!E35+'8M.T.'!E35</f>
        <v>5147871567</v>
      </c>
      <c r="F35" s="184">
        <f>'8M.N.'!F35+'8M.E.'!F35+'8M.T.'!F35</f>
        <v>42813114672.399994</v>
      </c>
      <c r="G35" s="185">
        <f>'8M.N.'!G35+'8M.E.'!G35+'8M.T.'!G35</f>
        <v>31651681778</v>
      </c>
      <c r="H35" s="184">
        <f>'8M.N.'!H35+'8M.E.'!H35+'8M.T.'!H35</f>
        <v>601</v>
      </c>
      <c r="I35" s="184">
        <f>'8M.N.'!I35+'8M.E.'!I35+'8M.T.'!I35</f>
        <v>172756212.67000002</v>
      </c>
      <c r="J35" s="184">
        <f>'8M.N.'!J35+'8M.E.'!J35+'8M.T.'!J35</f>
        <v>1</v>
      </c>
      <c r="K35" s="184">
        <f>'8M.N.'!K35+'8M.E.'!K35+'8M.T.'!K35</f>
        <v>299952.25</v>
      </c>
      <c r="L35" s="184">
        <f>'8M.N.'!L35+'8M.E.'!L35+'8M.T.'!L35</f>
        <v>47</v>
      </c>
      <c r="M35" s="184">
        <f>'8M.N.'!M35+'8M.E.'!M35+'8M.T.'!M35</f>
        <v>19743695.66</v>
      </c>
      <c r="N35" s="184">
        <f>'8M.N.'!N35+'8M.E.'!N35+'8M.T.'!N35</f>
        <v>14</v>
      </c>
      <c r="O35" s="185">
        <f>'8M.N.'!O35+'8M.E.'!O35+'8M.T.'!O35</f>
        <v>3676380.58</v>
      </c>
      <c r="Q35" s="110">
        <f t="shared" si="0"/>
        <v>2.4682406877048785E-2</v>
      </c>
      <c r="R35" s="24"/>
      <c r="S35" s="24"/>
      <c r="T35" s="24"/>
      <c r="U35" s="24"/>
      <c r="V35" s="24"/>
    </row>
    <row r="36" spans="1:22" x14ac:dyDescent="0.3">
      <c r="A36" s="112" t="s">
        <v>240</v>
      </c>
      <c r="B36" s="186">
        <f>'8M.N.'!B36+'8M.E.'!B36+'8M.T.'!B36</f>
        <v>270788</v>
      </c>
      <c r="C36" s="186">
        <f>'8M.N.'!C36+'8M.E.'!C36+'8M.T.'!C36</f>
        <v>3926244561.6300001</v>
      </c>
      <c r="D36" s="187">
        <f>'8M.N.'!D36+'8M.E.'!D36+'8M.T.'!D36</f>
        <v>113667685758.67001</v>
      </c>
      <c r="E36" s="188">
        <f>'8M.N.'!E36+'8M.E.'!E36+'8M.T.'!E36</f>
        <v>14987164107</v>
      </c>
      <c r="F36" s="188">
        <f>'8M.N.'!F36+'8M.E.'!F36+'8M.T.'!F36</f>
        <v>78843366361.860001</v>
      </c>
      <c r="G36" s="189">
        <f>'8M.N.'!G36+'8M.E.'!G36+'8M.T.'!G36</f>
        <v>49410964229</v>
      </c>
      <c r="H36" s="188">
        <f>'8M.N.'!H36+'8M.E.'!H36+'8M.T.'!H36</f>
        <v>496</v>
      </c>
      <c r="I36" s="188">
        <f>'8M.N.'!I36+'8M.E.'!I36+'8M.T.'!I36</f>
        <v>213254534.29000002</v>
      </c>
      <c r="J36" s="188">
        <f>'8M.N.'!J36+'8M.E.'!J36+'8M.T.'!J36</f>
        <v>17</v>
      </c>
      <c r="K36" s="188">
        <f>'8M.N.'!K36+'8M.E.'!K36+'8M.T.'!K36</f>
        <v>10151562.949999999</v>
      </c>
      <c r="L36" s="188">
        <f>'8M.N.'!L36+'8M.E.'!L36+'8M.T.'!L36</f>
        <v>30</v>
      </c>
      <c r="M36" s="188">
        <f>'8M.N.'!M36+'8M.E.'!M36+'8M.T.'!M36</f>
        <v>23824888.780000001</v>
      </c>
      <c r="N36" s="188">
        <f>'8M.N.'!N36+'8M.E.'!N36+'8M.T.'!N36</f>
        <v>64</v>
      </c>
      <c r="O36" s="189">
        <f>'8M.N.'!O36+'8M.E.'!O36+'8M.T.'!O36</f>
        <v>26593776.980000004</v>
      </c>
      <c r="Q36" s="110">
        <f t="shared" si="0"/>
        <v>3.0472285083785619E-2</v>
      </c>
      <c r="R36" s="24"/>
      <c r="S36" s="24"/>
      <c r="T36" s="24"/>
      <c r="U36" s="24"/>
      <c r="V36" s="24"/>
    </row>
    <row r="37" spans="1:22" x14ac:dyDescent="0.3">
      <c r="A37" s="111" t="s">
        <v>241</v>
      </c>
      <c r="B37" s="182">
        <f>'8M.N.'!B37+'8M.E.'!B37+'8M.T.'!B37</f>
        <v>176940</v>
      </c>
      <c r="C37" s="182">
        <f>'8M.N.'!C37+'8M.E.'!C37+'8M.T.'!C37</f>
        <v>2548875578</v>
      </c>
      <c r="D37" s="183">
        <f>'8M.N.'!D37+'8M.E.'!D37+'8M.T.'!D37</f>
        <v>73626325113.179993</v>
      </c>
      <c r="E37" s="184">
        <f>'8M.N.'!E37+'8M.E.'!E37+'8M.T.'!E37</f>
        <v>10654384283</v>
      </c>
      <c r="F37" s="184">
        <f>'8M.N.'!F37+'8M.E.'!F37+'8M.T.'!F37</f>
        <v>54517068209.260002</v>
      </c>
      <c r="G37" s="185">
        <f>'8M.N.'!G37+'8M.E.'!G37+'8M.T.'!G37</f>
        <v>36399693780</v>
      </c>
      <c r="H37" s="184">
        <f>'8M.N.'!H37+'8M.E.'!H37+'8M.T.'!H37</f>
        <v>326</v>
      </c>
      <c r="I37" s="184">
        <f>'8M.N.'!I37+'8M.E.'!I37+'8M.T.'!I37</f>
        <v>168969252.72999999</v>
      </c>
      <c r="J37" s="184">
        <f>'8M.N.'!J37+'8M.E.'!J37+'8M.T.'!J37</f>
        <v>50</v>
      </c>
      <c r="K37" s="184">
        <f>'8M.N.'!K37+'8M.E.'!K37+'8M.T.'!K37</f>
        <v>80757296.719999999</v>
      </c>
      <c r="L37" s="184">
        <f>'8M.N.'!L37+'8M.E.'!L37+'8M.T.'!L37</f>
        <v>18</v>
      </c>
      <c r="M37" s="184">
        <f>'8M.N.'!M37+'8M.E.'!M37+'8M.T.'!M37</f>
        <v>9326986.5899999999</v>
      </c>
      <c r="N37" s="184">
        <f>'8M.N.'!N37+'8M.E.'!N37+'8M.T.'!N37</f>
        <v>30</v>
      </c>
      <c r="O37" s="185">
        <f>'8M.N.'!O37+'8M.E.'!O37+'8M.T.'!O37</f>
        <v>12299291.01</v>
      </c>
      <c r="Q37" s="110">
        <f t="shared" si="0"/>
        <v>1.9911392390818749E-2</v>
      </c>
    </row>
    <row r="38" spans="1:22" x14ac:dyDescent="0.3">
      <c r="A38" s="112" t="s">
        <v>242</v>
      </c>
      <c r="B38" s="186">
        <f>'8M.N.'!B38+'8M.E.'!B38+'8M.T.'!B38</f>
        <v>118197</v>
      </c>
      <c r="C38" s="186">
        <f>'8M.N.'!C38+'8M.E.'!C38+'8M.T.'!C38</f>
        <v>1668104181.05</v>
      </c>
      <c r="D38" s="187">
        <f>'8M.N.'!D38+'8M.E.'!D38+'8M.T.'!D38</f>
        <v>50498434860.37001</v>
      </c>
      <c r="E38" s="188">
        <f>'8M.N.'!E38+'8M.E.'!E38+'8M.T.'!E38</f>
        <v>4043569998</v>
      </c>
      <c r="F38" s="188">
        <f>'8M.N.'!F38+'8M.E.'!F38+'8M.T.'!F38</f>
        <v>35427975897.82</v>
      </c>
      <c r="G38" s="189">
        <f>'8M.N.'!G38+'8M.E.'!G38+'8M.T.'!G38</f>
        <v>25415224036</v>
      </c>
      <c r="H38" s="188">
        <f>'8M.N.'!H38+'8M.E.'!H38+'8M.T.'!H38</f>
        <v>218</v>
      </c>
      <c r="I38" s="188">
        <f>'8M.N.'!I38+'8M.E.'!I38+'8M.T.'!I38</f>
        <v>65813711.5</v>
      </c>
      <c r="J38" s="188">
        <f>'8M.N.'!J38+'8M.E.'!J38+'8M.T.'!J38</f>
        <v>1</v>
      </c>
      <c r="K38" s="188">
        <f>'8M.N.'!K38+'8M.E.'!K38+'8M.T.'!K38</f>
        <v>1888380</v>
      </c>
      <c r="L38" s="188">
        <f>'8M.N.'!L38+'8M.E.'!L38+'8M.T.'!L38</f>
        <v>27</v>
      </c>
      <c r="M38" s="188">
        <f>'8M.N.'!M38+'8M.E.'!M38+'8M.T.'!M38</f>
        <v>6589565.5899999999</v>
      </c>
      <c r="N38" s="188">
        <f>'8M.N.'!N38+'8M.E.'!N38+'8M.T.'!N38</f>
        <v>22</v>
      </c>
      <c r="O38" s="189">
        <f>'8M.N.'!O38+'8M.E.'!O38+'8M.T.'!O38</f>
        <v>7911587.9199999999</v>
      </c>
      <c r="Q38" s="110">
        <f t="shared" si="0"/>
        <v>1.3300931651506746E-2</v>
      </c>
    </row>
    <row r="39" spans="1:22" x14ac:dyDescent="0.3">
      <c r="A39" s="111" t="s">
        <v>243</v>
      </c>
      <c r="B39" s="182">
        <f>'8M.N.'!B39+'8M.E.'!B39+'8M.T.'!B39</f>
        <v>239768</v>
      </c>
      <c r="C39" s="182">
        <f>'8M.N.'!C39+'8M.E.'!C39+'8M.T.'!C39</f>
        <v>2329657629.46</v>
      </c>
      <c r="D39" s="183">
        <f>'8M.N.'!D39+'8M.E.'!D39+'8M.T.'!D39</f>
        <v>74172203153.529999</v>
      </c>
      <c r="E39" s="184">
        <f>'8M.N.'!E39+'8M.E.'!E39+'8M.T.'!E39</f>
        <v>6751272370</v>
      </c>
      <c r="F39" s="184">
        <f>'8M.N.'!F39+'8M.E.'!F39+'8M.T.'!F39</f>
        <v>57889870148.919998</v>
      </c>
      <c r="G39" s="185">
        <f>'8M.N.'!G39+'8M.E.'!G39+'8M.T.'!G39</f>
        <v>38611402856</v>
      </c>
      <c r="H39" s="184">
        <f>'8M.N.'!H39+'8M.E.'!H39+'8M.T.'!H39</f>
        <v>430</v>
      </c>
      <c r="I39" s="184">
        <f>'8M.N.'!I39+'8M.E.'!I39+'8M.T.'!I39</f>
        <v>148512016.93000001</v>
      </c>
      <c r="J39" s="184">
        <f>'8M.N.'!J39+'8M.E.'!J39+'8M.T.'!J39</f>
        <v>7</v>
      </c>
      <c r="K39" s="184">
        <f>'8M.N.'!K39+'8M.E.'!K39+'8M.T.'!K39</f>
        <v>4349960.07</v>
      </c>
      <c r="L39" s="184">
        <f>'8M.N.'!L39+'8M.E.'!L39+'8M.T.'!L39</f>
        <v>36</v>
      </c>
      <c r="M39" s="184">
        <f>'8M.N.'!M39+'8M.E.'!M39+'8M.T.'!M39</f>
        <v>14185271.139999999</v>
      </c>
      <c r="N39" s="184">
        <f>'8M.N.'!N39+'8M.E.'!N39+'8M.T.'!N39</f>
        <v>96</v>
      </c>
      <c r="O39" s="185">
        <f>'8M.N.'!O39+'8M.E.'!O39+'8M.T.'!O39</f>
        <v>18832726.479999997</v>
      </c>
      <c r="Q39" s="110">
        <f t="shared" si="0"/>
        <v>2.6981545895568157E-2</v>
      </c>
    </row>
    <row r="40" spans="1:22" x14ac:dyDescent="0.3">
      <c r="A40" s="112" t="s">
        <v>244</v>
      </c>
      <c r="B40" s="186">
        <f>'8M.N.'!B40+'8M.E.'!B40+'8M.T.'!B40</f>
        <v>221561</v>
      </c>
      <c r="C40" s="186">
        <f>'8M.N.'!C40+'8M.E.'!C40+'8M.T.'!C40</f>
        <v>4161253528.4000001</v>
      </c>
      <c r="D40" s="187">
        <f>'8M.N.'!D40+'8M.E.'!D40+'8M.T.'!D40</f>
        <v>115809270219.14001</v>
      </c>
      <c r="E40" s="188">
        <f>'8M.N.'!E40+'8M.E.'!E40+'8M.T.'!E40</f>
        <v>18218679807</v>
      </c>
      <c r="F40" s="188">
        <f>'8M.N.'!F40+'8M.E.'!F40+'8M.T.'!F40</f>
        <v>83877779133.539993</v>
      </c>
      <c r="G40" s="189">
        <f>'8M.N.'!G40+'8M.E.'!G40+'8M.T.'!G40</f>
        <v>64920971914</v>
      </c>
      <c r="H40" s="188">
        <f>'8M.N.'!H40+'8M.E.'!H40+'8M.T.'!H40</f>
        <v>656</v>
      </c>
      <c r="I40" s="188">
        <f>'8M.N.'!I40+'8M.E.'!I40+'8M.T.'!I40</f>
        <v>235458936.06</v>
      </c>
      <c r="J40" s="188">
        <f>'8M.N.'!J40+'8M.E.'!J40+'8M.T.'!J40</f>
        <v>13</v>
      </c>
      <c r="K40" s="188">
        <f>'8M.N.'!K40+'8M.E.'!K40+'8M.T.'!K40</f>
        <v>7850099.3599999994</v>
      </c>
      <c r="L40" s="188">
        <f>'8M.N.'!L40+'8M.E.'!L40+'8M.T.'!L40</f>
        <v>67</v>
      </c>
      <c r="M40" s="188">
        <f>'8M.N.'!M40+'8M.E.'!M40+'8M.T.'!M40</f>
        <v>41567849.560000002</v>
      </c>
      <c r="N40" s="188">
        <f>'8M.N.'!N40+'8M.E.'!N40+'8M.T.'!N40</f>
        <v>169</v>
      </c>
      <c r="O40" s="189">
        <f>'8M.N.'!O40+'8M.E.'!O40+'8M.T.'!O40</f>
        <v>82120343.849999994</v>
      </c>
      <c r="Q40" s="110">
        <f t="shared" si="0"/>
        <v>2.4932677797570888E-2</v>
      </c>
    </row>
    <row r="41" spans="1:22" x14ac:dyDescent="0.3">
      <c r="A41" s="111" t="s">
        <v>245</v>
      </c>
      <c r="B41" s="182">
        <f>'8M.N.'!B41+'8M.E.'!B41+'8M.T.'!B41</f>
        <v>266075</v>
      </c>
      <c r="C41" s="182">
        <f>'8M.N.'!C41+'8M.E.'!C41+'8M.T.'!C41</f>
        <v>4003317432.0200005</v>
      </c>
      <c r="D41" s="183">
        <f>'8M.N.'!D41+'8M.E.'!D41+'8M.T.'!D41</f>
        <v>124857760308.67999</v>
      </c>
      <c r="E41" s="184">
        <f>'8M.N.'!E41+'8M.E.'!E41+'8M.T.'!E41</f>
        <v>14092815817</v>
      </c>
      <c r="F41" s="184">
        <f>'8M.N.'!F41+'8M.E.'!F41+'8M.T.'!F41</f>
        <v>70861258379.080002</v>
      </c>
      <c r="G41" s="185">
        <f>'8M.N.'!G41+'8M.E.'!G41+'8M.T.'!G41</f>
        <v>55984817063</v>
      </c>
      <c r="H41" s="184">
        <f>'8M.N.'!H41+'8M.E.'!H41+'8M.T.'!H41</f>
        <v>630</v>
      </c>
      <c r="I41" s="184">
        <f>'8M.N.'!I41+'8M.E.'!I41+'8M.T.'!I41</f>
        <v>254829245.20999998</v>
      </c>
      <c r="J41" s="184">
        <f>'8M.N.'!J41+'8M.E.'!J41+'8M.T.'!J41</f>
        <v>2</v>
      </c>
      <c r="K41" s="184">
        <f>'8M.N.'!K41+'8M.E.'!K41+'8M.T.'!K41</f>
        <v>3157304.88</v>
      </c>
      <c r="L41" s="184">
        <f>'8M.N.'!L41+'8M.E.'!L41+'8M.T.'!L41</f>
        <v>53</v>
      </c>
      <c r="M41" s="184">
        <f>'8M.N.'!M41+'8M.E.'!M41+'8M.T.'!M41</f>
        <v>45737470.950000003</v>
      </c>
      <c r="N41" s="184">
        <f>'8M.N.'!N41+'8M.E.'!N41+'8M.T.'!N41</f>
        <v>202</v>
      </c>
      <c r="O41" s="185">
        <f>'8M.N.'!O41+'8M.E.'!O41+'8M.T.'!O41</f>
        <v>64640377.269999996</v>
      </c>
      <c r="Q41" s="110">
        <f t="shared" si="0"/>
        <v>2.9941922292229559E-2</v>
      </c>
    </row>
    <row r="42" spans="1:22" x14ac:dyDescent="0.3">
      <c r="A42" s="112" t="s">
        <v>246</v>
      </c>
      <c r="B42" s="186">
        <f>'8M.N.'!B42+'8M.E.'!B42+'8M.T.'!B42</f>
        <v>160093</v>
      </c>
      <c r="C42" s="186">
        <f>'8M.N.'!C42+'8M.E.'!C42+'8M.T.'!C42</f>
        <v>1661385365.9000001</v>
      </c>
      <c r="D42" s="187">
        <f>'8M.N.'!D42+'8M.E.'!D42+'8M.T.'!D42</f>
        <v>59744505917.300003</v>
      </c>
      <c r="E42" s="188">
        <f>'8M.N.'!E42+'8M.E.'!E42+'8M.T.'!E42</f>
        <v>7032960964</v>
      </c>
      <c r="F42" s="188">
        <f>'8M.N.'!F42+'8M.E.'!F42+'8M.T.'!F42</f>
        <v>43716140448.989998</v>
      </c>
      <c r="G42" s="189">
        <f>'8M.N.'!G42+'8M.E.'!G42+'8M.T.'!G42</f>
        <v>29650699091</v>
      </c>
      <c r="H42" s="188">
        <f>'8M.N.'!H42+'8M.E.'!H42+'8M.T.'!H42</f>
        <v>456</v>
      </c>
      <c r="I42" s="188">
        <f>'8M.N.'!I42+'8M.E.'!I42+'8M.T.'!I42</f>
        <v>153536480.25</v>
      </c>
      <c r="J42" s="188">
        <f>'8M.N.'!J42+'8M.E.'!J42+'8M.T.'!J42</f>
        <v>8</v>
      </c>
      <c r="K42" s="188">
        <f>'8M.N.'!K42+'8M.E.'!K42+'8M.T.'!K42</f>
        <v>3291516.07</v>
      </c>
      <c r="L42" s="188">
        <f>'8M.N.'!L42+'8M.E.'!L42+'8M.T.'!L42</f>
        <v>27</v>
      </c>
      <c r="M42" s="188">
        <f>'8M.N.'!M42+'8M.E.'!M42+'8M.T.'!M42</f>
        <v>12304344.85</v>
      </c>
      <c r="N42" s="188">
        <f>'8M.N.'!N42+'8M.E.'!N42+'8M.T.'!N42</f>
        <v>161</v>
      </c>
      <c r="O42" s="189">
        <f>'8M.N.'!O42+'8M.E.'!O42+'8M.T.'!O42</f>
        <v>65009429.969999999</v>
      </c>
      <c r="Q42" s="110">
        <f t="shared" si="0"/>
        <v>1.8015567661486074E-2</v>
      </c>
    </row>
    <row r="43" spans="1:22" x14ac:dyDescent="0.3">
      <c r="A43" s="111" t="s">
        <v>247</v>
      </c>
      <c r="B43" s="182">
        <f>'8M.N.'!B43+'8M.E.'!B43+'8M.T.'!B43</f>
        <v>282951</v>
      </c>
      <c r="C43" s="182">
        <f>'8M.N.'!C43+'8M.E.'!C43+'8M.T.'!C43</f>
        <v>3224986530.75</v>
      </c>
      <c r="D43" s="183">
        <f>'8M.N.'!D43+'8M.E.'!D43+'8M.T.'!D43</f>
        <v>119728509077.83</v>
      </c>
      <c r="E43" s="184">
        <f>'8M.N.'!E43+'8M.E.'!E43+'8M.T.'!E43</f>
        <v>13832357299</v>
      </c>
      <c r="F43" s="184">
        <f>'8M.N.'!F43+'8M.E.'!F43+'8M.T.'!F43</f>
        <v>91491407449.050003</v>
      </c>
      <c r="G43" s="185">
        <f>'8M.N.'!G43+'8M.E.'!G43+'8M.T.'!G43</f>
        <v>56205788135</v>
      </c>
      <c r="H43" s="184">
        <f>'8M.N.'!H43+'8M.E.'!H43+'8M.T.'!H43</f>
        <v>841</v>
      </c>
      <c r="I43" s="184">
        <f>'8M.N.'!I43+'8M.E.'!I43+'8M.T.'!I43</f>
        <v>255444323.91</v>
      </c>
      <c r="J43" s="184">
        <f>'8M.N.'!J43+'8M.E.'!J43+'8M.T.'!J43</f>
        <v>9</v>
      </c>
      <c r="K43" s="184">
        <f>'8M.N.'!K43+'8M.E.'!K43+'8M.T.'!K43</f>
        <v>4138553.2699999996</v>
      </c>
      <c r="L43" s="184">
        <f>'8M.N.'!L43+'8M.E.'!L43+'8M.T.'!L43</f>
        <v>55</v>
      </c>
      <c r="M43" s="184">
        <f>'8M.N.'!M43+'8M.E.'!M43+'8M.T.'!M43</f>
        <v>27728041.66</v>
      </c>
      <c r="N43" s="184">
        <f>'8M.N.'!N43+'8M.E.'!N43+'8M.T.'!N43</f>
        <v>102</v>
      </c>
      <c r="O43" s="185">
        <f>'8M.N.'!O43+'8M.E.'!O43+'8M.T.'!O43</f>
        <v>35725780</v>
      </c>
      <c r="Q43" s="110">
        <f t="shared" si="0"/>
        <v>3.1841010446335229E-2</v>
      </c>
    </row>
    <row r="44" spans="1:22" x14ac:dyDescent="0.3">
      <c r="A44" s="112" t="s">
        <v>248</v>
      </c>
      <c r="B44" s="186">
        <f>'8M.N.'!B44+'8M.E.'!B44+'8M.T.'!B44</f>
        <v>59308</v>
      </c>
      <c r="C44" s="186">
        <f>'8M.N.'!C44+'8M.E.'!C44+'8M.T.'!C44</f>
        <v>613905159.91999996</v>
      </c>
      <c r="D44" s="187">
        <f>'8M.N.'!D44+'8M.E.'!D44+'8M.T.'!D44</f>
        <v>18917687035.93</v>
      </c>
      <c r="E44" s="188">
        <f>'8M.N.'!E44+'8M.E.'!E44+'8M.T.'!E44</f>
        <v>957237521</v>
      </c>
      <c r="F44" s="188">
        <f>'8M.N.'!F44+'8M.E.'!F44+'8M.T.'!F44</f>
        <v>14716844790.590002</v>
      </c>
      <c r="G44" s="189">
        <f>'8M.N.'!G44+'8M.E.'!G44+'8M.T.'!G44</f>
        <v>9189075048</v>
      </c>
      <c r="H44" s="188">
        <f>'8M.N.'!H44+'8M.E.'!H44+'8M.T.'!H44</f>
        <v>141</v>
      </c>
      <c r="I44" s="188">
        <f>'8M.N.'!I44+'8M.E.'!I44+'8M.T.'!I44</f>
        <v>38998526.780000001</v>
      </c>
      <c r="J44" s="188">
        <f>'8M.N.'!J44+'8M.E.'!J44+'8M.T.'!J44</f>
        <v>1</v>
      </c>
      <c r="K44" s="188">
        <f>'8M.N.'!K44+'8M.E.'!K44+'8M.T.'!K44</f>
        <v>658461.24</v>
      </c>
      <c r="L44" s="188">
        <f>'8M.N.'!L44+'8M.E.'!L44+'8M.T.'!L44</f>
        <v>4</v>
      </c>
      <c r="M44" s="188">
        <f>'8M.N.'!M44+'8M.E.'!M44+'8M.T.'!M44</f>
        <v>2221014.37</v>
      </c>
      <c r="N44" s="188">
        <f>'8M.N.'!N44+'8M.E.'!N44+'8M.T.'!N44</f>
        <v>10</v>
      </c>
      <c r="O44" s="189">
        <f>'8M.N.'!O44+'8M.E.'!O44+'8M.T.'!O44</f>
        <v>4590146.6100000003</v>
      </c>
      <c r="Q44" s="110">
        <f t="shared" si="0"/>
        <v>6.6740412564410441E-3</v>
      </c>
    </row>
    <row r="45" spans="1:22" x14ac:dyDescent="0.3">
      <c r="A45" s="111" t="s">
        <v>249</v>
      </c>
      <c r="B45" s="182">
        <f>'8M.N.'!B45+'8M.E.'!B45+'8M.T.'!B45</f>
        <v>432591</v>
      </c>
      <c r="C45" s="182">
        <f>'8M.N.'!C45+'8M.E.'!C45+'8M.T.'!C45</f>
        <v>4317425185.3600006</v>
      </c>
      <c r="D45" s="183">
        <f>'8M.N.'!D45+'8M.E.'!D45+'8M.T.'!D45</f>
        <v>276906401778.72998</v>
      </c>
      <c r="E45" s="184">
        <f>'8M.N.'!E45+'8M.E.'!E45+'8M.T.'!E45</f>
        <v>9630387657</v>
      </c>
      <c r="F45" s="184">
        <f>'8M.N.'!F45+'8M.E.'!F45+'8M.T.'!F45</f>
        <v>91387180197.570007</v>
      </c>
      <c r="G45" s="185">
        <f>'8M.N.'!G45+'8M.E.'!G45+'8M.T.'!G45</f>
        <v>160464463759</v>
      </c>
      <c r="H45" s="184">
        <f>'8M.N.'!H45+'8M.E.'!H45+'8M.T.'!H45</f>
        <v>1310</v>
      </c>
      <c r="I45" s="184">
        <f>'8M.N.'!I45+'8M.E.'!I45+'8M.T.'!I45</f>
        <v>397500536.31</v>
      </c>
      <c r="J45" s="184">
        <f>'8M.N.'!J45+'8M.E.'!J45+'8M.T.'!J45</f>
        <v>7</v>
      </c>
      <c r="K45" s="184">
        <f>'8M.N.'!K45+'8M.E.'!K45+'8M.T.'!K45</f>
        <v>4614311.3600000003</v>
      </c>
      <c r="L45" s="184">
        <f>'8M.N.'!L45+'8M.E.'!L45+'8M.T.'!L45</f>
        <v>68</v>
      </c>
      <c r="M45" s="184">
        <f>'8M.N.'!M45+'8M.E.'!M45+'8M.T.'!M45</f>
        <v>31925189.549999997</v>
      </c>
      <c r="N45" s="184">
        <f>'8M.N.'!N45+'8M.E.'!N45+'8M.T.'!N45</f>
        <v>174</v>
      </c>
      <c r="O45" s="190">
        <f>'8M.N.'!O45+'8M.E.'!O45+'8M.T.'!O45</f>
        <v>60267892.960000001</v>
      </c>
      <c r="Q45" s="110">
        <f t="shared" si="0"/>
        <v>4.8680282274989675E-2</v>
      </c>
    </row>
    <row r="46" spans="1:22" x14ac:dyDescent="0.3">
      <c r="A46" s="112" t="s">
        <v>250</v>
      </c>
      <c r="B46" s="186">
        <f>'8M.N.'!B46+'8M.E.'!B46+'8M.T.'!B46</f>
        <v>133396</v>
      </c>
      <c r="C46" s="186">
        <f>'8M.N.'!C46+'8M.E.'!C46+'8M.T.'!C46</f>
        <v>2051039729</v>
      </c>
      <c r="D46" s="187">
        <f>'8M.N.'!D46+'8M.E.'!D46+'8M.T.'!D46</f>
        <v>58631136869.93</v>
      </c>
      <c r="E46" s="188">
        <f>'8M.N.'!E46+'8M.E.'!E46+'8M.T.'!E46</f>
        <v>8454516119</v>
      </c>
      <c r="F46" s="188">
        <f>'8M.N.'!F46+'8M.E.'!F46+'8M.T.'!F46</f>
        <v>43609998056.280006</v>
      </c>
      <c r="G46" s="189">
        <f>'8M.N.'!G46+'8M.E.'!G46+'8M.T.'!G46</f>
        <v>33490394909</v>
      </c>
      <c r="H46" s="188">
        <f>'8M.N.'!H46+'8M.E.'!H46+'8M.T.'!H46</f>
        <v>273</v>
      </c>
      <c r="I46" s="188">
        <f>'8M.N.'!I46+'8M.E.'!I46+'8M.T.'!I46</f>
        <v>89194335.730000004</v>
      </c>
      <c r="J46" s="188">
        <f>'8M.N.'!J46+'8M.E.'!J46+'8M.T.'!J46</f>
        <v>7</v>
      </c>
      <c r="K46" s="188">
        <f>'8M.N.'!K46+'8M.E.'!K46+'8M.T.'!K46</f>
        <v>3435507.38</v>
      </c>
      <c r="L46" s="188">
        <f>'8M.N.'!L46+'8M.E.'!L46+'8M.T.'!L46</f>
        <v>12</v>
      </c>
      <c r="M46" s="188">
        <f>'8M.N.'!M46+'8M.E.'!M46+'8M.T.'!M46</f>
        <v>3636623.2</v>
      </c>
      <c r="N46" s="188">
        <f>'8M.N.'!N46+'8M.E.'!N46+'8M.T.'!N46</f>
        <v>61</v>
      </c>
      <c r="O46" s="191">
        <f>'8M.N.'!O46+'8M.E.'!O46+'8M.T.'!O46</f>
        <v>26210265.329999998</v>
      </c>
      <c r="Q46" s="110">
        <f t="shared" si="0"/>
        <v>1.5011303828222322E-2</v>
      </c>
    </row>
    <row r="47" spans="1:22" x14ac:dyDescent="0.3">
      <c r="A47" s="111" t="s">
        <v>251</v>
      </c>
      <c r="B47" s="182">
        <f>'8M.N.'!B47+'8M.E.'!B47+'8M.T.'!B47</f>
        <v>102282</v>
      </c>
      <c r="C47" s="182">
        <f>'8M.N.'!C47+'8M.E.'!C47+'8M.T.'!C47</f>
        <v>695880313.41999996</v>
      </c>
      <c r="D47" s="183">
        <f>'8M.N.'!D47+'8M.E.'!D47+'8M.T.'!D47</f>
        <v>29922769088.790001</v>
      </c>
      <c r="E47" s="184">
        <f>'8M.N.'!E47+'8M.E.'!E47+'8M.T.'!E47</f>
        <v>1139514280</v>
      </c>
      <c r="F47" s="184">
        <f>'8M.N.'!F47+'8M.E.'!F47+'8M.T.'!F47</f>
        <v>24032820477.240002</v>
      </c>
      <c r="G47" s="185">
        <f>'8M.N.'!G47+'8M.E.'!G47+'8M.T.'!G47</f>
        <v>14500800712</v>
      </c>
      <c r="H47" s="184">
        <f>'8M.N.'!H47+'8M.E.'!H47+'8M.T.'!H47</f>
        <v>275</v>
      </c>
      <c r="I47" s="184">
        <f>'8M.N.'!I47+'8M.E.'!I47+'8M.T.'!I47</f>
        <v>88594586.099999994</v>
      </c>
      <c r="J47" s="184">
        <f>'8M.N.'!J47+'8M.E.'!J47+'8M.T.'!J47</f>
        <v>0</v>
      </c>
      <c r="K47" s="184">
        <f>'8M.N.'!K47+'8M.E.'!K47+'8M.T.'!K47</f>
        <v>0</v>
      </c>
      <c r="L47" s="184">
        <f>'8M.N.'!L47+'8M.E.'!L47+'8M.T.'!L47</f>
        <v>32</v>
      </c>
      <c r="M47" s="184">
        <f>'8M.N.'!M47+'8M.E.'!M47+'8M.T.'!M47</f>
        <v>7523219.71</v>
      </c>
      <c r="N47" s="184">
        <f>'8M.N.'!N47+'8M.E.'!N47+'8M.T.'!N47</f>
        <v>27</v>
      </c>
      <c r="O47" s="190">
        <f>'8M.N.'!O47+'8M.E.'!O47+'8M.T.'!O47</f>
        <v>10021890.699999999</v>
      </c>
      <c r="Q47" s="110">
        <f t="shared" si="0"/>
        <v>1.1509986642464809E-2</v>
      </c>
    </row>
    <row r="48" spans="1:22" x14ac:dyDescent="0.3">
      <c r="A48" s="112" t="s">
        <v>252</v>
      </c>
      <c r="B48" s="186">
        <f>'8M.N.'!B48+'8M.E.'!B48+'8M.T.'!B48</f>
        <v>360</v>
      </c>
      <c r="C48" s="186">
        <f>'8M.N.'!C48+'8M.E.'!C48+'8M.T.'!C48</f>
        <v>1126139.5899999999</v>
      </c>
      <c r="D48" s="187">
        <f>'8M.N.'!D48+'8M.E.'!D48+'8M.T.'!D48</f>
        <v>97057932.829999998</v>
      </c>
      <c r="E48" s="188">
        <f>'8M.N.'!E48+'8M.E.'!E48+'8M.T.'!E48</f>
        <v>20751640</v>
      </c>
      <c r="F48" s="188">
        <f>'8M.N.'!F48+'8M.E.'!F48+'8M.T.'!F48</f>
        <v>17344328.379999999</v>
      </c>
      <c r="G48" s="189">
        <f>'8M.N.'!G48+'8M.E.'!G48+'8M.T.'!G48</f>
        <v>27442355</v>
      </c>
      <c r="H48" s="187">
        <f>'8M.N.'!H48+'8M.E.'!H48+'8M.T.'!H48</f>
        <v>25</v>
      </c>
      <c r="I48" s="192">
        <f>'8M.N.'!I48+'8M.E.'!I48+'8M.T.'!I48</f>
        <v>14112337.289999999</v>
      </c>
      <c r="J48" s="192">
        <f>'8M.N.'!J48+'8M.E.'!J48+'8M.T.'!J48</f>
        <v>0</v>
      </c>
      <c r="K48" s="192">
        <f>'8M.N.'!K48+'8M.E.'!K48+'8M.T.'!K48</f>
        <v>0</v>
      </c>
      <c r="L48" s="192">
        <f>'8M.N.'!L48+'8M.E.'!L48+'8M.T.'!L48</f>
        <v>1</v>
      </c>
      <c r="M48" s="192">
        <f>'8M.N.'!M48+'8M.E.'!M48+'8M.T.'!M48</f>
        <v>2996385</v>
      </c>
      <c r="N48" s="192">
        <f>'8M.N.'!N48+'8M.E.'!N48+'8M.T.'!N48</f>
        <v>0</v>
      </c>
      <c r="O48" s="191">
        <f>'8M.N.'!O48+'8M.E.'!O48+'8M.T.'!O48</f>
        <v>0</v>
      </c>
      <c r="Q48" s="110">
        <f t="shared" si="0"/>
        <v>4.0511479940628173E-5</v>
      </c>
    </row>
    <row r="49" spans="1:17" x14ac:dyDescent="0.3">
      <c r="A49" s="111" t="s">
        <v>253</v>
      </c>
      <c r="B49" s="182">
        <f>'8M.N.'!B49+'8M.E.'!B49+'8M.T.'!B49</f>
        <v>3853</v>
      </c>
      <c r="C49" s="182">
        <f>'8M.N.'!C49+'8M.E.'!C49+'8M.T.'!C49</f>
        <v>13178014.210000001</v>
      </c>
      <c r="D49" s="183">
        <f>'8M.N.'!D49+'8M.E.'!D49+'8M.T.'!D49</f>
        <v>1348328476.21</v>
      </c>
      <c r="E49" s="184">
        <f>'8M.N.'!E49+'8M.E.'!E49+'8M.T.'!E49</f>
        <v>30514013</v>
      </c>
      <c r="F49" s="184">
        <f>'8M.N.'!F49+'8M.E.'!F49+'8M.T.'!F49</f>
        <v>280071202.61000001</v>
      </c>
      <c r="G49" s="185">
        <f>'8M.N.'!G49+'8M.E.'!G49+'8M.T.'!G49</f>
        <v>240998961</v>
      </c>
      <c r="H49" s="183">
        <f>'8M.N.'!H49+'8M.E.'!H49+'8M.T.'!H49</f>
        <v>4</v>
      </c>
      <c r="I49" s="193">
        <f>'8M.N.'!I49+'8M.E.'!I49+'8M.T.'!I49</f>
        <v>1368408</v>
      </c>
      <c r="J49" s="193">
        <f>'8M.N.'!J49+'8M.E.'!J49+'8M.T.'!J49</f>
        <v>0</v>
      </c>
      <c r="K49" s="193">
        <f>'8M.N.'!K49+'8M.E.'!K49+'8M.T.'!K49</f>
        <v>0</v>
      </c>
      <c r="L49" s="193">
        <f>'8M.N.'!L49+'8M.E.'!L49+'8M.T.'!L49</f>
        <v>1</v>
      </c>
      <c r="M49" s="193">
        <f>'8M.N.'!M49+'8M.E.'!M49+'8M.T.'!M49</f>
        <v>239525</v>
      </c>
      <c r="N49" s="193">
        <f>'8M.N.'!N49+'8M.E.'!N49+'8M.T.'!N49</f>
        <v>0</v>
      </c>
      <c r="O49" s="190">
        <f>'8M.N.'!O49+'8M.E.'!O49+'8M.T.'!O49</f>
        <v>0</v>
      </c>
      <c r="Q49" s="110">
        <f t="shared" si="0"/>
        <v>4.3358536725344543E-4</v>
      </c>
    </row>
    <row r="50" spans="1:17" ht="12.9" thickBot="1" x14ac:dyDescent="0.35">
      <c r="A50" s="514" t="s">
        <v>8</v>
      </c>
      <c r="B50" s="515">
        <f>SUM(B16:B49)</f>
        <v>8886370</v>
      </c>
      <c r="C50" s="515">
        <f t="shared" ref="C50:O50" si="1">SUM(C16:C49)</f>
        <v>143305073999.57999</v>
      </c>
      <c r="D50" s="516">
        <f t="shared" si="1"/>
        <v>4206952843314.3511</v>
      </c>
      <c r="E50" s="517">
        <f t="shared" si="1"/>
        <v>445234842987</v>
      </c>
      <c r="F50" s="517">
        <f t="shared" si="1"/>
        <v>2615569289112.2393</v>
      </c>
      <c r="G50" s="518">
        <f t="shared" si="1"/>
        <v>1927473046820</v>
      </c>
      <c r="H50" s="516">
        <f t="shared" si="1"/>
        <v>20434</v>
      </c>
      <c r="I50" s="517">
        <f t="shared" si="1"/>
        <v>7690287015.7000017</v>
      </c>
      <c r="J50" s="517">
        <f t="shared" si="1"/>
        <v>372</v>
      </c>
      <c r="K50" s="517">
        <f t="shared" si="1"/>
        <v>453874367.75</v>
      </c>
      <c r="L50" s="517">
        <f t="shared" si="1"/>
        <v>1199</v>
      </c>
      <c r="M50" s="517">
        <f t="shared" si="1"/>
        <v>710661285.16000021</v>
      </c>
      <c r="N50" s="517">
        <f t="shared" si="1"/>
        <v>3361</v>
      </c>
      <c r="O50" s="518">
        <f t="shared" si="1"/>
        <v>1338888339.2800002</v>
      </c>
    </row>
    <row r="51" spans="1:17" x14ac:dyDescent="0.3">
      <c r="A51" s="26" t="s">
        <v>254</v>
      </c>
    </row>
    <row r="52" spans="1:17" x14ac:dyDescent="0.3">
      <c r="A52" s="26" t="s">
        <v>315</v>
      </c>
    </row>
    <row r="54" spans="1:17" x14ac:dyDescent="0.3">
      <c r="A54" s="114"/>
      <c r="B54" s="39"/>
      <c r="C54" s="39"/>
      <c r="D54" s="39"/>
      <c r="E54" s="39"/>
      <c r="F54" s="39"/>
      <c r="G54" s="39"/>
      <c r="H54" s="39"/>
      <c r="I54" s="39"/>
      <c r="J54" s="39"/>
      <c r="K54" s="39"/>
      <c r="L54" s="39"/>
      <c r="M54" s="39"/>
      <c r="N54" s="39"/>
      <c r="O54" s="39"/>
    </row>
    <row r="55" spans="1:17" x14ac:dyDescent="0.3">
      <c r="A55" s="115"/>
      <c r="B55" s="35"/>
      <c r="C55" s="35"/>
      <c r="D55" s="35"/>
      <c r="E55" s="35"/>
      <c r="F55" s="35"/>
      <c r="G55" s="35"/>
      <c r="H55" s="35"/>
      <c r="I55" s="35"/>
      <c r="J55" s="35"/>
      <c r="K55" s="35"/>
      <c r="L55" s="35"/>
      <c r="M55" s="35"/>
      <c r="N55" s="35"/>
      <c r="O55" s="35"/>
    </row>
  </sheetData>
  <mergeCells count="23">
    <mergeCell ref="A8:O8"/>
    <mergeCell ref="A9:O9"/>
    <mergeCell ref="A10:O10"/>
    <mergeCell ref="A11:O11"/>
    <mergeCell ref="A12:A15"/>
    <mergeCell ref="B12:B15"/>
    <mergeCell ref="C12:C15"/>
    <mergeCell ref="D12:G12"/>
    <mergeCell ref="H12:O12"/>
    <mergeCell ref="A7:O7"/>
    <mergeCell ref="A2:O2"/>
    <mergeCell ref="A3:O3"/>
    <mergeCell ref="A4:O4"/>
    <mergeCell ref="A5:O5"/>
    <mergeCell ref="A6:O6"/>
    <mergeCell ref="D13:D15"/>
    <mergeCell ref="N13:O14"/>
    <mergeCell ref="E13:E15"/>
    <mergeCell ref="F13:F15"/>
    <mergeCell ref="G13:G15"/>
    <mergeCell ref="H13:I14"/>
    <mergeCell ref="J13:K14"/>
    <mergeCell ref="L13:M14"/>
  </mergeCells>
  <printOptions horizontalCentered="1" verticalCentered="1"/>
  <pageMargins left="0.23622047244094491" right="0.23622047244094491" top="0.43307086614173229" bottom="0.43307086614173229" header="0.31496062992125984" footer="0.31496062992125984"/>
  <pageSetup scale="76" firstPageNumber="53" fitToHeight="0" orientation="landscape" useFirstPageNumber="1" r:id="rId1"/>
  <headerFooter alignWithMargins="0">
    <oddFooter>&amp;R&amp;8&amp;P</oddFooter>
  </headerFooter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syncVertical="1" syncRef="A1" transitionEvaluation="1" codeName="Hoja44">
    <pageSetUpPr fitToPage="1"/>
  </sheetPr>
  <dimension ref="A1:V55"/>
  <sheetViews>
    <sheetView showGridLines="0" view="pageBreakPreview" zoomScale="85" zoomScaleNormal="100" zoomScaleSheetLayoutView="85" workbookViewId="0"/>
  </sheetViews>
  <sheetFormatPr baseColWidth="10" defaultColWidth="9.69140625" defaultRowHeight="12.45" x14ac:dyDescent="0.3"/>
  <cols>
    <col min="1" max="1" width="22.53515625" style="25" customWidth="1"/>
    <col min="2" max="2" width="12.69140625" style="25" customWidth="1"/>
    <col min="3" max="3" width="13.69140625" style="25" bestFit="1" customWidth="1"/>
    <col min="4" max="4" width="16.69140625" style="25" bestFit="1" customWidth="1"/>
    <col min="5" max="5" width="14.23046875" style="25" bestFit="1" customWidth="1"/>
    <col min="6" max="6" width="16.61328125" style="25" bestFit="1" customWidth="1"/>
    <col min="7" max="7" width="15" style="25" bestFit="1" customWidth="1"/>
    <col min="8" max="8" width="8.15234375" style="25" bestFit="1" customWidth="1"/>
    <col min="9" max="9" width="13.61328125" style="25" bestFit="1" customWidth="1"/>
    <col min="10" max="10" width="8.15234375" style="25" bestFit="1" customWidth="1"/>
    <col min="11" max="11" width="11.69140625" style="25" bestFit="1" customWidth="1"/>
    <col min="12" max="12" width="8.15234375" style="25" bestFit="1" customWidth="1"/>
    <col min="13" max="13" width="12" style="25" bestFit="1" customWidth="1"/>
    <col min="14" max="14" width="8.15234375" style="25" bestFit="1" customWidth="1"/>
    <col min="15" max="15" width="11.69140625" style="25" bestFit="1" customWidth="1"/>
    <col min="16" max="23" width="7.69140625" style="25" customWidth="1"/>
    <col min="24" max="16384" width="9.69140625" style="25"/>
  </cols>
  <sheetData>
    <row r="1" spans="1:20" ht="4.5" customHeight="1" x14ac:dyDescent="0.3">
      <c r="R1" s="24"/>
      <c r="S1" s="24"/>
      <c r="T1" s="24"/>
    </row>
    <row r="2" spans="1:20" ht="14.15" x14ac:dyDescent="0.35">
      <c r="A2" s="865" t="s">
        <v>208</v>
      </c>
      <c r="B2" s="865"/>
      <c r="C2" s="865"/>
      <c r="D2" s="865"/>
      <c r="E2" s="865"/>
      <c r="F2" s="865"/>
      <c r="G2" s="865"/>
      <c r="H2" s="865"/>
      <c r="I2" s="865"/>
      <c r="J2" s="865"/>
      <c r="K2" s="865"/>
      <c r="L2" s="865"/>
      <c r="M2" s="865"/>
      <c r="N2" s="865"/>
      <c r="O2" s="865"/>
      <c r="R2" s="24"/>
      <c r="S2" s="24"/>
    </row>
    <row r="3" spans="1:20" ht="14.15" x14ac:dyDescent="0.35">
      <c r="A3" s="865" t="s">
        <v>209</v>
      </c>
      <c r="B3" s="865"/>
      <c r="C3" s="865"/>
      <c r="D3" s="865"/>
      <c r="E3" s="865"/>
      <c r="F3" s="865"/>
      <c r="G3" s="865"/>
      <c r="H3" s="865"/>
      <c r="I3" s="865"/>
      <c r="J3" s="865"/>
      <c r="K3" s="865"/>
      <c r="L3" s="865"/>
      <c r="M3" s="865"/>
      <c r="N3" s="865"/>
      <c r="O3" s="865"/>
      <c r="Q3" s="24"/>
      <c r="R3" s="24"/>
      <c r="S3" s="24"/>
    </row>
    <row r="4" spans="1:20" s="26" customFormat="1" ht="10.3" x14ac:dyDescent="0.25">
      <c r="A4" s="866"/>
      <c r="B4" s="866"/>
      <c r="C4" s="866"/>
      <c r="D4" s="866"/>
      <c r="E4" s="866"/>
      <c r="F4" s="866"/>
      <c r="G4" s="866"/>
      <c r="H4" s="866"/>
      <c r="I4" s="866"/>
      <c r="J4" s="866"/>
      <c r="K4" s="866"/>
      <c r="L4" s="866"/>
      <c r="M4" s="866"/>
      <c r="N4" s="866"/>
      <c r="O4" s="866"/>
    </row>
    <row r="5" spans="1:20" s="26" customFormat="1" ht="10.3" x14ac:dyDescent="0.25"/>
    <row r="6" spans="1:20" s="26" customFormat="1" x14ac:dyDescent="0.3">
      <c r="A6" s="867" t="str">
        <f>'1 Total'!A4:N4</f>
        <v>DICIEMBRE DE 2018</v>
      </c>
      <c r="B6" s="867"/>
      <c r="C6" s="867"/>
      <c r="D6" s="867"/>
      <c r="E6" s="867"/>
      <c r="F6" s="867"/>
      <c r="G6" s="867"/>
      <c r="H6" s="867"/>
      <c r="I6" s="867"/>
      <c r="J6" s="867"/>
      <c r="K6" s="867"/>
      <c r="L6" s="867"/>
      <c r="M6" s="867"/>
      <c r="N6" s="867"/>
      <c r="O6" s="867"/>
    </row>
    <row r="7" spans="1:20" s="26" customFormat="1" ht="10.3" x14ac:dyDescent="0.25">
      <c r="A7" s="864"/>
      <c r="B7" s="864"/>
      <c r="C7" s="864"/>
      <c r="D7" s="864"/>
      <c r="E7" s="864"/>
      <c r="F7" s="864"/>
      <c r="G7" s="864"/>
      <c r="H7" s="864"/>
      <c r="I7" s="864"/>
      <c r="J7" s="864"/>
      <c r="K7" s="864"/>
      <c r="L7" s="864"/>
      <c r="M7" s="864"/>
      <c r="N7" s="864"/>
      <c r="O7" s="864"/>
    </row>
    <row r="8" spans="1:20" s="26" customFormat="1" x14ac:dyDescent="0.3">
      <c r="A8" s="868" t="s">
        <v>141</v>
      </c>
      <c r="B8" s="868"/>
      <c r="C8" s="868"/>
      <c r="D8" s="868"/>
      <c r="E8" s="868"/>
      <c r="F8" s="868"/>
      <c r="G8" s="868"/>
      <c r="H8" s="868"/>
      <c r="I8" s="868"/>
      <c r="J8" s="868"/>
      <c r="K8" s="868"/>
      <c r="L8" s="868"/>
      <c r="M8" s="868"/>
      <c r="N8" s="868"/>
      <c r="O8" s="868"/>
    </row>
    <row r="9" spans="1:20" s="26" customFormat="1" ht="10.3" x14ac:dyDescent="0.25">
      <c r="A9" s="866"/>
      <c r="B9" s="866"/>
      <c r="C9" s="866"/>
      <c r="D9" s="866"/>
      <c r="E9" s="866"/>
      <c r="F9" s="866"/>
      <c r="G9" s="866"/>
      <c r="H9" s="866"/>
      <c r="I9" s="866"/>
      <c r="J9" s="866"/>
      <c r="K9" s="866"/>
      <c r="L9" s="866"/>
      <c r="M9" s="866"/>
      <c r="N9" s="866"/>
      <c r="O9" s="866"/>
    </row>
    <row r="10" spans="1:20" s="26" customFormat="1" ht="13.5" customHeight="1" x14ac:dyDescent="0.3">
      <c r="A10" s="868" t="s">
        <v>19</v>
      </c>
      <c r="B10" s="868"/>
      <c r="C10" s="868"/>
      <c r="D10" s="868"/>
      <c r="E10" s="868"/>
      <c r="F10" s="868"/>
      <c r="G10" s="868"/>
      <c r="H10" s="868"/>
      <c r="I10" s="868"/>
      <c r="J10" s="868"/>
      <c r="K10" s="868"/>
      <c r="L10" s="868"/>
      <c r="M10" s="868"/>
      <c r="N10" s="868"/>
      <c r="O10" s="868"/>
    </row>
    <row r="11" spans="1:20" s="26" customFormat="1" ht="13.5" customHeight="1" thickBot="1" x14ac:dyDescent="0.3">
      <c r="A11" s="712"/>
      <c r="B11" s="713">
        <v>3</v>
      </c>
      <c r="C11" s="713">
        <v>4</v>
      </c>
      <c r="D11" s="713">
        <v>5</v>
      </c>
      <c r="E11" s="713">
        <v>6</v>
      </c>
      <c r="F11" s="713">
        <v>7</v>
      </c>
      <c r="G11" s="713">
        <v>8</v>
      </c>
      <c r="H11" s="713">
        <v>3</v>
      </c>
      <c r="I11" s="713">
        <v>4</v>
      </c>
      <c r="J11" s="713">
        <v>5</v>
      </c>
      <c r="K11" s="713">
        <v>6</v>
      </c>
      <c r="L11" s="713">
        <v>7</v>
      </c>
      <c r="M11" s="713">
        <v>8</v>
      </c>
      <c r="N11" s="713">
        <v>9</v>
      </c>
      <c r="O11" s="713">
        <v>10</v>
      </c>
    </row>
    <row r="12" spans="1:20" s="24" customFormat="1" ht="15" customHeight="1" x14ac:dyDescent="0.2">
      <c r="A12" s="879" t="s">
        <v>210</v>
      </c>
      <c r="B12" s="882" t="s">
        <v>305</v>
      </c>
      <c r="C12" s="882" t="s">
        <v>211</v>
      </c>
      <c r="D12" s="883" t="s">
        <v>212</v>
      </c>
      <c r="E12" s="884"/>
      <c r="F12" s="884"/>
      <c r="G12" s="885"/>
      <c r="H12" s="883" t="s">
        <v>213</v>
      </c>
      <c r="I12" s="884"/>
      <c r="J12" s="884"/>
      <c r="K12" s="884"/>
      <c r="L12" s="884"/>
      <c r="M12" s="884"/>
      <c r="N12" s="884"/>
      <c r="O12" s="886"/>
    </row>
    <row r="13" spans="1:20" s="24" customFormat="1" ht="10.5" customHeight="1" x14ac:dyDescent="0.2">
      <c r="A13" s="880"/>
      <c r="B13" s="871"/>
      <c r="C13" s="871"/>
      <c r="D13" s="845" t="s">
        <v>214</v>
      </c>
      <c r="E13" s="852" t="s">
        <v>215</v>
      </c>
      <c r="F13" s="855" t="s">
        <v>216</v>
      </c>
      <c r="G13" s="856" t="s">
        <v>217</v>
      </c>
      <c r="H13" s="859" t="s">
        <v>218</v>
      </c>
      <c r="I13" s="860"/>
      <c r="J13" s="863" t="s">
        <v>215</v>
      </c>
      <c r="K13" s="860"/>
      <c r="L13" s="863" t="s">
        <v>216</v>
      </c>
      <c r="M13" s="860"/>
      <c r="N13" s="848" t="s">
        <v>217</v>
      </c>
      <c r="O13" s="877"/>
    </row>
    <row r="14" spans="1:20" s="24" customFormat="1" ht="10.5" customHeight="1" x14ac:dyDescent="0.2">
      <c r="A14" s="880"/>
      <c r="B14" s="871"/>
      <c r="C14" s="871"/>
      <c r="D14" s="846"/>
      <c r="E14" s="853"/>
      <c r="F14" s="853"/>
      <c r="G14" s="857"/>
      <c r="H14" s="861"/>
      <c r="I14" s="862"/>
      <c r="J14" s="850"/>
      <c r="K14" s="862"/>
      <c r="L14" s="850"/>
      <c r="M14" s="862"/>
      <c r="N14" s="850"/>
      <c r="O14" s="878"/>
    </row>
    <row r="15" spans="1:20" s="24" customFormat="1" ht="10.5" customHeight="1" thickBot="1" x14ac:dyDescent="0.3">
      <c r="A15" s="881"/>
      <c r="B15" s="872"/>
      <c r="C15" s="872"/>
      <c r="D15" s="847"/>
      <c r="E15" s="854"/>
      <c r="F15" s="854"/>
      <c r="G15" s="858"/>
      <c r="H15" s="404" t="s">
        <v>306</v>
      </c>
      <c r="I15" s="404" t="s">
        <v>219</v>
      </c>
      <c r="J15" s="513" t="s">
        <v>306</v>
      </c>
      <c r="K15" s="404" t="s">
        <v>219</v>
      </c>
      <c r="L15" s="513" t="s">
        <v>306</v>
      </c>
      <c r="M15" s="404" t="s">
        <v>219</v>
      </c>
      <c r="N15" s="513" t="s">
        <v>306</v>
      </c>
      <c r="O15" s="676" t="s">
        <v>219</v>
      </c>
    </row>
    <row r="16" spans="1:20" x14ac:dyDescent="0.3">
      <c r="A16" s="714" t="s">
        <v>220</v>
      </c>
      <c r="B16" s="178">
        <v>85966</v>
      </c>
      <c r="C16" s="178">
        <v>1756970697.0699999</v>
      </c>
      <c r="D16" s="179">
        <v>27135286558.34</v>
      </c>
      <c r="E16" s="180">
        <v>371594692</v>
      </c>
      <c r="F16" s="180">
        <v>20969026224.52</v>
      </c>
      <c r="G16" s="181">
        <v>11875002202</v>
      </c>
      <c r="H16" s="180">
        <v>122</v>
      </c>
      <c r="I16" s="180">
        <v>37308313.689999998</v>
      </c>
      <c r="J16" s="180">
        <v>0</v>
      </c>
      <c r="K16" s="180">
        <v>0</v>
      </c>
      <c r="L16" s="180">
        <v>5</v>
      </c>
      <c r="M16" s="180">
        <v>1946334.96</v>
      </c>
      <c r="N16" s="180">
        <v>11</v>
      </c>
      <c r="O16" s="715">
        <v>3292163.51</v>
      </c>
    </row>
    <row r="17" spans="1:15" x14ac:dyDescent="0.3">
      <c r="A17" s="716" t="s">
        <v>221</v>
      </c>
      <c r="B17" s="182">
        <v>212884</v>
      </c>
      <c r="C17" s="182">
        <v>1812304182.1400001</v>
      </c>
      <c r="D17" s="183">
        <v>71885192240.630005</v>
      </c>
      <c r="E17" s="184">
        <v>836821677</v>
      </c>
      <c r="F17" s="184">
        <v>51251184580.419998</v>
      </c>
      <c r="G17" s="185">
        <v>30770860992</v>
      </c>
      <c r="H17" s="184">
        <v>274</v>
      </c>
      <c r="I17" s="184">
        <v>74214882.5</v>
      </c>
      <c r="J17" s="184">
        <v>0</v>
      </c>
      <c r="K17" s="184">
        <v>0</v>
      </c>
      <c r="L17" s="184">
        <v>12</v>
      </c>
      <c r="M17" s="184">
        <v>6133940.0300000003</v>
      </c>
      <c r="N17" s="184">
        <v>88</v>
      </c>
      <c r="O17" s="301">
        <v>37839607.770000003</v>
      </c>
    </row>
    <row r="18" spans="1:15" x14ac:dyDescent="0.3">
      <c r="A18" s="717" t="s">
        <v>222</v>
      </c>
      <c r="B18" s="186">
        <v>58050</v>
      </c>
      <c r="C18" s="186">
        <v>468220587.93000001</v>
      </c>
      <c r="D18" s="187">
        <v>21605564056.790001</v>
      </c>
      <c r="E18" s="188">
        <v>118570081</v>
      </c>
      <c r="F18" s="188">
        <v>15148304051.26</v>
      </c>
      <c r="G18" s="189">
        <v>9186887759</v>
      </c>
      <c r="H18" s="188">
        <v>75</v>
      </c>
      <c r="I18" s="188">
        <v>31902625.780000001</v>
      </c>
      <c r="J18" s="188">
        <v>0</v>
      </c>
      <c r="K18" s="188">
        <v>0</v>
      </c>
      <c r="L18" s="188">
        <v>6</v>
      </c>
      <c r="M18" s="188">
        <v>7358144.5099999998</v>
      </c>
      <c r="N18" s="188">
        <v>40</v>
      </c>
      <c r="O18" s="299">
        <v>19231047.609999999</v>
      </c>
    </row>
    <row r="19" spans="1:15" x14ac:dyDescent="0.3">
      <c r="A19" s="716" t="s">
        <v>223</v>
      </c>
      <c r="B19" s="182">
        <v>69643</v>
      </c>
      <c r="C19" s="182">
        <v>507720155.88999999</v>
      </c>
      <c r="D19" s="183">
        <v>22247766225.389999</v>
      </c>
      <c r="E19" s="184">
        <v>229086427</v>
      </c>
      <c r="F19" s="184">
        <v>16520025299.629999</v>
      </c>
      <c r="G19" s="185">
        <v>10050269832</v>
      </c>
      <c r="H19" s="184">
        <v>66</v>
      </c>
      <c r="I19" s="184">
        <v>15287754.92</v>
      </c>
      <c r="J19" s="184">
        <v>0</v>
      </c>
      <c r="K19" s="184">
        <v>0</v>
      </c>
      <c r="L19" s="184">
        <v>3</v>
      </c>
      <c r="M19" s="184">
        <v>428111.28</v>
      </c>
      <c r="N19" s="184">
        <v>8</v>
      </c>
      <c r="O19" s="301">
        <v>896294</v>
      </c>
    </row>
    <row r="20" spans="1:15" x14ac:dyDescent="0.3">
      <c r="A20" s="717" t="s">
        <v>224</v>
      </c>
      <c r="B20" s="186">
        <v>201840</v>
      </c>
      <c r="C20" s="186">
        <v>2238269871.02</v>
      </c>
      <c r="D20" s="187">
        <v>63262789997.550003</v>
      </c>
      <c r="E20" s="188">
        <v>594470880</v>
      </c>
      <c r="F20" s="188">
        <v>53279784782.199997</v>
      </c>
      <c r="G20" s="189">
        <v>28544755030</v>
      </c>
      <c r="H20" s="188">
        <v>235</v>
      </c>
      <c r="I20" s="188">
        <v>42931668.32</v>
      </c>
      <c r="J20" s="188">
        <v>0</v>
      </c>
      <c r="K20" s="188">
        <v>0</v>
      </c>
      <c r="L20" s="188">
        <v>8</v>
      </c>
      <c r="M20" s="188">
        <v>2715000</v>
      </c>
      <c r="N20" s="188">
        <v>8</v>
      </c>
      <c r="O20" s="299">
        <v>3752758.25</v>
      </c>
    </row>
    <row r="21" spans="1:15" x14ac:dyDescent="0.3">
      <c r="A21" s="716" t="s">
        <v>225</v>
      </c>
      <c r="B21" s="182">
        <v>42714</v>
      </c>
      <c r="C21" s="182">
        <v>450586294.39999998</v>
      </c>
      <c r="D21" s="183">
        <v>15653646388.799999</v>
      </c>
      <c r="E21" s="184">
        <v>118524665</v>
      </c>
      <c r="F21" s="184">
        <v>9580522121.4899998</v>
      </c>
      <c r="G21" s="185">
        <v>5810116969</v>
      </c>
      <c r="H21" s="184">
        <v>60</v>
      </c>
      <c r="I21" s="184">
        <v>22690287.710000001</v>
      </c>
      <c r="J21" s="184">
        <v>0</v>
      </c>
      <c r="K21" s="184">
        <v>0</v>
      </c>
      <c r="L21" s="184">
        <v>1</v>
      </c>
      <c r="M21" s="184">
        <v>250000</v>
      </c>
      <c r="N21" s="184">
        <v>0</v>
      </c>
      <c r="O21" s="301">
        <v>0</v>
      </c>
    </row>
    <row r="22" spans="1:15" x14ac:dyDescent="0.3">
      <c r="A22" s="717" t="s">
        <v>226</v>
      </c>
      <c r="B22" s="186">
        <v>206763</v>
      </c>
      <c r="C22" s="186">
        <v>1516969999.1500001</v>
      </c>
      <c r="D22" s="187">
        <v>63424036102.639999</v>
      </c>
      <c r="E22" s="188">
        <v>681249994</v>
      </c>
      <c r="F22" s="188">
        <v>47216117415.150002</v>
      </c>
      <c r="G22" s="189">
        <v>31415408205</v>
      </c>
      <c r="H22" s="188">
        <v>294</v>
      </c>
      <c r="I22" s="188">
        <v>70926790.010000005</v>
      </c>
      <c r="J22" s="188">
        <v>0</v>
      </c>
      <c r="K22" s="188">
        <v>0</v>
      </c>
      <c r="L22" s="188">
        <v>15</v>
      </c>
      <c r="M22" s="188">
        <v>4270000</v>
      </c>
      <c r="N22" s="188">
        <v>26</v>
      </c>
      <c r="O22" s="299">
        <v>3930354.54</v>
      </c>
    </row>
    <row r="23" spans="1:15" x14ac:dyDescent="0.3">
      <c r="A23" s="716" t="s">
        <v>227</v>
      </c>
      <c r="B23" s="182">
        <v>211891</v>
      </c>
      <c r="C23" s="182">
        <v>1902712935.23</v>
      </c>
      <c r="D23" s="183">
        <v>74270588657.619995</v>
      </c>
      <c r="E23" s="184">
        <v>490641319</v>
      </c>
      <c r="F23" s="184">
        <v>54400199445.099998</v>
      </c>
      <c r="G23" s="185">
        <v>28223234241</v>
      </c>
      <c r="H23" s="184">
        <v>298</v>
      </c>
      <c r="I23" s="184">
        <v>112115346.40000001</v>
      </c>
      <c r="J23" s="184">
        <v>0</v>
      </c>
      <c r="K23" s="184">
        <v>0</v>
      </c>
      <c r="L23" s="184">
        <v>25</v>
      </c>
      <c r="M23" s="184">
        <v>14330000</v>
      </c>
      <c r="N23" s="184">
        <v>16</v>
      </c>
      <c r="O23" s="301">
        <v>5187063.08</v>
      </c>
    </row>
    <row r="24" spans="1:15" x14ac:dyDescent="0.3">
      <c r="A24" s="717" t="s">
        <v>228</v>
      </c>
      <c r="B24" s="186">
        <v>1335990</v>
      </c>
      <c r="C24" s="186">
        <v>26612399276.490002</v>
      </c>
      <c r="D24" s="187">
        <v>526559468994.08002</v>
      </c>
      <c r="E24" s="188">
        <v>23334903145</v>
      </c>
      <c r="F24" s="188">
        <v>230697426111.81</v>
      </c>
      <c r="G24" s="189">
        <v>118958058906</v>
      </c>
      <c r="H24" s="188">
        <v>4683</v>
      </c>
      <c r="I24" s="188">
        <v>1277625743.01</v>
      </c>
      <c r="J24" s="188">
        <v>8</v>
      </c>
      <c r="K24" s="188">
        <v>59868713.619999997</v>
      </c>
      <c r="L24" s="188">
        <v>178</v>
      </c>
      <c r="M24" s="188">
        <v>77654725.810000002</v>
      </c>
      <c r="N24" s="188">
        <v>961</v>
      </c>
      <c r="O24" s="299">
        <v>267533976.43000001</v>
      </c>
    </row>
    <row r="25" spans="1:15" x14ac:dyDescent="0.3">
      <c r="A25" s="716" t="s">
        <v>229</v>
      </c>
      <c r="B25" s="182">
        <v>110117</v>
      </c>
      <c r="C25" s="182">
        <v>1209833828.02</v>
      </c>
      <c r="D25" s="183">
        <v>34470348696.849998</v>
      </c>
      <c r="E25" s="184">
        <v>283906463</v>
      </c>
      <c r="F25" s="184">
        <v>28152140594.330002</v>
      </c>
      <c r="G25" s="185">
        <v>15465893280</v>
      </c>
      <c r="H25" s="184">
        <v>265</v>
      </c>
      <c r="I25" s="184">
        <v>72861246.319999993</v>
      </c>
      <c r="J25" s="184">
        <v>0</v>
      </c>
      <c r="K25" s="184">
        <v>0</v>
      </c>
      <c r="L25" s="184">
        <v>16</v>
      </c>
      <c r="M25" s="184">
        <v>4569857.1399999997</v>
      </c>
      <c r="N25" s="184">
        <v>65</v>
      </c>
      <c r="O25" s="301">
        <v>27244896.940000001</v>
      </c>
    </row>
    <row r="26" spans="1:15" x14ac:dyDescent="0.3">
      <c r="A26" s="717" t="s">
        <v>230</v>
      </c>
      <c r="B26" s="186">
        <v>296159</v>
      </c>
      <c r="C26" s="186">
        <v>4032592656.77</v>
      </c>
      <c r="D26" s="187">
        <v>90795981804.419998</v>
      </c>
      <c r="E26" s="188">
        <v>1773837555</v>
      </c>
      <c r="F26" s="188">
        <v>66500594529.970001</v>
      </c>
      <c r="G26" s="189">
        <v>38712728491</v>
      </c>
      <c r="H26" s="188">
        <v>593</v>
      </c>
      <c r="I26" s="188">
        <v>167432082.00999999</v>
      </c>
      <c r="J26" s="188">
        <v>0</v>
      </c>
      <c r="K26" s="188">
        <v>0</v>
      </c>
      <c r="L26" s="188">
        <v>44</v>
      </c>
      <c r="M26" s="188">
        <v>13371297.039999999</v>
      </c>
      <c r="N26" s="188">
        <v>95</v>
      </c>
      <c r="O26" s="299">
        <v>35679888.979999997</v>
      </c>
    </row>
    <row r="27" spans="1:15" x14ac:dyDescent="0.3">
      <c r="A27" s="716" t="s">
        <v>231</v>
      </c>
      <c r="B27" s="182">
        <v>159751</v>
      </c>
      <c r="C27" s="182">
        <v>1139222384.3099999</v>
      </c>
      <c r="D27" s="183">
        <v>44504450060.300003</v>
      </c>
      <c r="E27" s="184">
        <v>374511645</v>
      </c>
      <c r="F27" s="184">
        <v>27790387508.34</v>
      </c>
      <c r="G27" s="185">
        <v>17040154592</v>
      </c>
      <c r="H27" s="184">
        <v>401</v>
      </c>
      <c r="I27" s="184">
        <v>120738509.14</v>
      </c>
      <c r="J27" s="184">
        <v>0</v>
      </c>
      <c r="K27" s="184">
        <v>0</v>
      </c>
      <c r="L27" s="184">
        <v>34</v>
      </c>
      <c r="M27" s="184">
        <v>19259037.23</v>
      </c>
      <c r="N27" s="184">
        <v>39</v>
      </c>
      <c r="O27" s="301">
        <v>11927010.640000001</v>
      </c>
    </row>
    <row r="28" spans="1:15" x14ac:dyDescent="0.3">
      <c r="A28" s="717" t="s">
        <v>232</v>
      </c>
      <c r="B28" s="186">
        <v>136210</v>
      </c>
      <c r="C28" s="186">
        <v>1252558393.1900001</v>
      </c>
      <c r="D28" s="187">
        <v>45014907921.589996</v>
      </c>
      <c r="E28" s="188">
        <v>282809453</v>
      </c>
      <c r="F28" s="188">
        <v>30456100429.360001</v>
      </c>
      <c r="G28" s="189">
        <v>16887224731</v>
      </c>
      <c r="H28" s="188">
        <v>321</v>
      </c>
      <c r="I28" s="188">
        <v>78655921.519999996</v>
      </c>
      <c r="J28" s="188">
        <v>0</v>
      </c>
      <c r="K28" s="188">
        <v>0</v>
      </c>
      <c r="L28" s="188">
        <v>17</v>
      </c>
      <c r="M28" s="188">
        <v>4870489.8499999996</v>
      </c>
      <c r="N28" s="188">
        <v>39</v>
      </c>
      <c r="O28" s="299">
        <v>13588146.41</v>
      </c>
    </row>
    <row r="29" spans="1:15" x14ac:dyDescent="0.3">
      <c r="A29" s="716" t="s">
        <v>233</v>
      </c>
      <c r="B29" s="182">
        <v>410218</v>
      </c>
      <c r="C29" s="182">
        <v>6899673522.3299999</v>
      </c>
      <c r="D29" s="183">
        <v>148024214828.29001</v>
      </c>
      <c r="E29" s="184">
        <v>3374778079</v>
      </c>
      <c r="F29" s="184">
        <v>103276609550.91</v>
      </c>
      <c r="G29" s="185">
        <v>50981187740</v>
      </c>
      <c r="H29" s="184">
        <v>812</v>
      </c>
      <c r="I29" s="184">
        <v>252099300.34</v>
      </c>
      <c r="J29" s="184">
        <v>2</v>
      </c>
      <c r="K29" s="184">
        <v>101857.31</v>
      </c>
      <c r="L29" s="184">
        <v>49</v>
      </c>
      <c r="M29" s="184">
        <v>19494963.43</v>
      </c>
      <c r="N29" s="184">
        <v>129</v>
      </c>
      <c r="O29" s="301">
        <v>39730809.729999997</v>
      </c>
    </row>
    <row r="30" spans="1:15" x14ac:dyDescent="0.3">
      <c r="A30" s="717" t="s">
        <v>234</v>
      </c>
      <c r="B30" s="186">
        <v>809763</v>
      </c>
      <c r="C30" s="186">
        <v>7635949244.4499998</v>
      </c>
      <c r="D30" s="187">
        <v>260955094120.64001</v>
      </c>
      <c r="E30" s="188">
        <v>6543551307</v>
      </c>
      <c r="F30" s="188">
        <v>165183972393.34</v>
      </c>
      <c r="G30" s="189">
        <v>81416103892</v>
      </c>
      <c r="H30" s="188">
        <v>1804</v>
      </c>
      <c r="I30" s="188">
        <v>498859051.87</v>
      </c>
      <c r="J30" s="188">
        <v>2</v>
      </c>
      <c r="K30" s="188">
        <v>823871.91</v>
      </c>
      <c r="L30" s="188">
        <v>84</v>
      </c>
      <c r="M30" s="188">
        <v>36639350.939999998</v>
      </c>
      <c r="N30" s="188">
        <v>138</v>
      </c>
      <c r="O30" s="299">
        <v>56160325.289999999</v>
      </c>
    </row>
    <row r="31" spans="1:15" x14ac:dyDescent="0.3">
      <c r="A31" s="716" t="s">
        <v>235</v>
      </c>
      <c r="B31" s="182">
        <v>212426</v>
      </c>
      <c r="C31" s="182">
        <v>3103949563.0799999</v>
      </c>
      <c r="D31" s="183">
        <v>65894054594.449997</v>
      </c>
      <c r="E31" s="184">
        <v>364325100</v>
      </c>
      <c r="F31" s="184">
        <v>48220957605.629997</v>
      </c>
      <c r="G31" s="185">
        <v>21865795552</v>
      </c>
      <c r="H31" s="184">
        <v>553</v>
      </c>
      <c r="I31" s="184">
        <v>165229496.21000001</v>
      </c>
      <c r="J31" s="184">
        <v>0</v>
      </c>
      <c r="K31" s="184">
        <v>0</v>
      </c>
      <c r="L31" s="184">
        <v>49</v>
      </c>
      <c r="M31" s="184">
        <v>19183563.190000001</v>
      </c>
      <c r="N31" s="184">
        <v>43</v>
      </c>
      <c r="O31" s="301">
        <v>12806925.01</v>
      </c>
    </row>
    <row r="32" spans="1:15" ht="11.15" customHeight="1" x14ac:dyDescent="0.3">
      <c r="A32" s="717" t="s">
        <v>236</v>
      </c>
      <c r="B32" s="186">
        <v>121559</v>
      </c>
      <c r="C32" s="186">
        <v>1442026433.76</v>
      </c>
      <c r="D32" s="187">
        <v>34102576334.389999</v>
      </c>
      <c r="E32" s="188">
        <v>591413279</v>
      </c>
      <c r="F32" s="188">
        <v>24961918273.389999</v>
      </c>
      <c r="G32" s="189">
        <v>14594757112</v>
      </c>
      <c r="H32" s="188">
        <v>340</v>
      </c>
      <c r="I32" s="188">
        <v>94117187.25</v>
      </c>
      <c r="J32" s="188">
        <v>0</v>
      </c>
      <c r="K32" s="188">
        <v>0</v>
      </c>
      <c r="L32" s="188">
        <v>21</v>
      </c>
      <c r="M32" s="188">
        <v>12396811.09</v>
      </c>
      <c r="N32" s="188">
        <v>18</v>
      </c>
      <c r="O32" s="299">
        <v>7098038.75</v>
      </c>
    </row>
    <row r="33" spans="1:22" x14ac:dyDescent="0.3">
      <c r="A33" s="716" t="s">
        <v>237</v>
      </c>
      <c r="B33" s="182">
        <v>83980</v>
      </c>
      <c r="C33" s="182">
        <v>1073588811.84</v>
      </c>
      <c r="D33" s="183">
        <v>26694264149.720001</v>
      </c>
      <c r="E33" s="184">
        <v>111516882</v>
      </c>
      <c r="F33" s="184">
        <v>15925095095.66</v>
      </c>
      <c r="G33" s="185">
        <v>7916385384</v>
      </c>
      <c r="H33" s="184">
        <v>240</v>
      </c>
      <c r="I33" s="184">
        <v>58036677.770000003</v>
      </c>
      <c r="J33" s="184">
        <v>0</v>
      </c>
      <c r="K33" s="184">
        <v>0</v>
      </c>
      <c r="L33" s="184">
        <v>12</v>
      </c>
      <c r="M33" s="184">
        <v>5894070.8399999999</v>
      </c>
      <c r="N33" s="184">
        <v>16</v>
      </c>
      <c r="O33" s="301">
        <v>6626762.2300000004</v>
      </c>
      <c r="Q33" s="24"/>
      <c r="R33" s="24"/>
      <c r="S33" s="24"/>
      <c r="T33" s="24"/>
      <c r="U33" s="24"/>
      <c r="V33" s="24"/>
    </row>
    <row r="34" spans="1:22" x14ac:dyDescent="0.3">
      <c r="A34" s="717" t="s">
        <v>238</v>
      </c>
      <c r="B34" s="186">
        <v>343977</v>
      </c>
      <c r="C34" s="186">
        <v>4182561648.02</v>
      </c>
      <c r="D34" s="187">
        <v>122134164598.77</v>
      </c>
      <c r="E34" s="188">
        <v>2553413780</v>
      </c>
      <c r="F34" s="188">
        <v>91848541065.929993</v>
      </c>
      <c r="G34" s="189">
        <v>45343401876</v>
      </c>
      <c r="H34" s="188">
        <v>708</v>
      </c>
      <c r="I34" s="188">
        <v>204656439.77000001</v>
      </c>
      <c r="J34" s="188">
        <v>1</v>
      </c>
      <c r="K34" s="188">
        <v>50000</v>
      </c>
      <c r="L34" s="188">
        <v>37</v>
      </c>
      <c r="M34" s="188">
        <v>11699631.779999999</v>
      </c>
      <c r="N34" s="188">
        <v>69</v>
      </c>
      <c r="O34" s="299">
        <v>28826983.280000001</v>
      </c>
      <c r="Q34" s="24"/>
      <c r="R34" s="24"/>
      <c r="S34" s="24"/>
      <c r="T34" s="24"/>
      <c r="U34" s="24"/>
      <c r="V34" s="24"/>
    </row>
    <row r="35" spans="1:22" x14ac:dyDescent="0.3">
      <c r="A35" s="716" t="s">
        <v>239</v>
      </c>
      <c r="B35" s="182">
        <v>198376</v>
      </c>
      <c r="C35" s="182">
        <v>1141178220.3599999</v>
      </c>
      <c r="D35" s="183">
        <v>47419557796.43</v>
      </c>
      <c r="E35" s="184">
        <v>459966477</v>
      </c>
      <c r="F35" s="184">
        <v>29803613007.75</v>
      </c>
      <c r="G35" s="185">
        <v>23408364958</v>
      </c>
      <c r="H35" s="184">
        <v>571</v>
      </c>
      <c r="I35" s="184">
        <v>127858491.51000001</v>
      </c>
      <c r="J35" s="184">
        <v>0</v>
      </c>
      <c r="K35" s="184">
        <v>0</v>
      </c>
      <c r="L35" s="184">
        <v>47</v>
      </c>
      <c r="M35" s="184">
        <v>19743695.66</v>
      </c>
      <c r="N35" s="184">
        <v>11</v>
      </c>
      <c r="O35" s="301">
        <v>3016051.61</v>
      </c>
      <c r="Q35" s="24"/>
      <c r="R35" s="24"/>
      <c r="S35" s="24"/>
      <c r="T35" s="24"/>
      <c r="U35" s="24"/>
      <c r="V35" s="24"/>
    </row>
    <row r="36" spans="1:22" x14ac:dyDescent="0.3">
      <c r="A36" s="717" t="s">
        <v>240</v>
      </c>
      <c r="B36" s="186">
        <v>221096</v>
      </c>
      <c r="C36" s="186">
        <v>2354732162.7600002</v>
      </c>
      <c r="D36" s="187">
        <v>67365370344.949997</v>
      </c>
      <c r="E36" s="188">
        <v>1377228507</v>
      </c>
      <c r="F36" s="188">
        <v>48426275732.57</v>
      </c>
      <c r="G36" s="189">
        <v>22699941633</v>
      </c>
      <c r="H36" s="188">
        <v>437</v>
      </c>
      <c r="I36" s="188">
        <v>145216441.58000001</v>
      </c>
      <c r="J36" s="188">
        <v>1</v>
      </c>
      <c r="K36" s="188">
        <v>28800.35</v>
      </c>
      <c r="L36" s="188">
        <v>29</v>
      </c>
      <c r="M36" s="188">
        <v>18380448.780000001</v>
      </c>
      <c r="N36" s="188">
        <v>32</v>
      </c>
      <c r="O36" s="299">
        <v>9161826.7200000007</v>
      </c>
      <c r="Q36" s="24"/>
      <c r="R36" s="24"/>
      <c r="S36" s="24"/>
      <c r="T36" s="24"/>
      <c r="U36" s="24"/>
      <c r="V36" s="24"/>
    </row>
    <row r="37" spans="1:22" x14ac:dyDescent="0.3">
      <c r="A37" s="716" t="s">
        <v>241</v>
      </c>
      <c r="B37" s="182">
        <v>150050</v>
      </c>
      <c r="C37" s="182">
        <v>1479480725.78</v>
      </c>
      <c r="D37" s="183">
        <v>46157421819.279999</v>
      </c>
      <c r="E37" s="184">
        <v>1459380031</v>
      </c>
      <c r="F37" s="184">
        <v>29677490308.080002</v>
      </c>
      <c r="G37" s="185">
        <v>16670310126</v>
      </c>
      <c r="H37" s="184">
        <v>263</v>
      </c>
      <c r="I37" s="184">
        <v>70050316.459999993</v>
      </c>
      <c r="J37" s="184">
        <v>1</v>
      </c>
      <c r="K37" s="184">
        <v>93347.54</v>
      </c>
      <c r="L37" s="184">
        <v>16</v>
      </c>
      <c r="M37" s="184">
        <v>6652945.0999999996</v>
      </c>
      <c r="N37" s="184">
        <v>17</v>
      </c>
      <c r="O37" s="301">
        <v>3944767.85</v>
      </c>
    </row>
    <row r="38" spans="1:22" x14ac:dyDescent="0.3">
      <c r="A38" s="717" t="s">
        <v>242</v>
      </c>
      <c r="B38" s="186">
        <v>106895</v>
      </c>
      <c r="C38" s="186">
        <v>1289831556.8599999</v>
      </c>
      <c r="D38" s="187">
        <v>38023079273.910004</v>
      </c>
      <c r="E38" s="188">
        <v>1348046567</v>
      </c>
      <c r="F38" s="188">
        <v>28394573381.080002</v>
      </c>
      <c r="G38" s="189">
        <v>17237913452</v>
      </c>
      <c r="H38" s="188">
        <v>192</v>
      </c>
      <c r="I38" s="188">
        <v>55602648.670000002</v>
      </c>
      <c r="J38" s="188">
        <v>0</v>
      </c>
      <c r="K38" s="188">
        <v>0</v>
      </c>
      <c r="L38" s="188">
        <v>24</v>
      </c>
      <c r="M38" s="188">
        <v>4225513.09</v>
      </c>
      <c r="N38" s="188">
        <v>20</v>
      </c>
      <c r="O38" s="299">
        <v>7502223.7400000002</v>
      </c>
    </row>
    <row r="39" spans="1:22" x14ac:dyDescent="0.3">
      <c r="A39" s="716" t="s">
        <v>243</v>
      </c>
      <c r="B39" s="182">
        <v>216728</v>
      </c>
      <c r="C39" s="182">
        <v>1681426388.04</v>
      </c>
      <c r="D39" s="183">
        <v>54254845486.709999</v>
      </c>
      <c r="E39" s="184">
        <v>618378503</v>
      </c>
      <c r="F39" s="184">
        <v>43792795899.839996</v>
      </c>
      <c r="G39" s="185">
        <v>27826820990</v>
      </c>
      <c r="H39" s="184">
        <v>388</v>
      </c>
      <c r="I39" s="184">
        <v>112726712.98</v>
      </c>
      <c r="J39" s="184">
        <v>0</v>
      </c>
      <c r="K39" s="184">
        <v>0</v>
      </c>
      <c r="L39" s="184">
        <v>32</v>
      </c>
      <c r="M39" s="184">
        <v>10404043.539999999</v>
      </c>
      <c r="N39" s="184">
        <v>91</v>
      </c>
      <c r="O39" s="301">
        <v>16966868.52</v>
      </c>
    </row>
    <row r="40" spans="1:22" x14ac:dyDescent="0.3">
      <c r="A40" s="717" t="s">
        <v>244</v>
      </c>
      <c r="B40" s="186">
        <v>177572</v>
      </c>
      <c r="C40" s="186">
        <v>2384860435.0300002</v>
      </c>
      <c r="D40" s="187">
        <v>56798770292.349998</v>
      </c>
      <c r="E40" s="188">
        <v>734683618</v>
      </c>
      <c r="F40" s="188">
        <v>42059956908.650002</v>
      </c>
      <c r="G40" s="189">
        <v>26113526266</v>
      </c>
      <c r="H40" s="188">
        <v>580</v>
      </c>
      <c r="I40" s="188">
        <v>159779236.25999999</v>
      </c>
      <c r="J40" s="188">
        <v>0</v>
      </c>
      <c r="K40" s="188">
        <v>0</v>
      </c>
      <c r="L40" s="188">
        <v>53</v>
      </c>
      <c r="M40" s="188">
        <v>21796944.710000001</v>
      </c>
      <c r="N40" s="188">
        <v>119</v>
      </c>
      <c r="O40" s="299">
        <v>41287640.18</v>
      </c>
    </row>
    <row r="41" spans="1:22" x14ac:dyDescent="0.3">
      <c r="A41" s="716" t="s">
        <v>245</v>
      </c>
      <c r="B41" s="182">
        <v>230033</v>
      </c>
      <c r="C41" s="182">
        <v>2426849040.8000002</v>
      </c>
      <c r="D41" s="183">
        <v>68302221030.769997</v>
      </c>
      <c r="E41" s="184">
        <v>910325901</v>
      </c>
      <c r="F41" s="184">
        <v>48243029773.400002</v>
      </c>
      <c r="G41" s="185">
        <v>32845039795</v>
      </c>
      <c r="H41" s="184">
        <v>570</v>
      </c>
      <c r="I41" s="184">
        <v>168985634.94999999</v>
      </c>
      <c r="J41" s="184">
        <v>0</v>
      </c>
      <c r="K41" s="184">
        <v>0</v>
      </c>
      <c r="L41" s="184">
        <v>43</v>
      </c>
      <c r="M41" s="184">
        <v>16440285.23</v>
      </c>
      <c r="N41" s="184">
        <v>171</v>
      </c>
      <c r="O41" s="301">
        <v>45029819.939999998</v>
      </c>
    </row>
    <row r="42" spans="1:22" x14ac:dyDescent="0.3">
      <c r="A42" s="717" t="s">
        <v>246</v>
      </c>
      <c r="B42" s="186">
        <v>140485</v>
      </c>
      <c r="C42" s="186">
        <v>1122370106.8900001</v>
      </c>
      <c r="D42" s="187">
        <v>47758107456.5</v>
      </c>
      <c r="E42" s="188">
        <v>490962194</v>
      </c>
      <c r="F42" s="188">
        <v>33015628677.360001</v>
      </c>
      <c r="G42" s="189">
        <v>20883518049</v>
      </c>
      <c r="H42" s="188">
        <v>428</v>
      </c>
      <c r="I42" s="188">
        <v>136970135.13</v>
      </c>
      <c r="J42" s="188">
        <v>0</v>
      </c>
      <c r="K42" s="188">
        <v>0</v>
      </c>
      <c r="L42" s="188">
        <v>24</v>
      </c>
      <c r="M42" s="188">
        <v>11476792.16</v>
      </c>
      <c r="N42" s="188">
        <v>155</v>
      </c>
      <c r="O42" s="299">
        <v>64789837.32</v>
      </c>
    </row>
    <row r="43" spans="1:22" x14ac:dyDescent="0.3">
      <c r="A43" s="716" t="s">
        <v>247</v>
      </c>
      <c r="B43" s="182">
        <v>250579</v>
      </c>
      <c r="C43" s="182">
        <v>2231032347.5500002</v>
      </c>
      <c r="D43" s="183">
        <v>86392446578.130005</v>
      </c>
      <c r="E43" s="184">
        <v>569173052</v>
      </c>
      <c r="F43" s="184">
        <v>64854754507.559998</v>
      </c>
      <c r="G43" s="185">
        <v>34766934033</v>
      </c>
      <c r="H43" s="184">
        <v>776</v>
      </c>
      <c r="I43" s="184">
        <v>204842769.46000001</v>
      </c>
      <c r="J43" s="184">
        <v>0</v>
      </c>
      <c r="K43" s="184">
        <v>0</v>
      </c>
      <c r="L43" s="184">
        <v>54</v>
      </c>
      <c r="M43" s="184">
        <v>27262387.02</v>
      </c>
      <c r="N43" s="184">
        <v>80</v>
      </c>
      <c r="O43" s="301">
        <v>26927733.379999999</v>
      </c>
    </row>
    <row r="44" spans="1:22" x14ac:dyDescent="0.3">
      <c r="A44" s="717" t="s">
        <v>248</v>
      </c>
      <c r="B44" s="186">
        <v>54382</v>
      </c>
      <c r="C44" s="186">
        <v>507626470.42000002</v>
      </c>
      <c r="D44" s="187">
        <v>16147764689.389999</v>
      </c>
      <c r="E44" s="188">
        <v>135222386</v>
      </c>
      <c r="F44" s="188">
        <v>12585672055.700001</v>
      </c>
      <c r="G44" s="189">
        <v>7440922500</v>
      </c>
      <c r="H44" s="188">
        <v>133</v>
      </c>
      <c r="I44" s="188">
        <v>34512268.200000003</v>
      </c>
      <c r="J44" s="188">
        <v>0</v>
      </c>
      <c r="K44" s="188">
        <v>0</v>
      </c>
      <c r="L44" s="188">
        <v>3</v>
      </c>
      <c r="M44" s="188">
        <v>1138652.4099999999</v>
      </c>
      <c r="N44" s="188">
        <v>10</v>
      </c>
      <c r="O44" s="299">
        <v>4590146.6100000003</v>
      </c>
    </row>
    <row r="45" spans="1:22" x14ac:dyDescent="0.3">
      <c r="A45" s="716" t="s">
        <v>249</v>
      </c>
      <c r="B45" s="182">
        <v>394406</v>
      </c>
      <c r="C45" s="182">
        <v>3310318059.9200001</v>
      </c>
      <c r="D45" s="183">
        <v>122696882671.49001</v>
      </c>
      <c r="E45" s="184">
        <v>1813120263</v>
      </c>
      <c r="F45" s="184">
        <v>73704502579.880005</v>
      </c>
      <c r="G45" s="185">
        <v>44888194959</v>
      </c>
      <c r="H45" s="184">
        <v>1211</v>
      </c>
      <c r="I45" s="184">
        <v>326474987.63</v>
      </c>
      <c r="J45" s="184">
        <v>0</v>
      </c>
      <c r="K45" s="184">
        <v>0</v>
      </c>
      <c r="L45" s="184">
        <v>60</v>
      </c>
      <c r="M45" s="184">
        <v>20231013.359999999</v>
      </c>
      <c r="N45" s="184">
        <v>157</v>
      </c>
      <c r="O45" s="301">
        <v>52087496.689999998</v>
      </c>
    </row>
    <row r="46" spans="1:22" x14ac:dyDescent="0.3">
      <c r="A46" s="717" t="s">
        <v>250</v>
      </c>
      <c r="B46" s="186">
        <v>109170</v>
      </c>
      <c r="C46" s="186">
        <v>1460936854.26</v>
      </c>
      <c r="D46" s="187">
        <v>34836508456.949997</v>
      </c>
      <c r="E46" s="188">
        <v>2813120083</v>
      </c>
      <c r="F46" s="188">
        <v>25475564229.25</v>
      </c>
      <c r="G46" s="189">
        <v>16076750768</v>
      </c>
      <c r="H46" s="188">
        <v>245</v>
      </c>
      <c r="I46" s="188">
        <v>69711290.090000004</v>
      </c>
      <c r="J46" s="188">
        <v>1</v>
      </c>
      <c r="K46" s="188">
        <v>2952.82</v>
      </c>
      <c r="L46" s="188">
        <v>12</v>
      </c>
      <c r="M46" s="188">
        <v>3636623.2</v>
      </c>
      <c r="N46" s="188">
        <v>44</v>
      </c>
      <c r="O46" s="299">
        <v>11484478.550000001</v>
      </c>
    </row>
    <row r="47" spans="1:22" x14ac:dyDescent="0.3">
      <c r="A47" s="716" t="s">
        <v>251</v>
      </c>
      <c r="B47" s="182">
        <v>95322</v>
      </c>
      <c r="C47" s="182">
        <v>538159312.66999996</v>
      </c>
      <c r="D47" s="183">
        <v>26428667021.560001</v>
      </c>
      <c r="E47" s="184">
        <v>73598796</v>
      </c>
      <c r="F47" s="184">
        <v>21267976998.450001</v>
      </c>
      <c r="G47" s="185">
        <v>12353461845</v>
      </c>
      <c r="H47" s="184">
        <v>265</v>
      </c>
      <c r="I47" s="184">
        <v>77007629.319999993</v>
      </c>
      <c r="J47" s="184">
        <v>0</v>
      </c>
      <c r="K47" s="184">
        <v>0</v>
      </c>
      <c r="L47" s="184">
        <v>32</v>
      </c>
      <c r="M47" s="184">
        <v>7523219.71</v>
      </c>
      <c r="N47" s="184">
        <v>26</v>
      </c>
      <c r="O47" s="301">
        <v>9850809.5399999991</v>
      </c>
    </row>
    <row r="48" spans="1:22" x14ac:dyDescent="0.3">
      <c r="A48" s="717" t="s">
        <v>252</v>
      </c>
      <c r="B48" s="186">
        <v>314</v>
      </c>
      <c r="C48" s="186">
        <v>270663.13</v>
      </c>
      <c r="D48" s="187">
        <v>44164896.850000001</v>
      </c>
      <c r="E48" s="188">
        <v>314392</v>
      </c>
      <c r="F48" s="188">
        <v>6808093.3899999997</v>
      </c>
      <c r="G48" s="189">
        <v>6122760</v>
      </c>
      <c r="H48" s="187">
        <v>20</v>
      </c>
      <c r="I48" s="192">
        <v>8554907.2899999991</v>
      </c>
      <c r="J48" s="192">
        <v>0</v>
      </c>
      <c r="K48" s="192">
        <v>0</v>
      </c>
      <c r="L48" s="192">
        <v>0</v>
      </c>
      <c r="M48" s="192">
        <v>0</v>
      </c>
      <c r="N48" s="192">
        <v>0</v>
      </c>
      <c r="O48" s="302">
        <v>0</v>
      </c>
    </row>
    <row r="49" spans="1:15" x14ac:dyDescent="0.3">
      <c r="A49" s="716" t="s">
        <v>253</v>
      </c>
      <c r="B49" s="182">
        <v>3470</v>
      </c>
      <c r="C49" s="182">
        <v>6174907.8700000001</v>
      </c>
      <c r="D49" s="183">
        <v>893751619.02999997</v>
      </c>
      <c r="E49" s="184">
        <v>224280</v>
      </c>
      <c r="F49" s="184">
        <v>152920289.61000001</v>
      </c>
      <c r="G49" s="185">
        <v>72448515</v>
      </c>
      <c r="H49" s="183">
        <v>3</v>
      </c>
      <c r="I49" s="193">
        <v>339546</v>
      </c>
      <c r="J49" s="193">
        <v>0</v>
      </c>
      <c r="K49" s="193">
        <v>0</v>
      </c>
      <c r="L49" s="193">
        <v>1</v>
      </c>
      <c r="M49" s="193">
        <v>239525</v>
      </c>
      <c r="N49" s="193">
        <v>0</v>
      </c>
      <c r="O49" s="303">
        <v>0</v>
      </c>
    </row>
    <row r="50" spans="1:15" s="23" customFormat="1" ht="12.9" thickBot="1" x14ac:dyDescent="0.35">
      <c r="A50" s="718" t="s">
        <v>8</v>
      </c>
      <c r="B50" s="719">
        <f>SUM(B16:B49)</f>
        <v>7458779</v>
      </c>
      <c r="C50" s="719">
        <f t="shared" ref="C50:M50" si="0">SUM(C16:C49)</f>
        <v>91173357737.429977</v>
      </c>
      <c r="D50" s="720">
        <f t="shared" si="0"/>
        <v>2472153955765.5605</v>
      </c>
      <c r="E50" s="721">
        <f t="shared" si="0"/>
        <v>55833671473</v>
      </c>
      <c r="F50" s="721">
        <f t="shared" si="0"/>
        <v>1602840469521.01</v>
      </c>
      <c r="G50" s="722">
        <f t="shared" si="0"/>
        <v>888348497435</v>
      </c>
      <c r="H50" s="720">
        <f t="shared" si="0"/>
        <v>18226</v>
      </c>
      <c r="I50" s="721">
        <f t="shared" si="0"/>
        <v>5096322340.0699997</v>
      </c>
      <c r="J50" s="721">
        <f t="shared" si="0"/>
        <v>16</v>
      </c>
      <c r="K50" s="721">
        <f t="shared" si="0"/>
        <v>60969543.549999997</v>
      </c>
      <c r="L50" s="721">
        <f t="shared" si="0"/>
        <v>1046</v>
      </c>
      <c r="M50" s="721">
        <f t="shared" si="0"/>
        <v>431617418.09000009</v>
      </c>
      <c r="N50" s="721">
        <f t="shared" ref="N50" si="1">SUM(N16:N49)</f>
        <v>2742</v>
      </c>
      <c r="O50" s="723">
        <f t="shared" ref="O50" si="2">SUM(O16:O49)</f>
        <v>877992753.0999999</v>
      </c>
    </row>
    <row r="51" spans="1:15" x14ac:dyDescent="0.3">
      <c r="A51" s="26" t="s">
        <v>254</v>
      </c>
    </row>
    <row r="52" spans="1:15" x14ac:dyDescent="0.3">
      <c r="A52" s="26" t="s">
        <v>315</v>
      </c>
    </row>
    <row r="54" spans="1:15" x14ac:dyDescent="0.3">
      <c r="A54" s="114"/>
      <c r="B54" s="39"/>
      <c r="C54" s="39"/>
      <c r="D54" s="39"/>
      <c r="E54" s="39"/>
      <c r="F54" s="39"/>
      <c r="G54" s="39"/>
      <c r="H54" s="39"/>
      <c r="I54" s="39"/>
      <c r="J54" s="39"/>
      <c r="K54" s="39"/>
      <c r="L54" s="39"/>
      <c r="M54" s="39"/>
      <c r="N54" s="39"/>
      <c r="O54" s="39"/>
    </row>
    <row r="55" spans="1:15" x14ac:dyDescent="0.3">
      <c r="A55" s="115"/>
      <c r="B55" s="35"/>
      <c r="C55" s="35"/>
      <c r="D55" s="35"/>
      <c r="E55" s="35"/>
      <c r="F55" s="35"/>
      <c r="G55" s="35"/>
      <c r="H55" s="35"/>
      <c r="I55" s="35"/>
      <c r="J55" s="35"/>
      <c r="K55" s="35"/>
      <c r="L55" s="35"/>
      <c r="M55" s="35"/>
      <c r="N55" s="35"/>
      <c r="O55" s="35"/>
    </row>
  </sheetData>
  <mergeCells count="21">
    <mergeCell ref="A8:O8"/>
    <mergeCell ref="A2:O2"/>
    <mergeCell ref="A3:O3"/>
    <mergeCell ref="A4:O4"/>
    <mergeCell ref="A6:O6"/>
    <mergeCell ref="A7:O7"/>
    <mergeCell ref="N13:O14"/>
    <mergeCell ref="A9:O9"/>
    <mergeCell ref="A10:O10"/>
    <mergeCell ref="A12:A15"/>
    <mergeCell ref="B12:B15"/>
    <mergeCell ref="C12:C15"/>
    <mergeCell ref="D12:G12"/>
    <mergeCell ref="H12:O12"/>
    <mergeCell ref="D13:D15"/>
    <mergeCell ref="E13:E15"/>
    <mergeCell ref="F13:F15"/>
    <mergeCell ref="G13:G15"/>
    <mergeCell ref="H13:I14"/>
    <mergeCell ref="J13:K14"/>
    <mergeCell ref="L13:M14"/>
  </mergeCells>
  <printOptions horizontalCentered="1" verticalCentered="1"/>
  <pageMargins left="0.23622047244094491" right="0.23622047244094491" top="0.43307086614173229" bottom="0.43307086614173229" header="0.31496062992125984" footer="0.31496062992125984"/>
  <pageSetup scale="71" firstPageNumber="54" orientation="landscape" useFirstPageNumber="1" r:id="rId1"/>
  <headerFooter alignWithMargins="0">
    <oddFooter>&amp;R&amp;8&amp;P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syncVertical="1" syncRef="E13" transitionEvaluation="1" codeName="Hoja2"/>
  <dimension ref="A2:IU88"/>
  <sheetViews>
    <sheetView showGridLines="0" tabSelected="1" view="pageBreakPreview" zoomScale="55" zoomScaleNormal="80" zoomScaleSheetLayoutView="55" workbookViewId="0">
      <pane xSplit="4" ySplit="12" topLeftCell="E13" activePane="bottomRight" state="frozen"/>
      <selection pane="topRight" activeCell="E1" sqref="E1"/>
      <selection pane="bottomLeft" activeCell="A13" sqref="A13"/>
      <selection pane="bottomRight" activeCell="C10" sqref="C10"/>
    </sheetView>
  </sheetViews>
  <sheetFormatPr baseColWidth="10" defaultColWidth="9.69140625" defaultRowHeight="12.45" x14ac:dyDescent="0.3"/>
  <cols>
    <col min="1" max="2" width="2.69140625" style="1" customWidth="1"/>
    <col min="3" max="3" width="32.23046875" style="1" customWidth="1"/>
    <col min="4" max="4" width="4.53515625" style="1" customWidth="1"/>
    <col min="5" max="5" width="14.69140625" style="1" customWidth="1"/>
    <col min="6" max="6" width="18" style="1" customWidth="1"/>
    <col min="7" max="7" width="21.53515625" style="1" customWidth="1"/>
    <col min="8" max="8" width="20.23046875" style="1" customWidth="1"/>
    <col min="9" max="9" width="18.23046875" style="1" customWidth="1"/>
    <col min="10" max="10" width="17.53515625" style="1" customWidth="1"/>
    <col min="11" max="11" width="26.07421875" style="1" bestFit="1" customWidth="1"/>
    <col min="12" max="12" width="19.69140625" style="1" bestFit="1" customWidth="1"/>
    <col min="13" max="13" width="19.15234375" style="1" bestFit="1" customWidth="1"/>
    <col min="14" max="14" width="15.4609375" style="1" customWidth="1"/>
    <col min="15" max="15" width="16.69140625" style="1" customWidth="1"/>
    <col min="16" max="16384" width="9.69140625" style="1"/>
  </cols>
  <sheetData>
    <row r="2" spans="1:255" s="6" customFormat="1" ht="17.5" customHeight="1" x14ac:dyDescent="0.5">
      <c r="A2" s="738" t="s">
        <v>22</v>
      </c>
      <c r="B2" s="738"/>
      <c r="C2" s="738"/>
      <c r="D2" s="738"/>
      <c r="E2" s="738"/>
      <c r="F2" s="738"/>
      <c r="G2" s="738"/>
      <c r="H2" s="738"/>
      <c r="I2" s="738"/>
      <c r="J2" s="738"/>
      <c r="K2" s="738"/>
      <c r="L2" s="738"/>
      <c r="M2" s="738"/>
      <c r="N2" s="738"/>
      <c r="O2" s="5"/>
    </row>
    <row r="3" spans="1:255" s="6" customFormat="1" ht="19.5" customHeight="1" x14ac:dyDescent="0.35">
      <c r="A3" s="11"/>
      <c r="B3" s="11"/>
      <c r="C3" s="11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7"/>
      <c r="P3" s="8"/>
      <c r="Q3" s="8"/>
      <c r="R3" s="8"/>
      <c r="S3" s="8"/>
      <c r="T3" s="7"/>
      <c r="U3" s="7"/>
      <c r="V3" s="7"/>
      <c r="W3" s="7"/>
      <c r="X3" s="7"/>
      <c r="Y3" s="7"/>
      <c r="Z3" s="7"/>
      <c r="AA3" s="7"/>
      <c r="AB3" s="7"/>
      <c r="AC3" s="7"/>
      <c r="AD3" s="8"/>
      <c r="AE3" s="8"/>
      <c r="AF3" s="8"/>
      <c r="AG3" s="8"/>
      <c r="AH3" s="7"/>
      <c r="AI3" s="7"/>
      <c r="AJ3" s="7"/>
      <c r="AK3" s="7"/>
      <c r="AL3" s="7"/>
      <c r="AM3" s="7"/>
      <c r="AN3" s="7"/>
      <c r="AO3" s="7"/>
      <c r="AP3" s="7"/>
      <c r="AQ3" s="7"/>
      <c r="AR3" s="8"/>
      <c r="AS3" s="8"/>
      <c r="AT3" s="8"/>
      <c r="AU3" s="8"/>
      <c r="AV3" s="7"/>
      <c r="AW3" s="7"/>
      <c r="AX3" s="7"/>
      <c r="AY3" s="7"/>
      <c r="AZ3" s="7"/>
      <c r="BA3" s="7"/>
      <c r="BB3" s="7"/>
      <c r="BC3" s="7"/>
      <c r="BD3" s="7"/>
      <c r="BE3" s="7"/>
      <c r="BF3" s="8"/>
      <c r="BG3" s="8"/>
      <c r="BH3" s="8"/>
      <c r="BI3" s="8"/>
      <c r="BJ3" s="7"/>
      <c r="BK3" s="7"/>
      <c r="BL3" s="7"/>
      <c r="BM3" s="7"/>
      <c r="BN3" s="7"/>
      <c r="BO3" s="7"/>
      <c r="BP3" s="7"/>
      <c r="BQ3" s="7"/>
      <c r="BR3" s="7"/>
      <c r="BS3" s="7"/>
      <c r="BT3" s="8"/>
      <c r="BU3" s="8"/>
      <c r="BV3" s="8"/>
      <c r="BW3" s="8"/>
      <c r="BX3" s="7"/>
      <c r="BY3" s="7"/>
      <c r="BZ3" s="7"/>
      <c r="CA3" s="7"/>
      <c r="CB3" s="7"/>
      <c r="CC3" s="7"/>
      <c r="CD3" s="7"/>
      <c r="CE3" s="7"/>
      <c r="CF3" s="7"/>
      <c r="CG3" s="7"/>
      <c r="CH3" s="8"/>
      <c r="CI3" s="8"/>
      <c r="CJ3" s="8"/>
      <c r="CK3" s="8"/>
      <c r="CL3" s="7"/>
      <c r="CM3" s="7"/>
      <c r="CN3" s="7"/>
      <c r="CO3" s="7"/>
      <c r="CP3" s="7"/>
      <c r="CQ3" s="7"/>
      <c r="CR3" s="7"/>
      <c r="CS3" s="7"/>
      <c r="CT3" s="7"/>
      <c r="CU3" s="7"/>
      <c r="CV3" s="8"/>
      <c r="CW3" s="8"/>
      <c r="CX3" s="8"/>
      <c r="CY3" s="8"/>
      <c r="CZ3" s="7"/>
      <c r="DA3" s="7"/>
      <c r="DB3" s="7"/>
      <c r="DC3" s="7"/>
      <c r="DD3" s="7"/>
      <c r="DE3" s="7"/>
      <c r="DF3" s="7"/>
      <c r="DG3" s="7"/>
      <c r="DH3" s="7"/>
      <c r="DI3" s="7"/>
      <c r="DJ3" s="8"/>
      <c r="DK3" s="8"/>
      <c r="DL3" s="8"/>
      <c r="DM3" s="8"/>
      <c r="DN3" s="7"/>
      <c r="DO3" s="7"/>
      <c r="DP3" s="7"/>
      <c r="DQ3" s="7"/>
      <c r="DR3" s="7"/>
      <c r="DS3" s="7"/>
      <c r="DT3" s="7"/>
      <c r="DU3" s="7"/>
      <c r="DV3" s="7"/>
      <c r="DW3" s="7"/>
      <c r="DX3" s="8"/>
      <c r="DY3" s="8"/>
      <c r="DZ3" s="8"/>
      <c r="EA3" s="8"/>
      <c r="EB3" s="7"/>
      <c r="EC3" s="7"/>
      <c r="ED3" s="7"/>
      <c r="EE3" s="7"/>
      <c r="EF3" s="7"/>
      <c r="EG3" s="7"/>
      <c r="EH3" s="7"/>
      <c r="EI3" s="7"/>
      <c r="EJ3" s="7"/>
      <c r="EK3" s="7"/>
      <c r="EL3" s="8"/>
      <c r="EM3" s="8"/>
      <c r="EN3" s="8"/>
      <c r="EO3" s="8"/>
      <c r="EP3" s="7"/>
      <c r="EQ3" s="7"/>
      <c r="ER3" s="7"/>
      <c r="ES3" s="7"/>
      <c r="ET3" s="7"/>
      <c r="EU3" s="7"/>
      <c r="EV3" s="7"/>
      <c r="EW3" s="7"/>
      <c r="EX3" s="7"/>
      <c r="EY3" s="7"/>
      <c r="EZ3" s="8"/>
      <c r="FA3" s="8"/>
      <c r="FB3" s="8"/>
      <c r="FC3" s="8"/>
      <c r="FD3" s="7"/>
      <c r="FE3" s="7"/>
      <c r="FF3" s="7"/>
      <c r="FG3" s="7"/>
      <c r="FH3" s="7"/>
      <c r="FI3" s="7"/>
      <c r="FJ3" s="7"/>
      <c r="FK3" s="7"/>
      <c r="FL3" s="7"/>
      <c r="FM3" s="7"/>
      <c r="FN3" s="8"/>
      <c r="FO3" s="8"/>
      <c r="FP3" s="8"/>
      <c r="FQ3" s="8"/>
      <c r="FR3" s="7"/>
      <c r="FS3" s="7"/>
      <c r="FT3" s="7"/>
      <c r="FU3" s="7"/>
      <c r="FV3" s="7"/>
      <c r="FW3" s="7"/>
      <c r="FX3" s="7"/>
      <c r="FY3" s="7"/>
      <c r="FZ3" s="7"/>
      <c r="GA3" s="7"/>
      <c r="GB3" s="8"/>
      <c r="GC3" s="8"/>
      <c r="GD3" s="8"/>
      <c r="GE3" s="8"/>
      <c r="GF3" s="7"/>
      <c r="GG3" s="7"/>
      <c r="GH3" s="7"/>
      <c r="GI3" s="7"/>
      <c r="GJ3" s="7"/>
      <c r="GK3" s="7"/>
      <c r="GL3" s="7"/>
      <c r="GM3" s="7"/>
      <c r="GN3" s="7"/>
      <c r="GO3" s="7"/>
      <c r="GP3" s="8"/>
      <c r="GQ3" s="8"/>
      <c r="GR3" s="8"/>
      <c r="GS3" s="8"/>
      <c r="GT3" s="7"/>
      <c r="GU3" s="7"/>
      <c r="GV3" s="7"/>
      <c r="GW3" s="7"/>
      <c r="GX3" s="7"/>
      <c r="GY3" s="7"/>
      <c r="GZ3" s="7"/>
      <c r="HA3" s="7"/>
      <c r="HB3" s="7"/>
      <c r="HC3" s="7"/>
      <c r="HD3" s="8"/>
      <c r="HE3" s="8"/>
      <c r="HF3" s="8"/>
      <c r="HG3" s="8"/>
      <c r="HH3" s="7"/>
      <c r="HI3" s="7"/>
      <c r="HJ3" s="7"/>
      <c r="HK3" s="7"/>
      <c r="HL3" s="7"/>
      <c r="HM3" s="7"/>
      <c r="HN3" s="7"/>
      <c r="HO3" s="7"/>
      <c r="HP3" s="7"/>
      <c r="HQ3" s="7"/>
      <c r="HR3" s="8"/>
      <c r="HS3" s="8"/>
      <c r="HT3" s="8"/>
      <c r="HU3" s="8"/>
      <c r="HV3" s="7"/>
      <c r="HW3" s="7"/>
      <c r="HX3" s="7"/>
      <c r="HY3" s="7"/>
      <c r="HZ3" s="7"/>
      <c r="IA3" s="7"/>
      <c r="IB3" s="7"/>
      <c r="IC3" s="7"/>
      <c r="ID3" s="7"/>
      <c r="IE3" s="7"/>
      <c r="IF3" s="8"/>
      <c r="IG3" s="8"/>
      <c r="IH3" s="8"/>
      <c r="II3" s="8"/>
      <c r="IJ3" s="7"/>
      <c r="IK3" s="7"/>
      <c r="IL3" s="7"/>
      <c r="IM3" s="7"/>
      <c r="IN3" s="7"/>
      <c r="IO3" s="7"/>
      <c r="IP3" s="7"/>
      <c r="IQ3" s="7"/>
      <c r="IR3" s="7"/>
      <c r="IS3" s="7"/>
      <c r="IT3" s="8"/>
      <c r="IU3" s="8"/>
    </row>
    <row r="4" spans="1:255" ht="20.25" customHeight="1" x14ac:dyDescent="0.3">
      <c r="A4" s="739" t="s">
        <v>317</v>
      </c>
      <c r="B4" s="739"/>
      <c r="C4" s="739"/>
      <c r="D4" s="739"/>
      <c r="E4" s="739"/>
      <c r="F4" s="739"/>
      <c r="G4" s="739"/>
      <c r="H4" s="739"/>
      <c r="I4" s="739"/>
      <c r="J4" s="739"/>
      <c r="K4" s="739"/>
      <c r="L4" s="739"/>
      <c r="M4" s="739"/>
      <c r="N4" s="739"/>
      <c r="O4" s="8"/>
    </row>
    <row r="5" spans="1:255" ht="6.55" customHeight="1" x14ac:dyDescent="0.3">
      <c r="A5" s="7" t="s">
        <v>4</v>
      </c>
      <c r="B5" s="7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</row>
    <row r="6" spans="1:255" ht="20.05" customHeight="1" x14ac:dyDescent="0.3">
      <c r="A6" s="740" t="s">
        <v>8</v>
      </c>
      <c r="B6" s="740"/>
      <c r="C6" s="740"/>
      <c r="D6" s="740"/>
      <c r="E6" s="740"/>
      <c r="F6" s="740"/>
      <c r="G6" s="740"/>
      <c r="H6" s="740"/>
      <c r="I6" s="740"/>
      <c r="J6" s="740"/>
      <c r="K6" s="740"/>
      <c r="L6" s="740"/>
      <c r="M6" s="740"/>
      <c r="N6" s="740"/>
      <c r="O6" s="9"/>
    </row>
    <row r="7" spans="1:255" ht="5.5" customHeight="1" x14ac:dyDescent="0.3">
      <c r="A7" s="11"/>
      <c r="B7" s="11"/>
      <c r="C7" s="11"/>
      <c r="D7" s="11"/>
      <c r="E7" s="11"/>
      <c r="F7" s="11"/>
      <c r="G7" s="11"/>
      <c r="H7" s="11"/>
      <c r="I7" s="11"/>
      <c r="J7" s="11"/>
      <c r="K7" s="11"/>
      <c r="L7" s="11"/>
      <c r="M7" s="11"/>
      <c r="N7" s="11"/>
      <c r="O7" s="7"/>
    </row>
    <row r="8" spans="1:255" ht="5.5" customHeight="1" thickBot="1" x14ac:dyDescent="0.35">
      <c r="A8" s="740"/>
      <c r="B8" s="740"/>
      <c r="C8" s="740"/>
      <c r="D8" s="740"/>
      <c r="E8" s="740"/>
      <c r="F8" s="740"/>
      <c r="G8" s="740"/>
      <c r="H8" s="740"/>
      <c r="I8" s="740"/>
      <c r="J8" s="740"/>
      <c r="K8" s="740"/>
      <c r="L8" s="740"/>
      <c r="M8" s="740"/>
      <c r="N8" s="740"/>
      <c r="O8" s="10"/>
    </row>
    <row r="9" spans="1:255" ht="20.05" customHeight="1" x14ac:dyDescent="0.3">
      <c r="A9" s="582"/>
      <c r="B9" s="583"/>
      <c r="C9" s="583"/>
      <c r="D9" s="584"/>
      <c r="E9" s="741" t="s">
        <v>308</v>
      </c>
      <c r="F9" s="744" t="s">
        <v>9</v>
      </c>
      <c r="G9" s="730" t="s">
        <v>23</v>
      </c>
      <c r="H9" s="730" t="s">
        <v>24</v>
      </c>
      <c r="I9" s="730" t="s">
        <v>13</v>
      </c>
      <c r="J9" s="730" t="s">
        <v>307</v>
      </c>
      <c r="K9" s="730" t="s">
        <v>14</v>
      </c>
      <c r="L9" s="730" t="s">
        <v>1</v>
      </c>
      <c r="M9" s="730" t="s">
        <v>2</v>
      </c>
      <c r="N9" s="733" t="s">
        <v>15</v>
      </c>
    </row>
    <row r="10" spans="1:255" x14ac:dyDescent="0.3">
      <c r="A10" s="585"/>
      <c r="B10" s="368"/>
      <c r="C10" s="366" t="s">
        <v>0</v>
      </c>
      <c r="D10" s="367"/>
      <c r="E10" s="742"/>
      <c r="F10" s="745"/>
      <c r="G10" s="747"/>
      <c r="H10" s="747"/>
      <c r="I10" s="731"/>
      <c r="J10" s="731"/>
      <c r="K10" s="731" t="s">
        <v>10</v>
      </c>
      <c r="L10" s="731"/>
      <c r="M10" s="731" t="s">
        <v>10</v>
      </c>
      <c r="N10" s="734"/>
    </row>
    <row r="11" spans="1:255" ht="10.5" customHeight="1" x14ac:dyDescent="0.3">
      <c r="A11" s="585"/>
      <c r="B11" s="368"/>
      <c r="C11" s="368"/>
      <c r="D11" s="367"/>
      <c r="E11" s="742"/>
      <c r="F11" s="745"/>
      <c r="G11" s="747"/>
      <c r="H11" s="747"/>
      <c r="I11" s="731"/>
      <c r="J11" s="731"/>
      <c r="K11" s="731"/>
      <c r="L11" s="731"/>
      <c r="M11" s="731"/>
      <c r="N11" s="734"/>
    </row>
    <row r="12" spans="1:255" ht="11.05" customHeight="1" thickBot="1" x14ac:dyDescent="0.35">
      <c r="A12" s="586"/>
      <c r="B12" s="587"/>
      <c r="C12" s="587"/>
      <c r="D12" s="588"/>
      <c r="E12" s="743"/>
      <c r="F12" s="746"/>
      <c r="G12" s="748"/>
      <c r="H12" s="748"/>
      <c r="I12" s="732"/>
      <c r="J12" s="732"/>
      <c r="K12" s="732"/>
      <c r="L12" s="732"/>
      <c r="M12" s="732"/>
      <c r="N12" s="735"/>
    </row>
    <row r="13" spans="1:255" ht="14.25" customHeight="1" x14ac:dyDescent="0.3">
      <c r="A13" s="578" t="s">
        <v>8</v>
      </c>
      <c r="B13" s="579"/>
      <c r="C13" s="579"/>
      <c r="D13" s="580"/>
      <c r="E13" s="581">
        <f>E14+E40</f>
        <v>8768442</v>
      </c>
      <c r="F13" s="581">
        <f t="shared" ref="F13:N13" si="0">F14+F40</f>
        <v>67275120</v>
      </c>
      <c r="G13" s="581">
        <f t="shared" si="0"/>
        <v>15520206501676.07</v>
      </c>
      <c r="H13" s="581">
        <f t="shared" si="0"/>
        <v>445748681744</v>
      </c>
      <c r="I13" s="581">
        <f t="shared" si="0"/>
        <v>218710506697.85004</v>
      </c>
      <c r="J13" s="581">
        <f t="shared" si="0"/>
        <v>368520</v>
      </c>
      <c r="K13" s="581">
        <f t="shared" si="0"/>
        <v>53457184597.009995</v>
      </c>
      <c r="L13" s="581">
        <f t="shared" si="0"/>
        <v>46536020604.629997</v>
      </c>
      <c r="M13" s="581">
        <f t="shared" si="0"/>
        <v>21874760675.779999</v>
      </c>
      <c r="N13" s="581">
        <f t="shared" si="0"/>
        <v>1520278753.27</v>
      </c>
    </row>
    <row r="14" spans="1:255" ht="14.25" customHeight="1" x14ac:dyDescent="0.3">
      <c r="A14" s="3"/>
      <c r="B14" s="2" t="s">
        <v>12</v>
      </c>
      <c r="C14" s="2"/>
      <c r="D14" s="23"/>
      <c r="E14" s="283">
        <f>E15+E20+E25+E30+E35</f>
        <v>8732542</v>
      </c>
      <c r="F14" s="283">
        <f t="shared" ref="F14:N14" si="1">F15+F20+F25+F30+F35</f>
        <v>8886370</v>
      </c>
      <c r="G14" s="283">
        <f t="shared" si="1"/>
        <v>4206952843314.1201</v>
      </c>
      <c r="H14" s="283">
        <f t="shared" si="1"/>
        <v>445234842987</v>
      </c>
      <c r="I14" s="283">
        <f t="shared" si="1"/>
        <v>143305073999.58002</v>
      </c>
      <c r="J14" s="283">
        <f t="shared" si="1"/>
        <v>38510</v>
      </c>
      <c r="K14" s="283">
        <f t="shared" si="1"/>
        <v>12503711289.639999</v>
      </c>
      <c r="L14" s="283">
        <f t="shared" si="1"/>
        <v>39133289544.099998</v>
      </c>
      <c r="M14" s="283">
        <f t="shared" si="1"/>
        <v>21632631230.48</v>
      </c>
      <c r="N14" s="283">
        <f t="shared" si="1"/>
        <v>801812134.96000004</v>
      </c>
    </row>
    <row r="15" spans="1:255" s="373" customFormat="1" ht="14.25" customHeight="1" x14ac:dyDescent="0.3">
      <c r="A15" s="369"/>
      <c r="B15" s="370" t="s">
        <v>6</v>
      </c>
      <c r="C15" s="371"/>
      <c r="D15" s="371"/>
      <c r="E15" s="372">
        <f>E16+E17+E18+E19</f>
        <v>4893777</v>
      </c>
      <c r="F15" s="372">
        <f t="shared" ref="F15:N15" si="2">F16+F17+F18+F19</f>
        <v>4926285</v>
      </c>
      <c r="G15" s="372">
        <f t="shared" si="2"/>
        <v>1799940504880.0198</v>
      </c>
      <c r="H15" s="372">
        <f t="shared" si="2"/>
        <v>40038596101</v>
      </c>
      <c r="I15" s="372">
        <f t="shared" si="2"/>
        <v>20191780297.380001</v>
      </c>
      <c r="J15" s="372">
        <f t="shared" si="2"/>
        <v>13863</v>
      </c>
      <c r="K15" s="372">
        <f t="shared" si="2"/>
        <v>3531629135.1399999</v>
      </c>
      <c r="L15" s="372">
        <f t="shared" si="2"/>
        <v>2550541613.5900002</v>
      </c>
      <c r="M15" s="372">
        <f t="shared" si="2"/>
        <v>2215855326.8899999</v>
      </c>
      <c r="N15" s="372">
        <f t="shared" si="2"/>
        <v>108138093.69</v>
      </c>
    </row>
    <row r="16" spans="1:255" ht="14.25" customHeight="1" x14ac:dyDescent="0.3">
      <c r="A16" s="3"/>
      <c r="C16" s="4" t="s">
        <v>5</v>
      </c>
      <c r="E16" s="285">
        <f>'1M.N.'!E16+'1M.E.'!E16+'1T.I.'!E16</f>
        <v>1963283</v>
      </c>
      <c r="F16" s="285">
        <f>'1M.N.'!F16+'1M.E.'!F16+'1T.I.'!F16</f>
        <v>1974565</v>
      </c>
      <c r="G16" s="285">
        <f>'1M.N.'!G16+'1M.E.'!G16+'1T.I.'!G16</f>
        <v>899947254188.38</v>
      </c>
      <c r="H16" s="285">
        <f>'1M.N.'!H16+'1M.E.'!H16+'1T.I.'!H16</f>
        <v>19531085946</v>
      </c>
      <c r="I16" s="285">
        <f>'1M.N.'!I16+'1M.E.'!I16+'1T.I.'!I16</f>
        <v>9015574955.25</v>
      </c>
      <c r="J16" s="285">
        <f>'1M.N.'!J16+'1M.E.'!J16+'1T.I.'!J16</f>
        <v>4096</v>
      </c>
      <c r="K16" s="285">
        <f>'1M.N.'!K16+'1M.E.'!K16+'1T.I.'!K16</f>
        <v>1034260713.46</v>
      </c>
      <c r="L16" s="285">
        <f>'1M.N.'!L16+'1M.E.'!L16+'1T.I.'!L16</f>
        <v>487793231.36999995</v>
      </c>
      <c r="M16" s="285">
        <f>'1M.N.'!M16+'1M.E.'!M16+'1T.I.'!M16</f>
        <v>136541165.63999999</v>
      </c>
      <c r="N16" s="285">
        <f>'1M.N.'!N16+'1M.E.'!N16+'1T.I.'!N16</f>
        <v>84240060.519999996</v>
      </c>
    </row>
    <row r="17" spans="1:14" ht="14.25" customHeight="1" x14ac:dyDescent="0.3">
      <c r="A17" s="13"/>
      <c r="B17" s="14"/>
      <c r="C17" s="15" t="s">
        <v>3</v>
      </c>
      <c r="D17" s="14"/>
      <c r="E17" s="284">
        <f>'1M.N.'!E17+'1M.E.'!E17+'1T.I.'!E17</f>
        <v>2499089</v>
      </c>
      <c r="F17" s="284">
        <f>'1M.N.'!F17+'1M.E.'!F17+'1T.I.'!F17</f>
        <v>2520439</v>
      </c>
      <c r="G17" s="284">
        <f>'1M.N.'!G17+'1M.E.'!G17+'1T.I.'!G17</f>
        <v>875494695873.16992</v>
      </c>
      <c r="H17" s="284">
        <f>'1M.N.'!H17+'1M.E.'!H17+'1T.I.'!H17</f>
        <v>20461161920</v>
      </c>
      <c r="I17" s="284">
        <f>'1M.N.'!I17+'1M.E.'!I17+'1T.I.'!I17</f>
        <v>10697790479.34</v>
      </c>
      <c r="J17" s="284">
        <f>'1M.N.'!J17+'1M.E.'!J17+'1T.I.'!J17</f>
        <v>7244</v>
      </c>
      <c r="K17" s="284">
        <f>'1M.N.'!K17+'1M.E.'!K17+'1T.I.'!K17</f>
        <v>1973912672.1900001</v>
      </c>
      <c r="L17" s="284">
        <f>'1M.N.'!L17+'1M.E.'!L17+'1T.I.'!L17</f>
        <v>2028682345.05</v>
      </c>
      <c r="M17" s="284">
        <f>'1M.N.'!M17+'1M.E.'!M17+'1T.I.'!M17</f>
        <v>2081954599.1100001</v>
      </c>
      <c r="N17" s="284">
        <f>'1M.N.'!N17+'1M.E.'!N17+'1T.I.'!N17</f>
        <v>23419846.829999998</v>
      </c>
    </row>
    <row r="18" spans="1:14" s="18" customFormat="1" ht="14.25" customHeight="1" x14ac:dyDescent="0.3">
      <c r="A18" s="17"/>
      <c r="C18" s="19" t="s">
        <v>21</v>
      </c>
      <c r="E18" s="285">
        <f>'1M.N.'!E18+'1M.E.'!E18+'1T.I.'!E18</f>
        <v>431405</v>
      </c>
      <c r="F18" s="285">
        <f>'1M.N.'!F18+'1M.E.'!F18+'1T.I.'!F18</f>
        <v>431281</v>
      </c>
      <c r="G18" s="285">
        <f>'1M.N.'!G18+'1M.E.'!G18+'1T.I.'!G18</f>
        <v>24498554818.469997</v>
      </c>
      <c r="H18" s="285">
        <f>'1M.N.'!H18+'1M.E.'!H18+'1T.I.'!H18</f>
        <v>46348235</v>
      </c>
      <c r="I18" s="285">
        <f>'1M.N.'!I18+'1M.E.'!I18+'1T.I.'!I18</f>
        <v>478414862.79000002</v>
      </c>
      <c r="J18" s="285">
        <f>'1M.N.'!J18+'1M.E.'!J18+'1T.I.'!J18</f>
        <v>1152</v>
      </c>
      <c r="K18" s="285">
        <f>'1M.N.'!K18+'1M.E.'!K18+'1T.I.'!K18</f>
        <v>87342370.730000004</v>
      </c>
      <c r="L18" s="285">
        <f>'1M.N.'!L18+'1M.E.'!L18+'1T.I.'!L18</f>
        <v>34066037.170000002</v>
      </c>
      <c r="M18" s="285">
        <f>'1M.N.'!M18+'1M.E.'!M18+'1T.I.'!M18</f>
        <v>-2640437.8599999994</v>
      </c>
      <c r="N18" s="285">
        <f>'1M.N.'!N18+'1M.E.'!N18+'1T.I.'!N18</f>
        <v>478186.34</v>
      </c>
    </row>
    <row r="19" spans="1:14" ht="14.25" customHeight="1" x14ac:dyDescent="0.3">
      <c r="A19" s="13"/>
      <c r="B19" s="14"/>
      <c r="C19" s="15" t="s">
        <v>300</v>
      </c>
      <c r="D19" s="14"/>
      <c r="E19" s="284">
        <f>'1M.N.'!E19+'1M.E.'!E19+'1T.I.'!E19</f>
        <v>0</v>
      </c>
      <c r="F19" s="284">
        <f>'1M.N.'!F19+'1M.E.'!F19+'1T.I.'!F19</f>
        <v>0</v>
      </c>
      <c r="G19" s="284">
        <f>'1M.N.'!G19+'1M.E.'!G19+'1T.I.'!G19</f>
        <v>0</v>
      </c>
      <c r="H19" s="284">
        <f>'1M.N.'!H19+'1M.E.'!H19+'1T.I.'!H19</f>
        <v>0</v>
      </c>
      <c r="I19" s="284">
        <f>'1M.N.'!I19+'1M.E.'!I19+'1T.I.'!I19</f>
        <v>0</v>
      </c>
      <c r="J19" s="284">
        <f>'1M.N.'!J19+'1M.E.'!J19+'1T.I.'!J19</f>
        <v>1371</v>
      </c>
      <c r="K19" s="284">
        <f>'1M.N.'!K19+'1M.E.'!K19+'1T.I.'!K19</f>
        <v>436113378.75999993</v>
      </c>
      <c r="L19" s="284">
        <f>'1M.N.'!L19+'1M.E.'!L19+'1T.I.'!L19</f>
        <v>0</v>
      </c>
      <c r="M19" s="284">
        <f>'1M.N.'!M19+'1M.E.'!M19+'1T.I.'!M19</f>
        <v>0</v>
      </c>
      <c r="N19" s="284">
        <f>'1M.N.'!N19+'1M.E.'!N19+'1T.I.'!N19</f>
        <v>0</v>
      </c>
    </row>
    <row r="20" spans="1:14" s="376" customFormat="1" ht="14.25" customHeight="1" x14ac:dyDescent="0.3">
      <c r="A20" s="374"/>
      <c r="B20" s="375" t="s">
        <v>7</v>
      </c>
      <c r="E20" s="377">
        <f>E21+E22+E23+E24</f>
        <v>833889</v>
      </c>
      <c r="F20" s="377">
        <f t="shared" ref="F20" si="3">F21+F22+F23+F24</f>
        <v>937960</v>
      </c>
      <c r="G20" s="377">
        <f t="shared" ref="G20" si="4">G21+G22+G23+G24</f>
        <v>1086114192245.4401</v>
      </c>
      <c r="H20" s="377">
        <f t="shared" ref="H20" si="5">H21+H22+H23+H24</f>
        <v>291653092553</v>
      </c>
      <c r="I20" s="377">
        <f t="shared" ref="I20" si="6">I21+I22+I23+I24</f>
        <v>33132761211.240002</v>
      </c>
      <c r="J20" s="377">
        <f t="shared" ref="J20" si="7">J21+J22+J23+J24</f>
        <v>1958</v>
      </c>
      <c r="K20" s="377">
        <f t="shared" ref="K20" si="8">K21+K22+K23+K24</f>
        <v>2474781872.9300003</v>
      </c>
      <c r="L20" s="377">
        <f t="shared" ref="L20" si="9">L21+L22+L23+L24</f>
        <v>9273023253.2299995</v>
      </c>
      <c r="M20" s="377">
        <f t="shared" ref="M20" si="10">M21+M22+M23+M24</f>
        <v>11009427994.18</v>
      </c>
      <c r="N20" s="377">
        <f t="shared" ref="N20" si="11">N21+N22+N23+N24</f>
        <v>572188247.02999997</v>
      </c>
    </row>
    <row r="21" spans="1:14" ht="14.25" customHeight="1" x14ac:dyDescent="0.3">
      <c r="A21" s="13"/>
      <c r="B21" s="14"/>
      <c r="C21" s="15" t="s">
        <v>5</v>
      </c>
      <c r="D21" s="14"/>
      <c r="E21" s="284">
        <f>'1M.N.'!E21+'1M.E.'!E21+'1T.I.'!E21</f>
        <v>188353</v>
      </c>
      <c r="F21" s="284">
        <f>'1M.N.'!F21+'1M.E.'!F21+'1T.I.'!F21</f>
        <v>205420</v>
      </c>
      <c r="G21" s="284">
        <f>'1M.N.'!G21+'1M.E.'!G21+'1T.I.'!G21</f>
        <v>193354991114</v>
      </c>
      <c r="H21" s="284">
        <f>'1M.N.'!H21+'1M.E.'!H21+'1T.I.'!H21</f>
        <v>30337781130</v>
      </c>
      <c r="I21" s="284">
        <f>'1M.N.'!I21+'1M.E.'!I21+'1T.I.'!I21</f>
        <v>7832050106.5699997</v>
      </c>
      <c r="J21" s="284">
        <f>'1M.N.'!J21+'1M.E.'!J21+'1T.I.'!J21</f>
        <v>129</v>
      </c>
      <c r="K21" s="284">
        <f>'1M.N.'!K21+'1M.E.'!K21+'1T.I.'!K21</f>
        <v>180827334.53</v>
      </c>
      <c r="L21" s="284">
        <f>'1M.N.'!L21+'1M.E.'!L21+'1T.I.'!L21</f>
        <v>1014359516.9</v>
      </c>
      <c r="M21" s="284">
        <f>'1M.N.'!M21+'1M.E.'!M21+'1T.I.'!M21</f>
        <v>2064917720.1000001</v>
      </c>
      <c r="N21" s="284">
        <f>'1M.N.'!N21+'1M.E.'!N21+'1T.I.'!N21</f>
        <v>-30107.26</v>
      </c>
    </row>
    <row r="22" spans="1:14" s="18" customFormat="1" ht="14.25" customHeight="1" x14ac:dyDescent="0.3">
      <c r="A22" s="17"/>
      <c r="C22" s="19" t="s">
        <v>3</v>
      </c>
      <c r="E22" s="285">
        <f>'1M.N.'!E22+'1M.E.'!E22+'1T.I.'!E22</f>
        <v>595502</v>
      </c>
      <c r="F22" s="285">
        <f>'1M.N.'!F22+'1M.E.'!F22+'1T.I.'!F22</f>
        <v>682079</v>
      </c>
      <c r="G22" s="285">
        <f>'1M.N.'!G22+'1M.E.'!G22+'1T.I.'!G22</f>
        <v>874932928177.09009</v>
      </c>
      <c r="H22" s="285">
        <f>'1M.N.'!H22+'1M.E.'!H22+'1T.I.'!H22</f>
        <v>261275790570</v>
      </c>
      <c r="I22" s="285">
        <f>'1M.N.'!I22+'1M.E.'!I22+'1T.I.'!I22</f>
        <v>24841317879.220001</v>
      </c>
      <c r="J22" s="285">
        <f>'1M.N.'!J22+'1M.E.'!J22+'1T.I.'!J22</f>
        <v>1750</v>
      </c>
      <c r="K22" s="285">
        <f>'1M.N.'!K22+'1M.E.'!K22+'1T.I.'!K22</f>
        <v>2274916373.7600002</v>
      </c>
      <c r="L22" s="285">
        <f>'1M.N.'!L22+'1M.E.'!L22+'1T.I.'!L22</f>
        <v>7652400006.1000004</v>
      </c>
      <c r="M22" s="285">
        <f>'1M.N.'!M22+'1M.E.'!M22+'1T.I.'!M22</f>
        <v>8908201102.3299999</v>
      </c>
      <c r="N22" s="285">
        <f>'1M.N.'!N22+'1M.E.'!N22+'1T.I.'!N22</f>
        <v>567467523.28999996</v>
      </c>
    </row>
    <row r="23" spans="1:14" ht="14.25" customHeight="1" x14ac:dyDescent="0.3">
      <c r="A23" s="13"/>
      <c r="B23" s="14"/>
      <c r="C23" s="15" t="s">
        <v>21</v>
      </c>
      <c r="D23" s="14"/>
      <c r="E23" s="284">
        <f>'1M.N.'!E23+'1M.E.'!E23+'1T.I.'!E23</f>
        <v>50034</v>
      </c>
      <c r="F23" s="284">
        <f>'1M.N.'!F23+'1M.E.'!F23+'1T.I.'!F23</f>
        <v>50461</v>
      </c>
      <c r="G23" s="284">
        <f>'1M.N.'!G23+'1M.E.'!G23+'1T.I.'!G23</f>
        <v>17826272954.349998</v>
      </c>
      <c r="H23" s="284">
        <f>'1M.N.'!H23+'1M.E.'!H23+'1T.I.'!H23</f>
        <v>39520853</v>
      </c>
      <c r="I23" s="284">
        <f>'1M.N.'!I23+'1M.E.'!I23+'1T.I.'!I23</f>
        <v>459393225.45000005</v>
      </c>
      <c r="J23" s="284">
        <f>'1M.N.'!J23+'1M.E.'!J23+'1T.I.'!J23</f>
        <v>73</v>
      </c>
      <c r="K23" s="284">
        <f>'1M.N.'!K23+'1M.E.'!K23+'1T.I.'!K23</f>
        <v>21721254.669999998</v>
      </c>
      <c r="L23" s="284">
        <f>'1M.N.'!L23+'1M.E.'!L23+'1T.I.'!L23</f>
        <v>606263730.2299999</v>
      </c>
      <c r="M23" s="284">
        <f>'1M.N.'!M23+'1M.E.'!M23+'1T.I.'!M23</f>
        <v>36309171.75</v>
      </c>
      <c r="N23" s="284">
        <f>'1M.N.'!N23+'1M.E.'!N23+'1T.I.'!N23</f>
        <v>4750831</v>
      </c>
    </row>
    <row r="24" spans="1:14" s="18" customFormat="1" ht="14.25" customHeight="1" x14ac:dyDescent="0.3">
      <c r="A24" s="17"/>
      <c r="C24" s="19" t="s">
        <v>300</v>
      </c>
      <c r="E24" s="285">
        <f>'1M.N.'!E24+'1M.E.'!E24+'1T.I.'!E24</f>
        <v>0</v>
      </c>
      <c r="F24" s="285">
        <f>'1M.N.'!F24+'1M.E.'!F24+'1T.I.'!F24</f>
        <v>0</v>
      </c>
      <c r="G24" s="285">
        <f>'1M.N.'!G24+'1M.E.'!G24+'1T.I.'!G24</f>
        <v>0</v>
      </c>
      <c r="H24" s="285">
        <f>'1M.N.'!H24+'1M.E.'!H24+'1T.I.'!H24</f>
        <v>0</v>
      </c>
      <c r="I24" s="285">
        <f>'1M.N.'!I24+'1M.E.'!I24+'1T.I.'!I24</f>
        <v>0</v>
      </c>
      <c r="J24" s="285">
        <f>'1M.N.'!J24+'1M.E.'!J24+'1T.I.'!J24</f>
        <v>6</v>
      </c>
      <c r="K24" s="285">
        <f>'1M.N.'!K24+'1M.E.'!K24+'1T.I.'!K24</f>
        <v>-2683090.0300000003</v>
      </c>
      <c r="L24" s="285">
        <f>'1M.N.'!L24+'1M.E.'!L24+'1T.I.'!L24</f>
        <v>0</v>
      </c>
      <c r="M24" s="285">
        <f>'1M.N.'!M24+'1M.E.'!M24+'1T.I.'!M24</f>
        <v>0</v>
      </c>
      <c r="N24" s="285">
        <f>'1M.N.'!N24+'1M.E.'!N24+'1T.I.'!N24</f>
        <v>0</v>
      </c>
    </row>
    <row r="25" spans="1:14" s="373" customFormat="1" ht="14.25" customHeight="1" x14ac:dyDescent="0.3">
      <c r="A25" s="369"/>
      <c r="B25" s="370" t="s">
        <v>16</v>
      </c>
      <c r="C25" s="371"/>
      <c r="D25" s="371"/>
      <c r="E25" s="372">
        <f>E26+E27+E28+E29</f>
        <v>2953751</v>
      </c>
      <c r="F25" s="372">
        <f t="shared" ref="F25" si="12">F26+F27+F28+F29</f>
        <v>2962100</v>
      </c>
      <c r="G25" s="372">
        <f t="shared" ref="G25" si="13">G26+G27+G28+G29</f>
        <v>1270491661949.71</v>
      </c>
      <c r="H25" s="372">
        <f t="shared" ref="H25" si="14">H26+H27+H28+H29</f>
        <v>82642168878</v>
      </c>
      <c r="I25" s="372">
        <f t="shared" ref="I25" si="15">I26+I27+I28+I29</f>
        <v>89134230400.26001</v>
      </c>
      <c r="J25" s="372">
        <f t="shared" ref="J25" si="16">J26+J27+J28+J29</f>
        <v>22225</v>
      </c>
      <c r="K25" s="372">
        <f t="shared" ref="K25" si="17">K26+K27+K28+K29</f>
        <v>6423298974.5100002</v>
      </c>
      <c r="L25" s="372">
        <f t="shared" ref="L25" si="18">L26+L27+L28+L29</f>
        <v>27073627088.259998</v>
      </c>
      <c r="M25" s="372">
        <f t="shared" ref="M25" si="19">M26+M27+M28+M29</f>
        <v>7976248726.8999996</v>
      </c>
      <c r="N25" s="372">
        <f t="shared" ref="N25" si="20">N26+N27+N28+N29</f>
        <v>1641317.9900000002</v>
      </c>
    </row>
    <row r="26" spans="1:14" ht="14.25" customHeight="1" x14ac:dyDescent="0.3">
      <c r="A26" s="3"/>
      <c r="C26" s="4" t="s">
        <v>5</v>
      </c>
      <c r="E26" s="285">
        <f>'1M.N.'!E26+'1M.E.'!E26+'1T.I.'!E26</f>
        <v>368415</v>
      </c>
      <c r="F26" s="285">
        <f>'1M.N.'!F26+'1M.E.'!F26+'1T.I.'!F26</f>
        <v>368644</v>
      </c>
      <c r="G26" s="285">
        <f>'1M.N.'!G26+'1M.E.'!G26+'1T.I.'!G26</f>
        <v>155087196013.70001</v>
      </c>
      <c r="H26" s="285">
        <f>'1M.N.'!H26+'1M.E.'!H26+'1T.I.'!H26</f>
        <v>8730143768</v>
      </c>
      <c r="I26" s="285">
        <f>'1M.N.'!I26+'1M.E.'!I26+'1T.I.'!I26</f>
        <v>40264378621.880005</v>
      </c>
      <c r="J26" s="285">
        <f>'1M.N.'!J26+'1M.E.'!J26+'1T.I.'!J26</f>
        <v>814</v>
      </c>
      <c r="K26" s="285">
        <f>'1M.N.'!K26+'1M.E.'!K26+'1T.I.'!K26</f>
        <v>192769448.91</v>
      </c>
      <c r="L26" s="285">
        <f>'1M.N.'!L26+'1M.E.'!L26+'1T.I.'!L26</f>
        <v>5177764674.0299997</v>
      </c>
      <c r="M26" s="285">
        <f>'1M.N.'!M26+'1M.E.'!M26+'1T.I.'!M26</f>
        <v>102055003.78</v>
      </c>
      <c r="N26" s="285">
        <f>'1M.N.'!N26+'1M.E.'!N26+'1T.I.'!N26</f>
        <v>0</v>
      </c>
    </row>
    <row r="27" spans="1:14" ht="14.25" customHeight="1" x14ac:dyDescent="0.3">
      <c r="A27" s="13"/>
      <c r="B27" s="14"/>
      <c r="C27" s="15" t="s">
        <v>3</v>
      </c>
      <c r="D27" s="14"/>
      <c r="E27" s="284">
        <f>'1M.N.'!E27+'1M.E.'!E27+'1T.I.'!E27</f>
        <v>2572393</v>
      </c>
      <c r="F27" s="284">
        <f>'1M.N.'!F27+'1M.E.'!F27+'1T.I.'!F27</f>
        <v>2580513</v>
      </c>
      <c r="G27" s="284">
        <f>'1M.N.'!G27+'1M.E.'!G27+'1T.I.'!G27</f>
        <v>1111928137510.53</v>
      </c>
      <c r="H27" s="284">
        <f>'1M.N.'!H27+'1M.E.'!H27+'1T.I.'!H27</f>
        <v>53434984626</v>
      </c>
      <c r="I27" s="284">
        <f>'1M.N.'!I27+'1M.E.'!I27+'1T.I.'!I27</f>
        <v>42558873335.760002</v>
      </c>
      <c r="J27" s="284">
        <f>'1M.N.'!J27+'1M.E.'!J27+'1T.I.'!J27</f>
        <v>21097</v>
      </c>
      <c r="K27" s="284">
        <f>'1M.N.'!K27+'1M.E.'!K27+'1T.I.'!K27</f>
        <v>5949628332.0100002</v>
      </c>
      <c r="L27" s="284">
        <f>'1M.N.'!L27+'1M.E.'!L27+'1T.I.'!L27</f>
        <v>19269534844.959999</v>
      </c>
      <c r="M27" s="284">
        <f>'1M.N.'!M27+'1M.E.'!M27+'1T.I.'!M27</f>
        <v>7874192172.8699999</v>
      </c>
      <c r="N27" s="284">
        <f>'1M.N.'!N27+'1M.E.'!N27+'1T.I.'!N27</f>
        <v>1641317.9900000002</v>
      </c>
    </row>
    <row r="28" spans="1:14" s="18" customFormat="1" ht="14.25" customHeight="1" x14ac:dyDescent="0.3">
      <c r="A28" s="17"/>
      <c r="C28" s="19" t="s">
        <v>21</v>
      </c>
      <c r="E28" s="285">
        <f>'1M.N.'!E28+'1M.E.'!E28+'1T.I.'!E28</f>
        <v>12943</v>
      </c>
      <c r="F28" s="285">
        <f>'1M.N.'!F28+'1M.E.'!F28+'1T.I.'!F28</f>
        <v>12943</v>
      </c>
      <c r="G28" s="285">
        <f>'1M.N.'!G28+'1M.E.'!G28+'1T.I.'!G28</f>
        <v>3476328425.48</v>
      </c>
      <c r="H28" s="285">
        <f>'1M.N.'!H28+'1M.E.'!H28+'1T.I.'!H28</f>
        <v>20477040484</v>
      </c>
      <c r="I28" s="285">
        <f>'1M.N.'!I28+'1M.E.'!I28+'1T.I.'!I28</f>
        <v>6310978442.6200008</v>
      </c>
      <c r="J28" s="285">
        <f>'1M.N.'!J28+'1M.E.'!J28+'1T.I.'!J28</f>
        <v>21</v>
      </c>
      <c r="K28" s="285">
        <f>'1M.N.'!K28+'1M.E.'!K28+'1T.I.'!K28</f>
        <v>71498140.25</v>
      </c>
      <c r="L28" s="285">
        <f>'1M.N.'!L28+'1M.E.'!L28+'1T.I.'!L28</f>
        <v>2626327569.2699995</v>
      </c>
      <c r="M28" s="285">
        <f>'1M.N.'!M28+'1M.E.'!M28+'1T.I.'!M28</f>
        <v>1550.25</v>
      </c>
      <c r="N28" s="285">
        <f>'1M.N.'!N28+'1M.E.'!N28+'1T.I.'!N28</f>
        <v>0</v>
      </c>
    </row>
    <row r="29" spans="1:14" ht="14.25" customHeight="1" x14ac:dyDescent="0.3">
      <c r="A29" s="13"/>
      <c r="B29" s="14"/>
      <c r="C29" s="15" t="s">
        <v>300</v>
      </c>
      <c r="D29" s="14"/>
      <c r="E29" s="284">
        <f>'1M.N.'!E29+'1M.E.'!E29+'1T.I.'!E29</f>
        <v>0</v>
      </c>
      <c r="F29" s="284">
        <f>'1M.N.'!F29+'1M.E.'!F29+'1T.I.'!F29</f>
        <v>0</v>
      </c>
      <c r="G29" s="284">
        <f>'1M.N.'!G29+'1M.E.'!G29+'1T.I.'!G29</f>
        <v>0</v>
      </c>
      <c r="H29" s="284">
        <f>'1M.N.'!H29+'1M.E.'!H29+'1T.I.'!H29</f>
        <v>0</v>
      </c>
      <c r="I29" s="284">
        <f>'1M.N.'!I29+'1M.E.'!I29+'1T.I.'!I29</f>
        <v>0</v>
      </c>
      <c r="J29" s="284">
        <f>'1M.N.'!J29+'1M.E.'!J29+'1T.I.'!J29</f>
        <v>293</v>
      </c>
      <c r="K29" s="284">
        <f>'1M.N.'!K29+'1M.E.'!K29+'1T.I.'!K29</f>
        <v>209403053.34</v>
      </c>
      <c r="L29" s="284">
        <f>'1M.N.'!L29+'1M.E.'!L29+'1T.I.'!L29</f>
        <v>0</v>
      </c>
      <c r="M29" s="284">
        <f>'1M.N.'!M29+'1M.E.'!M29+'1T.I.'!M29</f>
        <v>0</v>
      </c>
      <c r="N29" s="284">
        <f>'1M.N.'!N29+'1M.E.'!N29+'1T.I.'!N29</f>
        <v>0</v>
      </c>
    </row>
    <row r="30" spans="1:14" s="376" customFormat="1" ht="14.25" customHeight="1" x14ac:dyDescent="0.3">
      <c r="A30" s="374"/>
      <c r="B30" s="375" t="s">
        <v>17</v>
      </c>
      <c r="E30" s="377">
        <f>E31+E32+E33+E34</f>
        <v>12811</v>
      </c>
      <c r="F30" s="377">
        <f t="shared" ref="F30" si="21">F31+F32+F33+F34</f>
        <v>21711</v>
      </c>
      <c r="G30" s="377">
        <f t="shared" ref="G30" si="22">G31+G32+G33+G34</f>
        <v>48820943750.949997</v>
      </c>
      <c r="H30" s="377">
        <f t="shared" ref="H30" si="23">H31+H32+H33+H34</f>
        <v>30049621145</v>
      </c>
      <c r="I30" s="377">
        <f t="shared" ref="I30" si="24">I31+I32+I33+I34</f>
        <v>779828468.70000017</v>
      </c>
      <c r="J30" s="377">
        <f t="shared" ref="J30" si="25">J31+J32+J33+J34</f>
        <v>47</v>
      </c>
      <c r="K30" s="377">
        <f t="shared" ref="K30" si="26">K31+K32+K33+K34</f>
        <v>31087983.810000002</v>
      </c>
      <c r="L30" s="377">
        <f t="shared" ref="L30" si="27">L31+L32+L33+L34</f>
        <v>236097589.02000001</v>
      </c>
      <c r="M30" s="377">
        <f t="shared" ref="M30" si="28">M31+M32+M33+M34</f>
        <v>431099182.50999999</v>
      </c>
      <c r="N30" s="377">
        <f t="shared" ref="N30" si="29">N31+N32+N33+N34</f>
        <v>119844476.25</v>
      </c>
    </row>
    <row r="31" spans="1:14" ht="14.25" customHeight="1" x14ac:dyDescent="0.3">
      <c r="A31" s="13"/>
      <c r="B31" s="14"/>
      <c r="C31" s="15" t="s">
        <v>5</v>
      </c>
      <c r="D31" s="14"/>
      <c r="E31" s="284">
        <f>'1M.N.'!E31+'1M.E.'!E31+'1T.I.'!E31</f>
        <v>683</v>
      </c>
      <c r="F31" s="284">
        <f>'1M.N.'!F31+'1M.E.'!F31+'1T.I.'!F31</f>
        <v>1354</v>
      </c>
      <c r="G31" s="284">
        <f>'1M.N.'!G31+'1M.E.'!G31+'1T.I.'!G31</f>
        <v>3060223144</v>
      </c>
      <c r="H31" s="284">
        <f>'1M.N.'!H31+'1M.E.'!H31+'1T.I.'!H31</f>
        <v>130287454</v>
      </c>
      <c r="I31" s="284">
        <f>'1M.N.'!I31+'1M.E.'!I31+'1T.I.'!I31</f>
        <v>101523703.86</v>
      </c>
      <c r="J31" s="284">
        <f>'1M.N.'!J31+'1M.E.'!J31+'1T.I.'!J31</f>
        <v>3</v>
      </c>
      <c r="K31" s="284">
        <f>'1M.N.'!K31+'1M.E.'!K31+'1T.I.'!K31</f>
        <v>4112747.89</v>
      </c>
      <c r="L31" s="284">
        <f>'1M.N.'!L31+'1M.E.'!L31+'1T.I.'!L31</f>
        <v>1218153.77</v>
      </c>
      <c r="M31" s="284">
        <f>'1M.N.'!M31+'1M.E.'!M31+'1T.I.'!M31</f>
        <v>453726</v>
      </c>
      <c r="N31" s="284">
        <f>'1M.N.'!N31+'1M.E.'!N31+'1T.I.'!N31</f>
        <v>0</v>
      </c>
    </row>
    <row r="32" spans="1:14" s="18" customFormat="1" ht="14.25" customHeight="1" x14ac:dyDescent="0.3">
      <c r="A32" s="17"/>
      <c r="C32" s="19" t="s">
        <v>3</v>
      </c>
      <c r="E32" s="285">
        <f>'1M.N.'!E32+'1M.E.'!E32+'1T.I.'!E32</f>
        <v>11981</v>
      </c>
      <c r="F32" s="285">
        <f>'1M.N.'!F32+'1M.E.'!F32+'1T.I.'!F32</f>
        <v>20167</v>
      </c>
      <c r="G32" s="285">
        <f>'1M.N.'!G32+'1M.E.'!G32+'1T.I.'!G32</f>
        <v>45635111819.619995</v>
      </c>
      <c r="H32" s="285">
        <f>'1M.N.'!H32+'1M.E.'!H32+'1T.I.'!H32</f>
        <v>29919333691</v>
      </c>
      <c r="I32" s="285">
        <f>'1M.N.'!I32+'1M.E.'!I32+'1T.I.'!I32</f>
        <v>671947505.86000013</v>
      </c>
      <c r="J32" s="285">
        <f>'1M.N.'!J32+'1M.E.'!J32+'1T.I.'!J32</f>
        <v>40</v>
      </c>
      <c r="K32" s="285">
        <f>'1M.N.'!K32+'1M.E.'!K32+'1T.I.'!K32</f>
        <v>26680605.390000001</v>
      </c>
      <c r="L32" s="285">
        <f>'1M.N.'!L32+'1M.E.'!L32+'1T.I.'!L32</f>
        <v>233094116.97</v>
      </c>
      <c r="M32" s="285">
        <f>'1M.N.'!M32+'1M.E.'!M32+'1T.I.'!M32</f>
        <v>430645456.50999999</v>
      </c>
      <c r="N32" s="285">
        <f>'1M.N.'!N32+'1M.E.'!N32+'1T.I.'!N32</f>
        <v>119844476.25</v>
      </c>
    </row>
    <row r="33" spans="1:15" ht="14.25" customHeight="1" x14ac:dyDescent="0.3">
      <c r="A33" s="13"/>
      <c r="B33" s="14"/>
      <c r="C33" s="15" t="s">
        <v>21</v>
      </c>
      <c r="D33" s="14"/>
      <c r="E33" s="284">
        <f>'1M.N.'!E33+'1M.E.'!E33+'1T.I.'!E33</f>
        <v>147</v>
      </c>
      <c r="F33" s="284">
        <f>'1M.N.'!F33+'1M.E.'!F33+'1T.I.'!F33</f>
        <v>190</v>
      </c>
      <c r="G33" s="284">
        <f>'1M.N.'!G33+'1M.E.'!G33+'1T.I.'!G33</f>
        <v>125608787.33</v>
      </c>
      <c r="H33" s="284">
        <f>'1M.N.'!H33+'1M.E.'!H33+'1T.I.'!H33</f>
        <v>0</v>
      </c>
      <c r="I33" s="284">
        <f>'1M.N.'!I33+'1M.E.'!I33+'1T.I.'!I33</f>
        <v>6357258.9800000004</v>
      </c>
      <c r="J33" s="284">
        <f>'1M.N.'!J33+'1M.E.'!J33+'1T.I.'!J33</f>
        <v>3</v>
      </c>
      <c r="K33" s="284">
        <f>'1M.N.'!K33+'1M.E.'!K33+'1T.I.'!K33</f>
        <v>241741.53</v>
      </c>
      <c r="L33" s="284">
        <f>'1M.N.'!L33+'1M.E.'!L33+'1T.I.'!L33</f>
        <v>1785318.28</v>
      </c>
      <c r="M33" s="284">
        <f>'1M.N.'!M33+'1M.E.'!M33+'1T.I.'!M33</f>
        <v>0</v>
      </c>
      <c r="N33" s="284">
        <f>'1M.N.'!N33+'1M.E.'!N33+'1T.I.'!N33</f>
        <v>0</v>
      </c>
    </row>
    <row r="34" spans="1:15" s="18" customFormat="1" ht="14.25" customHeight="1" x14ac:dyDescent="0.3">
      <c r="A34" s="17"/>
      <c r="C34" s="19" t="s">
        <v>300</v>
      </c>
      <c r="E34" s="285">
        <f>'1M.N.'!E34+'1M.E.'!E34+'1T.I.'!E34</f>
        <v>0</v>
      </c>
      <c r="F34" s="285">
        <f>'1M.N.'!F34+'1M.E.'!F34+'1T.I.'!F34</f>
        <v>0</v>
      </c>
      <c r="G34" s="285">
        <f>'1M.N.'!G34+'1M.E.'!G34+'1T.I.'!G34</f>
        <v>0</v>
      </c>
      <c r="H34" s="285">
        <f>'1M.N.'!H34+'1M.E.'!H34+'1T.I.'!H34</f>
        <v>0</v>
      </c>
      <c r="I34" s="285">
        <f>'1M.N.'!I34+'1M.E.'!I34+'1T.I.'!I34</f>
        <v>0</v>
      </c>
      <c r="J34" s="285">
        <f>'1M.N.'!J34+'1M.E.'!J34+'1T.I.'!J34</f>
        <v>1</v>
      </c>
      <c r="K34" s="285">
        <f>'1M.N.'!K34+'1M.E.'!K34+'1T.I.'!K34</f>
        <v>52889</v>
      </c>
      <c r="L34" s="285">
        <f>'1M.N.'!L34+'1M.E.'!L34+'1T.I.'!L34</f>
        <v>0</v>
      </c>
      <c r="M34" s="285">
        <f>'1M.N.'!M34+'1M.E.'!M34+'1T.I.'!M34</f>
        <v>0</v>
      </c>
      <c r="N34" s="285">
        <f>'1M.N.'!N34+'1M.E.'!N34+'1T.I.'!N34</f>
        <v>0</v>
      </c>
    </row>
    <row r="35" spans="1:15" s="373" customFormat="1" ht="14.25" customHeight="1" x14ac:dyDescent="0.3">
      <c r="A35" s="369"/>
      <c r="B35" s="370" t="s">
        <v>18</v>
      </c>
      <c r="C35" s="371"/>
      <c r="D35" s="371"/>
      <c r="E35" s="372">
        <f>E36+E37+E38+E39</f>
        <v>38314</v>
      </c>
      <c r="F35" s="372">
        <f t="shared" ref="F35" si="30">F36+F37+F38+F39</f>
        <v>38314</v>
      </c>
      <c r="G35" s="372">
        <f t="shared" ref="G35" si="31">G36+G37+G38+G39</f>
        <v>1585540488</v>
      </c>
      <c r="H35" s="372">
        <f t="shared" ref="H35" si="32">H36+H37+H38+H39</f>
        <v>851364310</v>
      </c>
      <c r="I35" s="372">
        <f t="shared" ref="I35" si="33">I36+I37+I38+I39</f>
        <v>66473622</v>
      </c>
      <c r="J35" s="372">
        <f t="shared" ref="J35" si="34">J36+J37+J38+J39</f>
        <v>417</v>
      </c>
      <c r="K35" s="372">
        <f t="shared" ref="K35" si="35">K36+K37+K38+K39</f>
        <v>42913323.25</v>
      </c>
      <c r="L35" s="372">
        <f t="shared" ref="L35" si="36">L36+L37+L38+L39</f>
        <v>0</v>
      </c>
      <c r="M35" s="372">
        <f t="shared" ref="M35" si="37">M36+M37+M38+M39</f>
        <v>0</v>
      </c>
      <c r="N35" s="372">
        <f t="shared" ref="N35" si="38">N36+N37+N38+N39</f>
        <v>0</v>
      </c>
    </row>
    <row r="36" spans="1:15" ht="14.25" customHeight="1" x14ac:dyDescent="0.3">
      <c r="A36" s="3"/>
      <c r="C36" s="4" t="s">
        <v>5</v>
      </c>
      <c r="E36" s="285">
        <f>'1M.N.'!E36+'1M.E.'!E36+'1T.I.'!E36</f>
        <v>37186</v>
      </c>
      <c r="F36" s="285">
        <f>'1M.N.'!F36+'1M.E.'!F36+'1T.I.'!F36</f>
        <v>37186</v>
      </c>
      <c r="G36" s="285">
        <f>'1M.N.'!G36+'1M.E.'!G36+'1T.I.'!G36</f>
        <v>1228240000</v>
      </c>
      <c r="H36" s="285">
        <f>'1M.N.'!H36+'1M.E.'!H36+'1T.I.'!H36</f>
        <v>0</v>
      </c>
      <c r="I36" s="285">
        <f>'1M.N.'!I36+'1M.E.'!I36+'1T.I.'!I36</f>
        <v>18048014.969999999</v>
      </c>
      <c r="J36" s="285">
        <f>'1M.N.'!J36+'1M.E.'!J36+'1T.I.'!J36</f>
        <v>209</v>
      </c>
      <c r="K36" s="285">
        <f>'1M.N.'!K36+'1M.E.'!K36+'1T.I.'!K36</f>
        <v>8152718.25</v>
      </c>
      <c r="L36" s="285">
        <f>'1M.N.'!L36+'1M.E.'!L36+'1T.I.'!L36</f>
        <v>0</v>
      </c>
      <c r="M36" s="285">
        <f>'1M.N.'!M36+'1M.E.'!M36+'1T.I.'!M36</f>
        <v>0</v>
      </c>
      <c r="N36" s="285">
        <f>'1M.N.'!N36+'1M.E.'!N36+'1T.I.'!N36</f>
        <v>0</v>
      </c>
    </row>
    <row r="37" spans="1:15" ht="14.25" customHeight="1" x14ac:dyDescent="0.3">
      <c r="A37" s="13"/>
      <c r="B37" s="14"/>
      <c r="C37" s="15" t="s">
        <v>3</v>
      </c>
      <c r="D37" s="14"/>
      <c r="E37" s="284">
        <f>'1M.N.'!E37+'1M.E.'!E37+'1T.I.'!E37</f>
        <v>0</v>
      </c>
      <c r="F37" s="284">
        <f>'1M.N.'!F37+'1M.E.'!F37+'1T.I.'!F37</f>
        <v>0</v>
      </c>
      <c r="G37" s="284">
        <f>'1M.N.'!G37+'1M.E.'!G37+'1T.I.'!G37</f>
        <v>0</v>
      </c>
      <c r="H37" s="284">
        <f>'1M.N.'!H37+'1M.E.'!H37+'1T.I.'!H37</f>
        <v>0</v>
      </c>
      <c r="I37" s="284">
        <f>'1M.N.'!I37+'1M.E.'!I37+'1T.I.'!I37</f>
        <v>0</v>
      </c>
      <c r="J37" s="284">
        <f>'1M.N.'!J37+'1M.E.'!J37+'1T.I.'!J37</f>
        <v>0</v>
      </c>
      <c r="K37" s="284">
        <f>'1M.N.'!K37+'1M.E.'!K37+'1T.I.'!K37</f>
        <v>0</v>
      </c>
      <c r="L37" s="284">
        <f>'1M.N.'!L37+'1M.E.'!L37+'1T.I.'!L37</f>
        <v>0</v>
      </c>
      <c r="M37" s="284">
        <f>'1M.N.'!M37+'1M.E.'!M37+'1T.I.'!M37</f>
        <v>0</v>
      </c>
      <c r="N37" s="284">
        <f>'1M.N.'!N37+'1M.E.'!N37+'1T.I.'!N37</f>
        <v>0</v>
      </c>
    </row>
    <row r="38" spans="1:15" s="18" customFormat="1" ht="14.25" customHeight="1" x14ac:dyDescent="0.3">
      <c r="A38" s="17"/>
      <c r="C38" s="19" t="s">
        <v>21</v>
      </c>
      <c r="E38" s="285">
        <f>'1M.N.'!E38+'1M.E.'!E38+'1T.I.'!E38</f>
        <v>1128</v>
      </c>
      <c r="F38" s="285">
        <f>'1M.N.'!F38+'1M.E.'!F38+'1T.I.'!F38</f>
        <v>1128</v>
      </c>
      <c r="G38" s="285">
        <f>'1M.N.'!G38+'1M.E.'!G38+'1T.I.'!G38</f>
        <v>357300488</v>
      </c>
      <c r="H38" s="285">
        <f>'1M.N.'!H38+'1M.E.'!H38+'1T.I.'!H38</f>
        <v>851364310</v>
      </c>
      <c r="I38" s="285">
        <f>'1M.N.'!I38+'1M.E.'!I38+'1T.I.'!I38</f>
        <v>48425607.030000001</v>
      </c>
      <c r="J38" s="285">
        <f>'1M.N.'!J38+'1M.E.'!J38+'1T.I.'!J38</f>
        <v>0</v>
      </c>
      <c r="K38" s="285">
        <f>'1M.N.'!K38+'1M.E.'!K38+'1T.I.'!K38</f>
        <v>0</v>
      </c>
      <c r="L38" s="285">
        <f>'1M.N.'!L38+'1M.E.'!L38+'1T.I.'!L38</f>
        <v>0</v>
      </c>
      <c r="M38" s="285">
        <f>'1M.N.'!M38+'1M.E.'!M38+'1T.I.'!M38</f>
        <v>0</v>
      </c>
      <c r="N38" s="285">
        <f>'1M.N.'!N38+'1M.E.'!N38+'1T.I.'!N38</f>
        <v>0</v>
      </c>
    </row>
    <row r="39" spans="1:15" ht="14.25" customHeight="1" x14ac:dyDescent="0.3">
      <c r="A39" s="13"/>
      <c r="B39" s="14"/>
      <c r="C39" s="15" t="s">
        <v>300</v>
      </c>
      <c r="D39" s="14"/>
      <c r="E39" s="284">
        <f>'1M.N.'!E39+'1M.E.'!E39+'1T.I.'!E39</f>
        <v>0</v>
      </c>
      <c r="F39" s="284">
        <f>'1M.N.'!F39+'1M.E.'!F39+'1T.I.'!F39</f>
        <v>0</v>
      </c>
      <c r="G39" s="284">
        <f>'1M.N.'!G39+'1M.E.'!G39+'1T.I.'!G39</f>
        <v>0</v>
      </c>
      <c r="H39" s="284">
        <f>'1M.N.'!H39+'1M.E.'!H39+'1T.I.'!H39</f>
        <v>0</v>
      </c>
      <c r="I39" s="284">
        <f>'1M.N.'!I39+'1M.E.'!I39+'1T.I.'!I39</f>
        <v>0</v>
      </c>
      <c r="J39" s="284">
        <f>'1M.N.'!J39+'1M.E.'!J39+'1T.I.'!J39</f>
        <v>208</v>
      </c>
      <c r="K39" s="284">
        <f>'1M.N.'!K39+'1M.E.'!K39+'1T.I.'!K39</f>
        <v>34760605</v>
      </c>
      <c r="L39" s="284">
        <f>'1M.N.'!L39+'1M.E.'!L39+'1T.I.'!L39</f>
        <v>0</v>
      </c>
      <c r="M39" s="284">
        <f>'1M.N.'!M39+'1M.E.'!M39+'1T.I.'!M39</f>
        <v>0</v>
      </c>
      <c r="N39" s="284">
        <f>'1M.N.'!N39+'1M.E.'!N39+'1T.I.'!N39</f>
        <v>0</v>
      </c>
    </row>
    <row r="40" spans="1:15" s="21" customFormat="1" ht="14.25" customHeight="1" x14ac:dyDescent="0.3">
      <c r="A40" s="22"/>
      <c r="B40" s="20" t="s">
        <v>26</v>
      </c>
      <c r="E40" s="327">
        <f>E41+E46+E51+E56+E61+E67+E72+E77+E66</f>
        <v>35900</v>
      </c>
      <c r="F40" s="327">
        <f>F41+F46+F51+F56+F61+F67+F72+F77+F66</f>
        <v>58388750</v>
      </c>
      <c r="G40" s="327">
        <f t="shared" ref="G40:L40" si="39">G41+G46+G51+G56+G61+G67+G72+G77+G66</f>
        <v>11313253658361.951</v>
      </c>
      <c r="H40" s="327">
        <f t="shared" si="39"/>
        <v>513838757</v>
      </c>
      <c r="I40" s="327">
        <f t="shared" si="39"/>
        <v>75405432698.270004</v>
      </c>
      <c r="J40" s="327">
        <f t="shared" si="39"/>
        <v>330010</v>
      </c>
      <c r="K40" s="327">
        <f t="shared" si="39"/>
        <v>40953473307.369995</v>
      </c>
      <c r="L40" s="327">
        <f t="shared" si="39"/>
        <v>7402731060.5299997</v>
      </c>
      <c r="M40" s="327">
        <f>M41+M46+M51+M56+M61+M67+M72+M77+M66</f>
        <v>242129445.29999998</v>
      </c>
      <c r="N40" s="327">
        <f>N41+N46+N51+N56+N61+N67+N72+N77+N66</f>
        <v>718466618.31000006</v>
      </c>
      <c r="O40" s="328"/>
    </row>
    <row r="41" spans="1:15" s="373" customFormat="1" ht="14.25" customHeight="1" x14ac:dyDescent="0.3">
      <c r="A41" s="369"/>
      <c r="B41" s="370" t="s">
        <v>27</v>
      </c>
      <c r="C41" s="371"/>
      <c r="D41" s="371"/>
      <c r="E41" s="372">
        <f>E42+E43+E44+E45</f>
        <v>25639</v>
      </c>
      <c r="F41" s="372">
        <f t="shared" ref="F41" si="40">F42+F43+F44+F45</f>
        <v>15759600</v>
      </c>
      <c r="G41" s="372">
        <f t="shared" ref="G41" si="41">G42+G43+G44+G45</f>
        <v>5124000300170</v>
      </c>
      <c r="H41" s="372">
        <f t="shared" ref="H41" si="42">H42+H43+H44+H45</f>
        <v>5641876</v>
      </c>
      <c r="I41" s="372">
        <f t="shared" ref="I41" si="43">I42+I43+I44+I45</f>
        <v>21594052979.91</v>
      </c>
      <c r="J41" s="372">
        <f>J42+J43+J44+J45</f>
        <v>64958</v>
      </c>
      <c r="K41" s="372">
        <f t="shared" ref="K41" si="44">K42+K43+K44+K45</f>
        <v>11499772119.369999</v>
      </c>
      <c r="L41" s="372">
        <f t="shared" ref="L41" si="45">L42+L43+L44+L45</f>
        <v>46144835</v>
      </c>
      <c r="M41" s="372">
        <f t="shared" ref="M41" si="46">M42+M43+M44+M45</f>
        <v>13561067.17</v>
      </c>
      <c r="N41" s="372">
        <f t="shared" ref="N41" si="47">N42+N43+N44+N45</f>
        <v>530788760.95000005</v>
      </c>
    </row>
    <row r="42" spans="1:15" ht="14.25" customHeight="1" x14ac:dyDescent="0.3">
      <c r="A42" s="3"/>
      <c r="C42" s="4" t="s">
        <v>5</v>
      </c>
      <c r="E42" s="285">
        <f>'1M.N.'!E42+'1M.E.'!E42+'1T.I.'!E42</f>
        <v>10637</v>
      </c>
      <c r="F42" s="285">
        <f>'1M.N.'!F42+'1M.E.'!F42+'1T.I.'!F42</f>
        <v>6033270</v>
      </c>
      <c r="G42" s="285">
        <f>'1M.N.'!G42+'1M.E.'!G42+'1T.I.'!G42</f>
        <v>2043131054309</v>
      </c>
      <c r="H42" s="285">
        <f>'1M.N.'!H42+'1M.E.'!H42+'1T.I.'!H42</f>
        <v>0</v>
      </c>
      <c r="I42" s="285">
        <f>'1M.N.'!I42+'1M.E.'!I42+'1T.I.'!I42</f>
        <v>5166168962.8500004</v>
      </c>
      <c r="J42" s="285">
        <f>'1M.N.'!J42+'1M.E.'!J42+'1T.I.'!J42</f>
        <v>17358</v>
      </c>
      <c r="K42" s="285">
        <f>'1M.N.'!K42+'1M.E.'!K42+'1T.I.'!K42</f>
        <v>2724787426.6500001</v>
      </c>
      <c r="L42" s="285">
        <f>'1M.N.'!L42+'1M.E.'!L42+'1T.I.'!L42</f>
        <v>336832</v>
      </c>
      <c r="M42" s="285">
        <f>'1M.N.'!M42+'1M.E.'!M42+'1T.I.'!M42</f>
        <v>0</v>
      </c>
      <c r="N42" s="285">
        <f>'1M.N.'!N42+'1M.E.'!N42+'1T.I.'!N42</f>
        <v>44580932.590000004</v>
      </c>
    </row>
    <row r="43" spans="1:15" ht="14.25" customHeight="1" x14ac:dyDescent="0.3">
      <c r="A43" s="13"/>
      <c r="B43" s="14"/>
      <c r="C43" s="15" t="s">
        <v>3</v>
      </c>
      <c r="D43" s="14"/>
      <c r="E43" s="284">
        <f>'1M.N.'!E43+'1M.E.'!E43+'1T.I.'!E43</f>
        <v>14685</v>
      </c>
      <c r="F43" s="284">
        <f>'1M.N.'!F43+'1M.E.'!F43+'1T.I.'!F43</f>
        <v>8779452</v>
      </c>
      <c r="G43" s="284">
        <f>'1M.N.'!G43+'1M.E.'!G43+'1T.I.'!G43</f>
        <v>2901145949349</v>
      </c>
      <c r="H43" s="284">
        <f>'1M.N.'!H43+'1M.E.'!H43+'1T.I.'!H43</f>
        <v>0</v>
      </c>
      <c r="I43" s="284">
        <f>'1M.N.'!I43+'1M.E.'!I43+'1T.I.'!I43</f>
        <v>14960966711.75</v>
      </c>
      <c r="J43" s="284">
        <f>'1M.N.'!J43+'1M.E.'!J43+'1T.I.'!J43</f>
        <v>37575</v>
      </c>
      <c r="K43" s="284">
        <f>'1M.N.'!K43+'1M.E.'!K43+'1T.I.'!K43</f>
        <v>8209910678.2799997</v>
      </c>
      <c r="L43" s="284">
        <f>'1M.N.'!L43+'1M.E.'!L43+'1T.I.'!L43</f>
        <v>45808003</v>
      </c>
      <c r="M43" s="284">
        <f>'1M.N.'!M43+'1M.E.'!M43+'1T.I.'!M43</f>
        <v>0</v>
      </c>
      <c r="N43" s="284">
        <f>'1M.N.'!N43+'1M.E.'!N43+'1T.I.'!N43</f>
        <v>316997068.13</v>
      </c>
    </row>
    <row r="44" spans="1:15" s="18" customFormat="1" ht="14.25" customHeight="1" x14ac:dyDescent="0.3">
      <c r="A44" s="17"/>
      <c r="C44" s="19" t="s">
        <v>21</v>
      </c>
      <c r="E44" s="285">
        <f>'1M.N.'!E44+'1M.E.'!E44+'1T.I.'!E44</f>
        <v>317</v>
      </c>
      <c r="F44" s="285">
        <f>'1M.N.'!F44+'1M.E.'!F44+'1T.I.'!F44</f>
        <v>946878</v>
      </c>
      <c r="G44" s="285">
        <f>'1M.N.'!G44+'1M.E.'!G44+'1T.I.'!G44</f>
        <v>179723296512</v>
      </c>
      <c r="H44" s="285">
        <f>'1M.N.'!H44+'1M.E.'!H44+'1T.I.'!H44</f>
        <v>5641876</v>
      </c>
      <c r="I44" s="285">
        <f>'1M.N.'!I44+'1M.E.'!I44+'1T.I.'!I44</f>
        <v>1466917305.3099999</v>
      </c>
      <c r="J44" s="285">
        <f>'1M.N.'!J44+'1M.E.'!J44+'1T.I.'!J44</f>
        <v>9901</v>
      </c>
      <c r="K44" s="285">
        <f>'1M.N.'!K44+'1M.E.'!K44+'1T.I.'!K44</f>
        <v>521346063.06</v>
      </c>
      <c r="L44" s="285">
        <f>'1M.N.'!L44+'1M.E.'!L44+'1T.I.'!L44</f>
        <v>0</v>
      </c>
      <c r="M44" s="285">
        <f>'1M.N.'!M44+'1M.E.'!M44+'1T.I.'!M44</f>
        <v>13561067.17</v>
      </c>
      <c r="N44" s="285">
        <f>'1M.N.'!N44+'1M.E.'!N44+'1T.I.'!N44</f>
        <v>169210760.22999999</v>
      </c>
    </row>
    <row r="45" spans="1:15" ht="14.25" customHeight="1" x14ac:dyDescent="0.3">
      <c r="A45" s="13"/>
      <c r="B45" s="14"/>
      <c r="C45" s="15" t="s">
        <v>300</v>
      </c>
      <c r="D45" s="14"/>
      <c r="E45" s="284">
        <f>'1M.N.'!E45+'1M.E.'!E45+'1T.I.'!E45</f>
        <v>0</v>
      </c>
      <c r="F45" s="284">
        <f>'1M.N.'!F45+'1M.E.'!F45+'1T.I.'!F45</f>
        <v>0</v>
      </c>
      <c r="G45" s="284">
        <f>'1M.N.'!G45+'1M.E.'!G45+'1T.I.'!G45</f>
        <v>0</v>
      </c>
      <c r="H45" s="284">
        <f>'1M.N.'!H45+'1M.E.'!H45+'1T.I.'!H45</f>
        <v>0</v>
      </c>
      <c r="I45" s="284">
        <f>'1M.N.'!I45+'1M.E.'!I45+'1T.I.'!I45</f>
        <v>0</v>
      </c>
      <c r="J45" s="284">
        <f>'1M.N.'!J45+'1M.E.'!J45+'1T.I.'!J45</f>
        <v>124</v>
      </c>
      <c r="K45" s="284">
        <f>'1M.N.'!K45+'1M.E.'!K45+'1T.I.'!K45</f>
        <v>43727951.380000003</v>
      </c>
      <c r="L45" s="284">
        <f>'1M.N.'!L45+'1M.E.'!L45+'1T.I.'!L45</f>
        <v>0</v>
      </c>
      <c r="M45" s="284">
        <f>'1M.N.'!M45+'1M.E.'!M45+'1T.I.'!M45</f>
        <v>0</v>
      </c>
      <c r="N45" s="284">
        <f>'1M.N.'!N45+'1M.E.'!N45+'1T.I.'!N45</f>
        <v>0</v>
      </c>
    </row>
    <row r="46" spans="1:15" s="376" customFormat="1" ht="14.25" customHeight="1" x14ac:dyDescent="0.3">
      <c r="A46" s="374"/>
      <c r="B46" s="375" t="s">
        <v>28</v>
      </c>
      <c r="E46" s="377">
        <f>E47+E48+E49+E50</f>
        <v>0</v>
      </c>
      <c r="F46" s="377">
        <f t="shared" ref="F46" si="48">F47+F48+F49+F50</f>
        <v>0</v>
      </c>
      <c r="G46" s="377">
        <f t="shared" ref="G46" si="49">G47+G48+G49+G50</f>
        <v>0</v>
      </c>
      <c r="H46" s="377">
        <f>H47+H48+H49+H50</f>
        <v>0</v>
      </c>
      <c r="I46" s="377">
        <f t="shared" ref="I46" si="50">I47+I48+I49+I50</f>
        <v>0</v>
      </c>
      <c r="J46" s="377">
        <f>J47+J48+J49+J50</f>
        <v>0</v>
      </c>
      <c r="K46" s="377">
        <f t="shared" ref="K46" si="51">K47+K48+K49+K50</f>
        <v>0</v>
      </c>
      <c r="L46" s="377">
        <f t="shared" ref="L46" si="52">L47+L48+L49+L50</f>
        <v>0</v>
      </c>
      <c r="M46" s="377">
        <f t="shared" ref="M46" si="53">M47+M48+M49+M50</f>
        <v>0</v>
      </c>
      <c r="N46" s="377">
        <f t="shared" ref="N46" si="54">N47+N48+N49+N50</f>
        <v>0</v>
      </c>
    </row>
    <row r="47" spans="1:15" ht="14.25" customHeight="1" x14ac:dyDescent="0.3">
      <c r="A47" s="13"/>
      <c r="B47" s="14"/>
      <c r="C47" s="15" t="s">
        <v>5</v>
      </c>
      <c r="D47" s="14"/>
      <c r="E47" s="284">
        <f>'1M.N.'!E47+'1M.E.'!E47+'1T.I.'!E47</f>
        <v>0</v>
      </c>
      <c r="F47" s="284">
        <f>'1M.N.'!F47+'1M.E.'!F47+'1T.I.'!F47</f>
        <v>0</v>
      </c>
      <c r="G47" s="284">
        <f>'1M.N.'!G47+'1M.E.'!G47+'1T.I.'!G47</f>
        <v>0</v>
      </c>
      <c r="H47" s="284">
        <f>'1M.N.'!H47+'1M.E.'!H47+'1T.I.'!H47</f>
        <v>0</v>
      </c>
      <c r="I47" s="284">
        <f>'1M.N.'!I47+'1M.E.'!I47+'1T.I.'!I47</f>
        <v>0</v>
      </c>
      <c r="J47" s="284">
        <f>'1M.N.'!J47+'1M.E.'!J47+'1T.I.'!J47</f>
        <v>0</v>
      </c>
      <c r="K47" s="284">
        <f>'1M.N.'!K47+'1M.E.'!K47+'1T.I.'!K47</f>
        <v>0</v>
      </c>
      <c r="L47" s="284">
        <f>'1M.N.'!L47+'1M.E.'!L47+'1T.I.'!L47</f>
        <v>0</v>
      </c>
      <c r="M47" s="284">
        <f>'1M.N.'!M47+'1M.E.'!M47+'1T.I.'!M47</f>
        <v>0</v>
      </c>
      <c r="N47" s="284">
        <f>'1M.N.'!N47+'1M.E.'!N47+'1T.I.'!N47</f>
        <v>0</v>
      </c>
    </row>
    <row r="48" spans="1:15" s="18" customFormat="1" ht="14.25" customHeight="1" x14ac:dyDescent="0.3">
      <c r="A48" s="17"/>
      <c r="C48" s="19" t="s">
        <v>3</v>
      </c>
      <c r="E48" s="285">
        <f>'1M.N.'!E48+'1M.E.'!E48+'1T.I.'!E48</f>
        <v>0</v>
      </c>
      <c r="F48" s="285">
        <f>'1M.N.'!F48+'1M.E.'!F48+'1T.I.'!F48</f>
        <v>0</v>
      </c>
      <c r="G48" s="285">
        <f>'1M.N.'!G48+'1M.E.'!G48+'1T.I.'!G48</f>
        <v>0</v>
      </c>
      <c r="H48" s="285">
        <f>'1M.N.'!H48+'1M.E.'!H48+'1T.I.'!H48</f>
        <v>0</v>
      </c>
      <c r="I48" s="285">
        <f>'1M.N.'!I48+'1M.E.'!I48+'1T.I.'!I48</f>
        <v>0</v>
      </c>
      <c r="J48" s="285">
        <f>'1M.N.'!J48+'1M.E.'!J48+'1T.I.'!J48</f>
        <v>0</v>
      </c>
      <c r="K48" s="285">
        <f>'1M.N.'!K48+'1M.E.'!K48+'1T.I.'!K48</f>
        <v>0</v>
      </c>
      <c r="L48" s="285">
        <f>'1M.N.'!L48+'1M.E.'!L48+'1T.I.'!L48</f>
        <v>0</v>
      </c>
      <c r="M48" s="285">
        <f>'1M.N.'!M48+'1M.E.'!M48+'1T.I.'!M48</f>
        <v>0</v>
      </c>
      <c r="N48" s="285">
        <f>'1M.N.'!N48+'1M.E.'!N48+'1T.I.'!N48</f>
        <v>0</v>
      </c>
    </row>
    <row r="49" spans="1:14" ht="14.25" customHeight="1" x14ac:dyDescent="0.3">
      <c r="A49" s="13"/>
      <c r="B49" s="14"/>
      <c r="C49" s="15" t="s">
        <v>21</v>
      </c>
      <c r="D49" s="14"/>
      <c r="E49" s="284">
        <f>'1M.N.'!E49+'1M.E.'!E49+'1T.I.'!E49</f>
        <v>0</v>
      </c>
      <c r="F49" s="284">
        <f>'1M.N.'!F49+'1M.E.'!F49+'1T.I.'!F49</f>
        <v>0</v>
      </c>
      <c r="G49" s="284">
        <f>'1M.N.'!G49+'1M.E.'!G49+'1T.I.'!G49</f>
        <v>0</v>
      </c>
      <c r="H49" s="284">
        <f>'1M.N.'!H49+'1M.E.'!H49+'1T.I.'!H49</f>
        <v>0</v>
      </c>
      <c r="I49" s="284">
        <f>'1M.N.'!I49+'1M.E.'!I49+'1T.I.'!I49</f>
        <v>0</v>
      </c>
      <c r="J49" s="284">
        <f>'1M.N.'!J49+'1M.E.'!J49+'1T.I.'!J49</f>
        <v>0</v>
      </c>
      <c r="K49" s="284">
        <f>'1M.N.'!K49+'1M.E.'!K49+'1T.I.'!K49</f>
        <v>0</v>
      </c>
      <c r="L49" s="284">
        <f>'1M.N.'!L49+'1M.E.'!L49+'1T.I.'!L49</f>
        <v>0</v>
      </c>
      <c r="M49" s="284">
        <f>'1M.N.'!M49+'1M.E.'!M49+'1T.I.'!M49</f>
        <v>0</v>
      </c>
      <c r="N49" s="284">
        <f>'1M.N.'!N49+'1M.E.'!N49+'1T.I.'!N49</f>
        <v>0</v>
      </c>
    </row>
    <row r="50" spans="1:14" s="18" customFormat="1" ht="14.25" customHeight="1" x14ac:dyDescent="0.3">
      <c r="A50" s="17"/>
      <c r="C50" s="19" t="s">
        <v>300</v>
      </c>
      <c r="E50" s="285">
        <f>'1M.N.'!E50+'1M.E.'!E50+'1T.I.'!E50</f>
        <v>0</v>
      </c>
      <c r="F50" s="285">
        <f>'1M.N.'!F50+'1M.E.'!F50+'1T.I.'!F50</f>
        <v>0</v>
      </c>
      <c r="G50" s="285">
        <f>'1M.N.'!G50+'1M.E.'!G50+'1T.I.'!G50</f>
        <v>0</v>
      </c>
      <c r="H50" s="285">
        <f>'1M.N.'!H50+'1M.E.'!H50+'1T.I.'!H50</f>
        <v>0</v>
      </c>
      <c r="I50" s="285">
        <f>'1M.N.'!I50+'1M.E.'!I50+'1T.I.'!I50</f>
        <v>0</v>
      </c>
      <c r="J50" s="285">
        <f>'1M.N.'!J50+'1M.E.'!J50+'1T.I.'!J50</f>
        <v>0</v>
      </c>
      <c r="K50" s="285">
        <f>'1M.N.'!K50+'1M.E.'!K50+'1T.I.'!K50</f>
        <v>0</v>
      </c>
      <c r="L50" s="285">
        <f>'1M.N.'!L50+'1M.E.'!L50+'1T.I.'!L50</f>
        <v>0</v>
      </c>
      <c r="M50" s="285">
        <f>'1M.N.'!M50+'1M.E.'!M50+'1T.I.'!M50</f>
        <v>0</v>
      </c>
      <c r="N50" s="285">
        <f>'1M.N.'!N50+'1M.E.'!N50+'1T.I.'!N50</f>
        <v>0</v>
      </c>
    </row>
    <row r="51" spans="1:14" s="373" customFormat="1" ht="14.25" customHeight="1" x14ac:dyDescent="0.3">
      <c r="A51" s="369"/>
      <c r="B51" s="370" t="s">
        <v>29</v>
      </c>
      <c r="C51" s="371"/>
      <c r="D51" s="371"/>
      <c r="E51" s="372">
        <f>E52+E53+E54+E55</f>
        <v>461</v>
      </c>
      <c r="F51" s="372">
        <f t="shared" ref="F51" si="55">F52+F53+F54+F55</f>
        <v>86659</v>
      </c>
      <c r="G51" s="372">
        <f t="shared" ref="G51" si="56">G52+G53+G54+G55</f>
        <v>20438125386</v>
      </c>
      <c r="H51" s="372">
        <f t="shared" ref="H51" si="57">H52+H53+H54+H55</f>
        <v>0</v>
      </c>
      <c r="I51" s="372">
        <f t="shared" ref="I51" si="58">I52+I53+I54+I55</f>
        <v>606679407.33000004</v>
      </c>
      <c r="J51" s="372">
        <f>J52+J53+J54+J55</f>
        <v>57</v>
      </c>
      <c r="K51" s="372">
        <f t="shared" ref="K51" si="59">K52+K53+K54+K55</f>
        <v>34053424.550000004</v>
      </c>
      <c r="L51" s="372">
        <f t="shared" ref="L51" si="60">L52+L53+L54+L55</f>
        <v>481320672.98999995</v>
      </c>
      <c r="M51" s="372">
        <f t="shared" ref="M51" si="61">M52+M53+M54+M55</f>
        <v>0</v>
      </c>
      <c r="N51" s="372">
        <f t="shared" ref="N51" si="62">N52+N53+N54+N55</f>
        <v>24.99</v>
      </c>
    </row>
    <row r="52" spans="1:14" ht="14.25" customHeight="1" x14ac:dyDescent="0.3">
      <c r="A52" s="3"/>
      <c r="C52" s="4" t="s">
        <v>5</v>
      </c>
      <c r="E52" s="285">
        <f>'1M.N.'!E52+'1M.E.'!E52+'1T.I.'!E52</f>
        <v>166</v>
      </c>
      <c r="F52" s="285">
        <f>'1M.N.'!F52+'1M.E.'!F52+'1T.I.'!F52</f>
        <v>35376</v>
      </c>
      <c r="G52" s="285">
        <f>'1M.N.'!G52+'1M.E.'!G52+'1T.I.'!G52</f>
        <v>4432130680</v>
      </c>
      <c r="H52" s="285">
        <f>'1M.N.'!H52+'1M.E.'!H52+'1T.I.'!H52</f>
        <v>0</v>
      </c>
      <c r="I52" s="285">
        <f>'1M.N.'!I52+'1M.E.'!I52+'1T.I.'!I52</f>
        <v>42825193.140000001</v>
      </c>
      <c r="J52" s="285">
        <f>'1M.N.'!J52+'1M.E.'!J52+'1T.I.'!J52</f>
        <v>5</v>
      </c>
      <c r="K52" s="285">
        <f>'1M.N.'!K52+'1M.E.'!K52+'1T.I.'!K52</f>
        <v>361658.69</v>
      </c>
      <c r="L52" s="285">
        <f>'1M.N.'!L52+'1M.E.'!L52+'1T.I.'!L52</f>
        <v>219325.46</v>
      </c>
      <c r="M52" s="285">
        <f>'1M.N.'!M52+'1M.E.'!M52+'1T.I.'!M52</f>
        <v>0</v>
      </c>
      <c r="N52" s="285">
        <f>'1M.N.'!N52+'1M.E.'!N52+'1T.I.'!N52</f>
        <v>0</v>
      </c>
    </row>
    <row r="53" spans="1:14" ht="14.25" customHeight="1" x14ac:dyDescent="0.3">
      <c r="A53" s="13"/>
      <c r="B53" s="14"/>
      <c r="C53" s="15" t="s">
        <v>3</v>
      </c>
      <c r="D53" s="14"/>
      <c r="E53" s="284">
        <f>'1M.N.'!E53+'1M.E.'!E53+'1T.I.'!E53</f>
        <v>289</v>
      </c>
      <c r="F53" s="284">
        <f>'1M.N.'!F53+'1M.E.'!F53+'1T.I.'!F53</f>
        <v>40478</v>
      </c>
      <c r="G53" s="284">
        <f>'1M.N.'!G53+'1M.E.'!G53+'1T.I.'!G53</f>
        <v>15577692506</v>
      </c>
      <c r="H53" s="284">
        <f>'1M.N.'!H53+'1M.E.'!H53+'1T.I.'!H53</f>
        <v>0</v>
      </c>
      <c r="I53" s="284">
        <f>'1M.N.'!I53+'1M.E.'!I53+'1T.I.'!I53</f>
        <v>563852378.37</v>
      </c>
      <c r="J53" s="284">
        <f>'1M.N.'!J53+'1M.E.'!J53+'1T.I.'!J53</f>
        <v>46</v>
      </c>
      <c r="K53" s="284">
        <f>'1M.N.'!K53+'1M.E.'!K53+'1T.I.'!K53</f>
        <v>33490209.16</v>
      </c>
      <c r="L53" s="284">
        <f>'1M.N.'!L53+'1M.E.'!L53+'1T.I.'!L53</f>
        <v>481022922</v>
      </c>
      <c r="M53" s="284">
        <f>'1M.N.'!M53+'1M.E.'!M53+'1T.I.'!M53</f>
        <v>0</v>
      </c>
      <c r="N53" s="284">
        <f>'1M.N.'!N53+'1M.E.'!N53+'1T.I.'!N53</f>
        <v>24.99</v>
      </c>
    </row>
    <row r="54" spans="1:14" s="18" customFormat="1" ht="14.25" customHeight="1" x14ac:dyDescent="0.3">
      <c r="A54" s="17"/>
      <c r="C54" s="19" t="s">
        <v>21</v>
      </c>
      <c r="E54" s="285">
        <f>'1M.N.'!E54+'1M.E.'!E54+'1T.I.'!E54</f>
        <v>6</v>
      </c>
      <c r="F54" s="285">
        <f>'1M.N.'!F54+'1M.E.'!F54+'1T.I.'!F54</f>
        <v>10805</v>
      </c>
      <c r="G54" s="285">
        <f>'1M.N.'!G54+'1M.E.'!G54+'1T.I.'!G54</f>
        <v>428302200</v>
      </c>
      <c r="H54" s="285">
        <f>'1M.N.'!H54+'1M.E.'!H54+'1T.I.'!H54</f>
        <v>0</v>
      </c>
      <c r="I54" s="285">
        <f>'1M.N.'!I54+'1M.E.'!I54+'1T.I.'!I54</f>
        <v>1835.82</v>
      </c>
      <c r="J54" s="285">
        <f>'1M.N.'!J54+'1M.E.'!J54+'1T.I.'!J54</f>
        <v>0</v>
      </c>
      <c r="K54" s="285">
        <f>'1M.N.'!K54+'1M.E.'!K54+'1T.I.'!K54</f>
        <v>0</v>
      </c>
      <c r="L54" s="285">
        <f>'1M.N.'!L54+'1M.E.'!L54+'1T.I.'!L54</f>
        <v>78425.53</v>
      </c>
      <c r="M54" s="285">
        <f>'1M.N.'!M54+'1M.E.'!M54+'1T.I.'!M54</f>
        <v>0</v>
      </c>
      <c r="N54" s="285">
        <f>'1M.N.'!N54+'1M.E.'!N54+'1T.I.'!N54</f>
        <v>0</v>
      </c>
    </row>
    <row r="55" spans="1:14" ht="14.25" customHeight="1" x14ac:dyDescent="0.3">
      <c r="A55" s="13"/>
      <c r="B55" s="14"/>
      <c r="C55" s="15" t="s">
        <v>300</v>
      </c>
      <c r="D55" s="14"/>
      <c r="E55" s="284">
        <f>'1M.N.'!E55+'1M.E.'!E55+'1T.I.'!E55</f>
        <v>0</v>
      </c>
      <c r="F55" s="284">
        <f>'1M.N.'!F55+'1M.E.'!F55+'1T.I.'!F55</f>
        <v>0</v>
      </c>
      <c r="G55" s="284">
        <f>'1M.N.'!G55+'1M.E.'!G55+'1T.I.'!G55</f>
        <v>0</v>
      </c>
      <c r="H55" s="284">
        <f>'1M.N.'!H55+'1M.E.'!H55+'1T.I.'!H55</f>
        <v>0</v>
      </c>
      <c r="I55" s="284">
        <f>'1M.N.'!I55+'1M.E.'!I55+'1T.I.'!I55</f>
        <v>0</v>
      </c>
      <c r="J55" s="284">
        <f>'1M.N.'!J55+'1M.E.'!J55+'1T.I.'!J55</f>
        <v>6</v>
      </c>
      <c r="K55" s="284">
        <f>'1M.N.'!K55+'1M.E.'!K55+'1T.I.'!K55</f>
        <v>201556.7</v>
      </c>
      <c r="L55" s="284">
        <f>'1M.N.'!L55+'1M.E.'!L55+'1T.I.'!L55</f>
        <v>0</v>
      </c>
      <c r="M55" s="284">
        <f>'1M.N.'!M55+'1M.E.'!M55+'1T.I.'!M55</f>
        <v>0</v>
      </c>
      <c r="N55" s="284">
        <f>'1M.N.'!N55+'1M.E.'!N55+'1T.I.'!N55</f>
        <v>0</v>
      </c>
    </row>
    <row r="56" spans="1:14" s="376" customFormat="1" ht="14.25" customHeight="1" x14ac:dyDescent="0.3">
      <c r="A56" s="374"/>
      <c r="B56" s="375" t="s">
        <v>30</v>
      </c>
      <c r="E56" s="377">
        <f>E57+E58+E59+E60</f>
        <v>237</v>
      </c>
      <c r="F56" s="377">
        <f t="shared" ref="F56" si="63">F57+F58+F59+F60</f>
        <v>418516</v>
      </c>
      <c r="G56" s="377">
        <f t="shared" ref="G56" si="64">G57+G58+G59+G60</f>
        <v>0</v>
      </c>
      <c r="H56" s="377">
        <f t="shared" ref="H56" si="65">H57+H58+H59+H60</f>
        <v>0</v>
      </c>
      <c r="I56" s="377">
        <f t="shared" ref="I56" si="66">I57+I58+I59+I60</f>
        <v>14100801752.119999</v>
      </c>
      <c r="J56" s="377">
        <f>J57+J58+J59+J60</f>
        <v>18274</v>
      </c>
      <c r="K56" s="377">
        <f t="shared" ref="K56" si="67">K57+K58+K59+K60</f>
        <v>10547855751.940001</v>
      </c>
      <c r="L56" s="377">
        <f t="shared" ref="L56" si="68">L57+L58+L59+L60</f>
        <v>6873980395.7299995</v>
      </c>
      <c r="M56" s="377">
        <f t="shared" ref="M56" si="69">M57+M58+M59+M60</f>
        <v>0</v>
      </c>
      <c r="N56" s="377">
        <f t="shared" ref="N56" si="70">N57+N58+N59+N60</f>
        <v>0</v>
      </c>
    </row>
    <row r="57" spans="1:14" ht="14.25" customHeight="1" x14ac:dyDescent="0.3">
      <c r="A57" s="13"/>
      <c r="B57" s="14"/>
      <c r="C57" s="15" t="s">
        <v>5</v>
      </c>
      <c r="D57" s="14"/>
      <c r="E57" s="284">
        <f>'1M.N.'!E57+'1M.E.'!E57+'1T.I.'!E57</f>
        <v>43</v>
      </c>
      <c r="F57" s="284">
        <f>'1M.N.'!F57+'1M.E.'!F57+'1T.I.'!F57</f>
        <v>59829</v>
      </c>
      <c r="G57" s="284">
        <f>'1M.N.'!G57+'1M.E.'!G57+'1T.I.'!G57</f>
        <v>0</v>
      </c>
      <c r="H57" s="284">
        <f>'1M.N.'!H57+'1M.E.'!H57+'1T.I.'!H57</f>
        <v>0</v>
      </c>
      <c r="I57" s="284">
        <f>'1M.N.'!I57+'1M.E.'!I57+'1T.I.'!I57</f>
        <v>1584777000.73</v>
      </c>
      <c r="J57" s="284">
        <f>'1M.N.'!J57+'1M.E.'!J57+'1T.I.'!J57</f>
        <v>2140</v>
      </c>
      <c r="K57" s="284">
        <f>'1M.N.'!K57+'1M.E.'!K57+'1T.I.'!K57</f>
        <v>380650371.27999997</v>
      </c>
      <c r="L57" s="284">
        <f>'1M.N.'!L57+'1M.E.'!L57+'1T.I.'!L57</f>
        <v>3784069827.3499999</v>
      </c>
      <c r="M57" s="284">
        <f>'1M.N.'!M57+'1M.E.'!M57+'1T.I.'!M57</f>
        <v>0</v>
      </c>
      <c r="N57" s="284">
        <f>'1M.N.'!N57+'1M.E.'!N57+'1T.I.'!N57</f>
        <v>0</v>
      </c>
    </row>
    <row r="58" spans="1:14" s="18" customFormat="1" ht="14.25" customHeight="1" x14ac:dyDescent="0.3">
      <c r="A58" s="17"/>
      <c r="C58" s="19" t="s">
        <v>3</v>
      </c>
      <c r="E58" s="285">
        <f>'1M.N.'!E58+'1M.E.'!E58+'1T.I.'!E58</f>
        <v>194</v>
      </c>
      <c r="F58" s="285">
        <f>'1M.N.'!F58+'1M.E.'!F58+'1T.I.'!F58</f>
        <v>358687</v>
      </c>
      <c r="G58" s="285">
        <f>'1M.N.'!G58+'1M.E.'!G58+'1T.I.'!G58</f>
        <v>0</v>
      </c>
      <c r="H58" s="285">
        <f>'1M.N.'!H58+'1M.E.'!H58+'1T.I.'!H58</f>
        <v>0</v>
      </c>
      <c r="I58" s="285">
        <f>'1M.N.'!I58+'1M.E.'!I58+'1T.I.'!I58</f>
        <v>12516024751.389999</v>
      </c>
      <c r="J58" s="285">
        <f>'1M.N.'!J58+'1M.E.'!J58+'1T.I.'!J58</f>
        <v>16134</v>
      </c>
      <c r="K58" s="285">
        <f>'1M.N.'!K58+'1M.E.'!K58+'1T.I.'!K58</f>
        <v>10167205380.66</v>
      </c>
      <c r="L58" s="285">
        <f>'1M.N.'!L58+'1M.E.'!L58+'1T.I.'!L58</f>
        <v>3089910568.3800001</v>
      </c>
      <c r="M58" s="285">
        <f>'1M.N.'!M58+'1M.E.'!M58+'1T.I.'!M58</f>
        <v>0</v>
      </c>
      <c r="N58" s="285">
        <f>'1M.N.'!N58+'1M.E.'!N58+'1T.I.'!N58</f>
        <v>0</v>
      </c>
    </row>
    <row r="59" spans="1:14" ht="14.25" customHeight="1" x14ac:dyDescent="0.3">
      <c r="A59" s="13"/>
      <c r="B59" s="14"/>
      <c r="C59" s="15" t="s">
        <v>21</v>
      </c>
      <c r="D59" s="14"/>
      <c r="E59" s="284">
        <f>'1M.N.'!E59+'1M.E.'!E59+'1T.I.'!E59</f>
        <v>0</v>
      </c>
      <c r="F59" s="284">
        <f>'1M.N.'!F59+'1M.E.'!F59+'1T.I.'!F59</f>
        <v>0</v>
      </c>
      <c r="G59" s="284">
        <f>'1M.N.'!G59+'1M.E.'!G59+'1T.I.'!G59</f>
        <v>0</v>
      </c>
      <c r="H59" s="284">
        <f>'1M.N.'!H59+'1M.E.'!H59+'1T.I.'!H59</f>
        <v>0</v>
      </c>
      <c r="I59" s="284">
        <f>'1M.N.'!I59+'1M.E.'!I59+'1T.I.'!I59</f>
        <v>0</v>
      </c>
      <c r="J59" s="284">
        <f>'1M.N.'!J59+'1M.E.'!J59+'1T.I.'!J59</f>
        <v>0</v>
      </c>
      <c r="K59" s="284">
        <f>'1M.N.'!K59+'1M.E.'!K59+'1T.I.'!K59</f>
        <v>0</v>
      </c>
      <c r="L59" s="284">
        <f>'1M.N.'!L59+'1M.E.'!L59+'1T.I.'!L59</f>
        <v>0</v>
      </c>
      <c r="M59" s="284">
        <f>'1M.N.'!M59+'1M.E.'!M59+'1T.I.'!M59</f>
        <v>0</v>
      </c>
      <c r="N59" s="284">
        <f>'1M.N.'!N59+'1M.E.'!N59+'1T.I.'!N59</f>
        <v>0</v>
      </c>
    </row>
    <row r="60" spans="1:14" s="18" customFormat="1" ht="14.25" customHeight="1" x14ac:dyDescent="0.3">
      <c r="A60" s="17"/>
      <c r="C60" s="19" t="s">
        <v>300</v>
      </c>
      <c r="E60" s="285">
        <f>'1M.N.'!E60+'1M.E.'!E60+'1T.I.'!E60</f>
        <v>0</v>
      </c>
      <c r="F60" s="285">
        <f>'1M.N.'!F60+'1M.E.'!F60+'1T.I.'!F60</f>
        <v>0</v>
      </c>
      <c r="G60" s="285">
        <f>'1M.N.'!G60+'1M.E.'!G60+'1T.I.'!G60</f>
        <v>0</v>
      </c>
      <c r="H60" s="285">
        <f>'1M.N.'!H60+'1M.E.'!H60+'1T.I.'!H60</f>
        <v>0</v>
      </c>
      <c r="I60" s="285">
        <f>'1M.N.'!I60+'1M.E.'!I60+'1T.I.'!I60</f>
        <v>0</v>
      </c>
      <c r="J60" s="285">
        <f>'1M.N.'!J60+'1M.E.'!J60+'1T.I.'!J60</f>
        <v>0</v>
      </c>
      <c r="K60" s="285">
        <f>'1M.N.'!K60+'1M.E.'!K60+'1T.I.'!K60</f>
        <v>0</v>
      </c>
      <c r="L60" s="285">
        <f>'1M.N.'!L60+'1M.E.'!L60+'1T.I.'!L60</f>
        <v>0</v>
      </c>
      <c r="M60" s="285">
        <f>'1M.N.'!M60+'1M.E.'!M60+'1T.I.'!M60</f>
        <v>0</v>
      </c>
      <c r="N60" s="285">
        <f>'1M.N.'!N60+'1M.E.'!N60+'1T.I.'!N60</f>
        <v>0</v>
      </c>
    </row>
    <row r="61" spans="1:14" s="373" customFormat="1" ht="14.25" customHeight="1" x14ac:dyDescent="0.3">
      <c r="A61" s="369"/>
      <c r="B61" s="370" t="s">
        <v>31</v>
      </c>
      <c r="C61" s="371"/>
      <c r="D61" s="371"/>
      <c r="E61" s="372">
        <f>E62+E63+E64+E65</f>
        <v>3882</v>
      </c>
      <c r="F61" s="372">
        <f t="shared" ref="F61" si="71">F62+F63+F64+F65</f>
        <v>17327654</v>
      </c>
      <c r="G61" s="372">
        <f t="shared" ref="G61" si="72">G62+G63+G64+G65</f>
        <v>1547718355999.0601</v>
      </c>
      <c r="H61" s="372">
        <f t="shared" ref="H61" si="73">H62+H63+H64+H65</f>
        <v>0</v>
      </c>
      <c r="I61" s="372">
        <f t="shared" ref="I61" si="74">I62+I63+I64+I65</f>
        <v>12135203237.34</v>
      </c>
      <c r="J61" s="372">
        <f>J62+J63+J64+J65</f>
        <v>194857</v>
      </c>
      <c r="K61" s="372">
        <f t="shared" ref="K61" si="75">K62+K63+K64+K65</f>
        <v>5324516480.0500002</v>
      </c>
      <c r="L61" s="372">
        <f t="shared" ref="L61" si="76">L62+L63+L64+L65</f>
        <v>1285156.81</v>
      </c>
      <c r="M61" s="372">
        <f t="shared" ref="M61" si="77">M62+M63+M64+M65</f>
        <v>0</v>
      </c>
      <c r="N61" s="372">
        <f t="shared" ref="N61" si="78">N62+N63+N64+N65</f>
        <v>-33640977.479999997</v>
      </c>
    </row>
    <row r="62" spans="1:14" ht="14.25" customHeight="1" x14ac:dyDescent="0.3">
      <c r="A62" s="3"/>
      <c r="C62" s="4" t="s">
        <v>5</v>
      </c>
      <c r="E62" s="285">
        <f>'1M.N.'!E62+'1M.E.'!E62+'1T.I.'!E62</f>
        <v>374</v>
      </c>
      <c r="F62" s="285">
        <f>'1M.N.'!F62+'1M.E.'!F62+'1T.I.'!F62</f>
        <v>8202551</v>
      </c>
      <c r="G62" s="285">
        <f>'1M.N.'!G62+'1M.E.'!G62+'1T.I.'!G62</f>
        <v>340845412456</v>
      </c>
      <c r="H62" s="285">
        <f>'1M.N.'!H62+'1M.E.'!H62+'1T.I.'!H62</f>
        <v>0</v>
      </c>
      <c r="I62" s="285">
        <f>'1M.N.'!I62+'1M.E.'!I62+'1T.I.'!I62</f>
        <v>3293807580.3299999</v>
      </c>
      <c r="J62" s="285">
        <f>'1M.N.'!J62+'1M.E.'!J62+'1T.I.'!J62</f>
        <v>52085</v>
      </c>
      <c r="K62" s="285">
        <f>'1M.N.'!K62+'1M.E.'!K62+'1T.I.'!K62</f>
        <v>765158023.92999995</v>
      </c>
      <c r="L62" s="285">
        <f>'1M.N.'!L62+'1M.E.'!L62+'1T.I.'!L62</f>
        <v>0</v>
      </c>
      <c r="M62" s="285">
        <f>'1M.N.'!M62+'1M.E.'!M62+'1T.I.'!M62</f>
        <v>0</v>
      </c>
      <c r="N62" s="285">
        <f>'1M.N.'!N62+'1M.E.'!N62+'1T.I.'!N62</f>
        <v>19059162.920000002</v>
      </c>
    </row>
    <row r="63" spans="1:14" ht="14.25" customHeight="1" x14ac:dyDescent="0.3">
      <c r="A63" s="13"/>
      <c r="B63" s="14"/>
      <c r="C63" s="15" t="s">
        <v>3</v>
      </c>
      <c r="D63" s="14"/>
      <c r="E63" s="284">
        <f>'1M.N.'!E63+'1M.E.'!E63+'1T.I.'!E63</f>
        <v>646</v>
      </c>
      <c r="F63" s="284">
        <f>'1M.N.'!F63+'1M.E.'!F63+'1T.I.'!F63</f>
        <v>4615151</v>
      </c>
      <c r="G63" s="284">
        <f>'1M.N.'!G63+'1M.E.'!G63+'1T.I.'!G63</f>
        <v>640393257096.06006</v>
      </c>
      <c r="H63" s="284">
        <f>'1M.N.'!H63+'1M.E.'!H63+'1T.I.'!H63</f>
        <v>0</v>
      </c>
      <c r="I63" s="284">
        <f>'1M.N.'!I63+'1M.E.'!I63+'1T.I.'!I63</f>
        <v>5432332523.6000004</v>
      </c>
      <c r="J63" s="284">
        <f>'1M.N.'!J63+'1M.E.'!J63+'1T.I.'!J63</f>
        <v>27466</v>
      </c>
      <c r="K63" s="284">
        <f>'1M.N.'!K63+'1M.E.'!K63+'1T.I.'!K63</f>
        <v>2143039889.24</v>
      </c>
      <c r="L63" s="284">
        <f>'1M.N.'!L63+'1M.E.'!L63+'1T.I.'!L63</f>
        <v>0</v>
      </c>
      <c r="M63" s="284">
        <f>'1M.N.'!M63+'1M.E.'!M63+'1T.I.'!M63</f>
        <v>0</v>
      </c>
      <c r="N63" s="284">
        <f>'1M.N.'!N63+'1M.E.'!N63+'1T.I.'!N63</f>
        <v>-52700140.399999999</v>
      </c>
    </row>
    <row r="64" spans="1:14" s="18" customFormat="1" ht="14.25" customHeight="1" x14ac:dyDescent="0.3">
      <c r="A64" s="17"/>
      <c r="C64" s="19" t="s">
        <v>21</v>
      </c>
      <c r="E64" s="285">
        <f>'1M.N.'!E64+'1M.E.'!E64+'1T.I.'!E64</f>
        <v>2862</v>
      </c>
      <c r="F64" s="285">
        <f>'1M.N.'!F64+'1M.E.'!F64+'1T.I.'!F64</f>
        <v>4509952</v>
      </c>
      <c r="G64" s="285">
        <f>'1M.N.'!G64+'1M.E.'!G64+'1T.I.'!G64</f>
        <v>566479686447</v>
      </c>
      <c r="H64" s="285">
        <f>'1M.N.'!H64+'1M.E.'!H64+'1T.I.'!H64</f>
        <v>0</v>
      </c>
      <c r="I64" s="285">
        <f>'1M.N.'!I64+'1M.E.'!I64+'1T.I.'!I64</f>
        <v>3409063133.4099998</v>
      </c>
      <c r="J64" s="285">
        <f>'1M.N.'!J64+'1M.E.'!J64+'1T.I.'!J64</f>
        <v>11352</v>
      </c>
      <c r="K64" s="285">
        <f>'1M.N.'!K64+'1M.E.'!K64+'1T.I.'!K64</f>
        <v>768503760.55999994</v>
      </c>
      <c r="L64" s="285">
        <f>'1M.N.'!L64+'1M.E.'!L64+'1T.I.'!L64</f>
        <v>1285156.81</v>
      </c>
      <c r="M64" s="285">
        <f>'1M.N.'!M64+'1M.E.'!M64+'1T.I.'!M64</f>
        <v>0</v>
      </c>
      <c r="N64" s="285">
        <f>'1M.N.'!N64+'1M.E.'!N64+'1T.I.'!N64</f>
        <v>0</v>
      </c>
    </row>
    <row r="65" spans="1:14" ht="14.25" customHeight="1" x14ac:dyDescent="0.3">
      <c r="A65" s="13"/>
      <c r="B65" s="14"/>
      <c r="C65" s="15" t="s">
        <v>300</v>
      </c>
      <c r="D65" s="14"/>
      <c r="E65" s="284">
        <f>'1M.N.'!E65+'1M.E.'!E65+'1T.I.'!E65</f>
        <v>0</v>
      </c>
      <c r="F65" s="284">
        <f>'1M.N.'!F65+'1M.E.'!F65+'1T.I.'!F65</f>
        <v>0</v>
      </c>
      <c r="G65" s="284">
        <f>'1M.N.'!G65+'1M.E.'!G65+'1T.I.'!G65</f>
        <v>0</v>
      </c>
      <c r="H65" s="284">
        <f>'1M.N.'!H65+'1M.E.'!H65+'1T.I.'!H65</f>
        <v>0</v>
      </c>
      <c r="I65" s="284">
        <f>'1M.N.'!I65+'1M.E.'!I65+'1T.I.'!I65</f>
        <v>0</v>
      </c>
      <c r="J65" s="284">
        <f>'1M.N.'!J65+'1M.E.'!J65+'1T.I.'!J65</f>
        <v>103954</v>
      </c>
      <c r="K65" s="284">
        <f>'1M.N.'!K65+'1M.E.'!K65+'1T.I.'!K65</f>
        <v>1647814806.3199999</v>
      </c>
      <c r="L65" s="284">
        <f>'1M.N.'!L65+'1M.E.'!L65+'1T.I.'!L65</f>
        <v>0</v>
      </c>
      <c r="M65" s="284">
        <f>'1M.N.'!M65+'1M.E.'!M65+'1T.I.'!M65</f>
        <v>0</v>
      </c>
      <c r="N65" s="284">
        <f>'1M.N.'!N65+'1M.E.'!N65+'1T.I.'!N65</f>
        <v>0</v>
      </c>
    </row>
    <row r="66" spans="1:14" s="18" customFormat="1" ht="14.25" customHeight="1" x14ac:dyDescent="0.3">
      <c r="A66" s="17"/>
      <c r="B66" s="375" t="s">
        <v>316</v>
      </c>
      <c r="C66" s="19"/>
      <c r="E66" s="656">
        <f>'1M.N.'!E66+'1M.E.'!E66+'1T.I.'!E66</f>
        <v>0</v>
      </c>
      <c r="F66" s="656">
        <f>'1M.N.'!F66+'1M.E.'!F66+'1T.I.'!F66</f>
        <v>0</v>
      </c>
      <c r="G66" s="656">
        <f>'1M.N.'!G66+'1M.E.'!G66+'1T.I.'!G66</f>
        <v>0</v>
      </c>
      <c r="H66" s="656">
        <f>'1M.N.'!H66+'1M.E.'!H66+'1T.I.'!H66</f>
        <v>0</v>
      </c>
      <c r="I66" s="656">
        <f>'1M.N.'!I66+'1M.E.'!I66+'1T.I.'!I66</f>
        <v>0</v>
      </c>
      <c r="J66" s="656">
        <f>'1M.N.'!J66+'1M.E.'!J66+'1T.I.'!J66</f>
        <v>0</v>
      </c>
      <c r="K66" s="656">
        <f>'1M.N.'!K66+'1M.E.'!K66+'1T.I.'!K66</f>
        <v>0</v>
      </c>
      <c r="L66" s="656">
        <f>'1M.N.'!L66+'1M.E.'!L66+'1T.I.'!L66</f>
        <v>0</v>
      </c>
      <c r="M66" s="656">
        <f>'1M.N.'!M66+'1M.E.'!M66+'1T.I.'!M66</f>
        <v>0</v>
      </c>
      <c r="N66" s="656">
        <f>'1M.N.'!N66+'1M.E.'!N66+'1T.I.'!N66</f>
        <v>0</v>
      </c>
    </row>
    <row r="67" spans="1:14" s="376" customFormat="1" ht="14.25" customHeight="1" x14ac:dyDescent="0.3">
      <c r="A67" s="374"/>
      <c r="B67" s="375" t="s">
        <v>32</v>
      </c>
      <c r="E67" s="377">
        <f>E68+E69+E70+E71</f>
        <v>822</v>
      </c>
      <c r="F67" s="377">
        <f t="shared" ref="F67" si="79">F68+F69+F70+F71</f>
        <v>3566370</v>
      </c>
      <c r="G67" s="377">
        <f t="shared" ref="G67" si="80">G68+G69+G70+G71</f>
        <v>1699831132528.3799</v>
      </c>
      <c r="H67" s="377">
        <f t="shared" ref="H67" si="81">H68+H69+H70+H71</f>
        <v>0</v>
      </c>
      <c r="I67" s="377">
        <f t="shared" ref="I67" si="82">I68+I69+I70+I71</f>
        <v>10608994804.83</v>
      </c>
      <c r="J67" s="377">
        <f>J68+J69+J70+J71</f>
        <v>14255</v>
      </c>
      <c r="K67" s="377">
        <f t="shared" ref="K67" si="83">K68+K69+K70+K71</f>
        <v>2366661209.0999999</v>
      </c>
      <c r="L67" s="377">
        <f t="shared" ref="L67" si="84">L68+L69+L70+L71</f>
        <v>0</v>
      </c>
      <c r="M67" s="377">
        <f t="shared" ref="M67" si="85">M68+M69+M70+M71</f>
        <v>228568378.13</v>
      </c>
      <c r="N67" s="377">
        <f t="shared" ref="N67" si="86">N68+N69+N70+N71</f>
        <v>81283418.24000001</v>
      </c>
    </row>
    <row r="68" spans="1:14" ht="14.25" customHeight="1" x14ac:dyDescent="0.3">
      <c r="A68" s="13"/>
      <c r="B68" s="14"/>
      <c r="C68" s="15" t="s">
        <v>5</v>
      </c>
      <c r="D68" s="14"/>
      <c r="E68" s="284">
        <f>'1M.N.'!E68+'1M.E.'!E68+'1T.I.'!E68</f>
        <v>40</v>
      </c>
      <c r="F68" s="284">
        <f>'1M.N.'!F68+'1M.E.'!F68+'1T.I.'!F68</f>
        <v>492619</v>
      </c>
      <c r="G68" s="284">
        <f>'1M.N.'!G68+'1M.E.'!G68+'1T.I.'!G68</f>
        <v>0</v>
      </c>
      <c r="H68" s="284">
        <f>'1M.N.'!H68+'1M.E.'!H68+'1T.I.'!H68</f>
        <v>0</v>
      </c>
      <c r="I68" s="284">
        <f>'1M.N.'!I68+'1M.E.'!I68+'1T.I.'!I68</f>
        <v>588555385.61000001</v>
      </c>
      <c r="J68" s="284">
        <f>'1M.N.'!J68+'1M.E.'!J68+'1T.I.'!J68</f>
        <v>9214</v>
      </c>
      <c r="K68" s="284">
        <f>'1M.N.'!K68+'1M.E.'!K68+'1T.I.'!K68</f>
        <v>551447590.00999999</v>
      </c>
      <c r="L68" s="284">
        <f>'1M.N.'!L68+'1M.E.'!L68+'1T.I.'!L68</f>
        <v>0</v>
      </c>
      <c r="M68" s="284">
        <f>'1M.N.'!M68+'1M.E.'!M68+'1T.I.'!M68</f>
        <v>0</v>
      </c>
      <c r="N68" s="284">
        <f>'1M.N.'!N68+'1M.E.'!N68+'1T.I.'!N68</f>
        <v>-259327.27</v>
      </c>
    </row>
    <row r="69" spans="1:14" s="18" customFormat="1" ht="14.25" customHeight="1" x14ac:dyDescent="0.3">
      <c r="A69" s="17"/>
      <c r="C69" s="19" t="s">
        <v>3</v>
      </c>
      <c r="E69" s="285">
        <f>'1M.N.'!E69+'1M.E.'!E69+'1T.I.'!E69</f>
        <v>782</v>
      </c>
      <c r="F69" s="285">
        <f>'1M.N.'!F69+'1M.E.'!F69+'1T.I.'!F69</f>
        <v>3073751</v>
      </c>
      <c r="G69" s="285">
        <f>'1M.N.'!G69+'1M.E.'!G69+'1T.I.'!G69</f>
        <v>1699831132528.3799</v>
      </c>
      <c r="H69" s="285">
        <f>'1M.N.'!H69+'1M.E.'!H69+'1T.I.'!H69</f>
        <v>0</v>
      </c>
      <c r="I69" s="285">
        <f>'1M.N.'!I69+'1M.E.'!I69+'1T.I.'!I69</f>
        <v>10020439419.219999</v>
      </c>
      <c r="J69" s="285">
        <f>'1M.N.'!J69+'1M.E.'!J69+'1T.I.'!J69</f>
        <v>3304</v>
      </c>
      <c r="K69" s="285">
        <f>'1M.N.'!K69+'1M.E.'!K69+'1T.I.'!K69</f>
        <v>526027165.52999997</v>
      </c>
      <c r="L69" s="285">
        <f>'1M.N.'!L69+'1M.E.'!L69+'1T.I.'!L69</f>
        <v>0</v>
      </c>
      <c r="M69" s="285">
        <f>'1M.N.'!M69+'1M.E.'!M69+'1T.I.'!M69</f>
        <v>228568378.13</v>
      </c>
      <c r="N69" s="285">
        <f>'1M.N.'!N69+'1M.E.'!N69+'1T.I.'!N69</f>
        <v>81542745.510000005</v>
      </c>
    </row>
    <row r="70" spans="1:14" ht="14.25" customHeight="1" x14ac:dyDescent="0.3">
      <c r="A70" s="13"/>
      <c r="B70" s="14"/>
      <c r="C70" s="15" t="s">
        <v>21</v>
      </c>
      <c r="D70" s="14"/>
      <c r="E70" s="284">
        <f>'1M.N.'!E70+'1M.E.'!E70+'1T.I.'!E70</f>
        <v>0</v>
      </c>
      <c r="F70" s="284">
        <f>'1M.N.'!F70+'1M.E.'!F70+'1T.I.'!F70</f>
        <v>0</v>
      </c>
      <c r="G70" s="284">
        <f>'1M.N.'!G70+'1M.E.'!G70+'1T.I.'!G70</f>
        <v>0</v>
      </c>
      <c r="H70" s="284">
        <f>'1M.N.'!H70+'1M.E.'!H70+'1T.I.'!H70</f>
        <v>0</v>
      </c>
      <c r="I70" s="284">
        <f>'1M.N.'!I70+'1M.E.'!I70+'1T.I.'!I70</f>
        <v>0</v>
      </c>
      <c r="J70" s="284">
        <f>'1M.N.'!J70+'1M.E.'!J70+'1T.I.'!J70</f>
        <v>0</v>
      </c>
      <c r="K70" s="284">
        <f>'1M.N.'!K70+'1M.E.'!K70+'1T.I.'!K70</f>
        <v>0</v>
      </c>
      <c r="L70" s="284">
        <f>'1M.N.'!L70+'1M.E.'!L70+'1T.I.'!L70</f>
        <v>0</v>
      </c>
      <c r="M70" s="284">
        <f>'1M.N.'!M70+'1M.E.'!M70+'1T.I.'!M70</f>
        <v>0</v>
      </c>
      <c r="N70" s="284">
        <f>'1M.N.'!N70+'1M.E.'!N70+'1T.I.'!N70</f>
        <v>0</v>
      </c>
    </row>
    <row r="71" spans="1:14" s="18" customFormat="1" ht="14.25" customHeight="1" x14ac:dyDescent="0.3">
      <c r="A71" s="17"/>
      <c r="C71" s="19" t="s">
        <v>300</v>
      </c>
      <c r="E71" s="285">
        <f>'1M.N.'!E71+'1M.E.'!E71+'1T.I.'!E71</f>
        <v>0</v>
      </c>
      <c r="F71" s="285">
        <f>'1M.N.'!F71+'1M.E.'!F71+'1T.I.'!F71</f>
        <v>0</v>
      </c>
      <c r="G71" s="285">
        <f>'1M.N.'!G71+'1M.E.'!G71+'1T.I.'!G71</f>
        <v>0</v>
      </c>
      <c r="H71" s="285">
        <f>'1M.N.'!H71+'1M.E.'!H71+'1T.I.'!H71</f>
        <v>0</v>
      </c>
      <c r="I71" s="285">
        <f>'1M.N.'!I71+'1M.E.'!I71+'1T.I.'!I71</f>
        <v>0</v>
      </c>
      <c r="J71" s="285">
        <f>'1M.N.'!J71+'1M.E.'!J71+'1T.I.'!J71</f>
        <v>1737</v>
      </c>
      <c r="K71" s="285">
        <f>'1M.N.'!K71+'1M.E.'!K71+'1T.I.'!K71</f>
        <v>1289186453.5599999</v>
      </c>
      <c r="L71" s="285">
        <f>'1M.N.'!L71+'1M.E.'!L71+'1T.I.'!L71</f>
        <v>0</v>
      </c>
      <c r="M71" s="285">
        <f>'1M.N.'!M71+'1M.E.'!M71+'1T.I.'!M71</f>
        <v>0</v>
      </c>
      <c r="N71" s="285">
        <f>'1M.N.'!N71+'1M.E.'!N71+'1T.I.'!N71</f>
        <v>0</v>
      </c>
    </row>
    <row r="72" spans="1:14" s="373" customFormat="1" ht="14.5" customHeight="1" x14ac:dyDescent="0.3">
      <c r="A72" s="369"/>
      <c r="B72" s="370" t="s">
        <v>33</v>
      </c>
      <c r="C72" s="371"/>
      <c r="D72" s="371"/>
      <c r="E72" s="372">
        <f>E73+E74+E75+E76</f>
        <v>3528</v>
      </c>
      <c r="F72" s="372">
        <f t="shared" ref="F72" si="87">F73+F74+F75+F76</f>
        <v>3183417</v>
      </c>
      <c r="G72" s="372">
        <f t="shared" ref="G72" si="88">G73+G74+G75+G76</f>
        <v>721004703730.44995</v>
      </c>
      <c r="H72" s="372">
        <f t="shared" ref="H72" si="89">H73+H74+H75+H76</f>
        <v>508196881</v>
      </c>
      <c r="I72" s="372">
        <f t="shared" ref="I72" si="90">I73+I74+I75+I76</f>
        <v>4895786267.6500006</v>
      </c>
      <c r="J72" s="372">
        <f>J73+J74+J75+J76</f>
        <v>12988</v>
      </c>
      <c r="K72" s="372">
        <f t="shared" ref="K72" si="91">K73+K74+K75+K76</f>
        <v>9624918835.8400002</v>
      </c>
      <c r="L72" s="372">
        <f t="shared" ref="L72" si="92">L73+L74+L75+L76</f>
        <v>0</v>
      </c>
      <c r="M72" s="372">
        <f t="shared" ref="M72" si="93">M73+M74+M75+M76</f>
        <v>0</v>
      </c>
      <c r="N72" s="372">
        <f t="shared" ref="N72" si="94">N73+N74+N75+N76</f>
        <v>124274588.08999999</v>
      </c>
    </row>
    <row r="73" spans="1:14" ht="14.25" customHeight="1" x14ac:dyDescent="0.3">
      <c r="A73" s="3"/>
      <c r="C73" s="4" t="s">
        <v>5</v>
      </c>
      <c r="E73" s="285">
        <f>'1M.N.'!E73+'1M.E.'!E73+'1T.I.'!E73</f>
        <v>2104</v>
      </c>
      <c r="F73" s="285">
        <f>'1M.N.'!F73+'1M.E.'!F73+'1T.I.'!F73</f>
        <v>1333987</v>
      </c>
      <c r="G73" s="285">
        <f>'1M.N.'!G73+'1M.E.'!G73+'1T.I.'!G73</f>
        <v>467944211169.31</v>
      </c>
      <c r="H73" s="285">
        <f>'1M.N.'!H73+'1M.E.'!H73+'1T.I.'!H73</f>
        <v>30794002</v>
      </c>
      <c r="I73" s="285">
        <f>'1M.N.'!I73+'1M.E.'!I73+'1T.I.'!I73</f>
        <v>1592839655.02</v>
      </c>
      <c r="J73" s="285">
        <f>'1M.N.'!J73+'1M.E.'!J73+'1T.I.'!J73</f>
        <v>4506</v>
      </c>
      <c r="K73" s="285">
        <f>'1M.N.'!K73+'1M.E.'!K73+'1T.I.'!K73</f>
        <v>1089396544.79</v>
      </c>
      <c r="L73" s="285">
        <f>'1M.N.'!L73+'1M.E.'!L73+'1T.I.'!L73</f>
        <v>0</v>
      </c>
      <c r="M73" s="285">
        <f>'1M.N.'!M73+'1M.E.'!M73+'1T.I.'!M73</f>
        <v>0</v>
      </c>
      <c r="N73" s="285">
        <f>'1M.N.'!N73+'1M.E.'!N73+'1T.I.'!N73</f>
        <v>148486306.09999999</v>
      </c>
    </row>
    <row r="74" spans="1:14" ht="14.25" customHeight="1" x14ac:dyDescent="0.3">
      <c r="A74" s="13"/>
      <c r="B74" s="14"/>
      <c r="C74" s="15" t="s">
        <v>3</v>
      </c>
      <c r="D74" s="14"/>
      <c r="E74" s="284">
        <f>'1M.N.'!E74+'1M.E.'!E74+'1T.I.'!E74</f>
        <v>1360</v>
      </c>
      <c r="F74" s="284">
        <f>'1M.N.'!F74+'1M.E.'!F74+'1T.I.'!F74</f>
        <v>1826452</v>
      </c>
      <c r="G74" s="284">
        <f>'1M.N.'!G74+'1M.E.'!G74+'1T.I.'!G74</f>
        <v>250161041900.14001</v>
      </c>
      <c r="H74" s="284">
        <f>'1M.N.'!H74+'1M.E.'!H74+'1T.I.'!H74</f>
        <v>0</v>
      </c>
      <c r="I74" s="284">
        <f>'1M.N.'!I74+'1M.E.'!I74+'1T.I.'!I74</f>
        <v>2289019279.2800002</v>
      </c>
      <c r="J74" s="284">
        <f>'1M.N.'!J74+'1M.E.'!J74+'1T.I.'!J74</f>
        <v>3716</v>
      </c>
      <c r="K74" s="284">
        <f>'1M.N.'!K74+'1M.E.'!K74+'1T.I.'!K74</f>
        <v>1175882876.96</v>
      </c>
      <c r="L74" s="284">
        <f>'1M.N.'!L74+'1M.E.'!L74+'1T.I.'!L74</f>
        <v>0</v>
      </c>
      <c r="M74" s="284">
        <f>'1M.N.'!M74+'1M.E.'!M74+'1T.I.'!M74</f>
        <v>0</v>
      </c>
      <c r="N74" s="284">
        <f>'1M.N.'!N74+'1M.E.'!N74+'1T.I.'!N74</f>
        <v>-24211718.010000002</v>
      </c>
    </row>
    <row r="75" spans="1:14" s="18" customFormat="1" ht="14.25" customHeight="1" x14ac:dyDescent="0.3">
      <c r="A75" s="17"/>
      <c r="C75" s="19" t="s">
        <v>21</v>
      </c>
      <c r="E75" s="285">
        <f>'1M.N.'!E75+'1M.E.'!E75+'1T.I.'!E75</f>
        <v>64</v>
      </c>
      <c r="F75" s="285">
        <f>'1M.N.'!F75+'1M.E.'!F75+'1T.I.'!F75</f>
        <v>22978</v>
      </c>
      <c r="G75" s="285">
        <f>'1M.N.'!G75+'1M.E.'!G75+'1T.I.'!G75</f>
        <v>2899450661</v>
      </c>
      <c r="H75" s="285">
        <f>'1M.N.'!H75+'1M.E.'!H75+'1T.I.'!H75</f>
        <v>477402879</v>
      </c>
      <c r="I75" s="285">
        <f>'1M.N.'!I75+'1M.E.'!I75+'1T.I.'!I75</f>
        <v>1013927333.35</v>
      </c>
      <c r="J75" s="285">
        <f>'1M.N.'!J75+'1M.E.'!J75+'1T.I.'!J75</f>
        <v>149</v>
      </c>
      <c r="K75" s="285">
        <f>'1M.N.'!K75+'1M.E.'!K75+'1T.I.'!K75</f>
        <v>15967835.5</v>
      </c>
      <c r="L75" s="285">
        <f>'1M.N.'!L75+'1M.E.'!L75+'1T.I.'!L75</f>
        <v>0</v>
      </c>
      <c r="M75" s="285">
        <f>'1M.N.'!M75+'1M.E.'!M75+'1T.I.'!M75</f>
        <v>0</v>
      </c>
      <c r="N75" s="285">
        <f>'1M.N.'!N75+'1M.E.'!N75+'1T.I.'!N75</f>
        <v>0</v>
      </c>
    </row>
    <row r="76" spans="1:14" ht="14.25" customHeight="1" x14ac:dyDescent="0.3">
      <c r="A76" s="13"/>
      <c r="B76" s="14"/>
      <c r="C76" s="15" t="s">
        <v>300</v>
      </c>
      <c r="D76" s="14"/>
      <c r="E76" s="284">
        <f>'1M.N.'!E76+'1M.E.'!E76+'1T.I.'!E76</f>
        <v>0</v>
      </c>
      <c r="F76" s="284">
        <f>'1M.N.'!F76+'1M.E.'!F76+'1T.I.'!F76</f>
        <v>0</v>
      </c>
      <c r="G76" s="284">
        <f>'1M.N.'!G76+'1M.E.'!G76+'1T.I.'!G76</f>
        <v>0</v>
      </c>
      <c r="H76" s="284">
        <f>'1M.N.'!H76+'1M.E.'!H76+'1T.I.'!H76</f>
        <v>0</v>
      </c>
      <c r="I76" s="284">
        <f>'1M.N.'!I76+'1M.E.'!I76+'1T.I.'!I76</f>
        <v>0</v>
      </c>
      <c r="J76" s="284">
        <f>'1M.N.'!J76+'1M.E.'!J76+'1T.I.'!J76</f>
        <v>4617</v>
      </c>
      <c r="K76" s="284">
        <f>'1M.N.'!K76+'1M.E.'!K76+'1T.I.'!K76</f>
        <v>7343671578.5900002</v>
      </c>
      <c r="L76" s="284">
        <f>'1M.N.'!L76+'1M.E.'!L76+'1T.I.'!L76</f>
        <v>0</v>
      </c>
      <c r="M76" s="284">
        <f>'1M.N.'!M76+'1M.E.'!M76+'1T.I.'!M76</f>
        <v>0</v>
      </c>
      <c r="N76" s="284">
        <f>'1M.N.'!N76+'1M.E.'!N76+'1T.I.'!N76</f>
        <v>0</v>
      </c>
    </row>
    <row r="77" spans="1:14" s="379" customFormat="1" ht="14.25" customHeight="1" thickBot="1" x14ac:dyDescent="0.35">
      <c r="A77" s="378"/>
      <c r="B77" s="282" t="s">
        <v>35</v>
      </c>
      <c r="E77" s="380">
        <f>'1M.N.'!E77+'1M.E.'!E77+'1T.I.'!E77</f>
        <v>1331</v>
      </c>
      <c r="F77" s="380">
        <f>'1M.N.'!F77+'1M.E.'!F77+'1T.I.'!F77</f>
        <v>18046534</v>
      </c>
      <c r="G77" s="380">
        <f>'1M.N.'!G77+'1M.E.'!G77+'1T.I.'!G77</f>
        <v>2200261040548.0601</v>
      </c>
      <c r="H77" s="380">
        <f>'1M.N.'!H77+'1M.E.'!H77+'1T.I.'!H77</f>
        <v>0</v>
      </c>
      <c r="I77" s="380">
        <f>'1M.N.'!I77+'1M.E.'!I77+'1T.I.'!I77</f>
        <v>11463914249.09</v>
      </c>
      <c r="J77" s="380">
        <f>'1M.N.'!J77+'1M.E.'!J77+'1T.I.'!J77</f>
        <v>24621</v>
      </c>
      <c r="K77" s="380">
        <f>'1M.N.'!K77+'1M.E.'!K77+'1T.I.'!K77</f>
        <v>1555695486.52</v>
      </c>
      <c r="L77" s="380">
        <f>'1M.N.'!L77+'1M.E.'!L77+'1T.I.'!L77</f>
        <v>0</v>
      </c>
      <c r="M77" s="380">
        <f>'1M.N.'!M77+'1M.E.'!M77+'1T.I.'!M77</f>
        <v>0</v>
      </c>
      <c r="N77" s="380">
        <f>'1M.N.'!N77+'1M.E.'!N77+'1T.I.'!N77</f>
        <v>15760803.52</v>
      </c>
    </row>
    <row r="78" spans="1:14" s="24" customFormat="1" ht="12.75" customHeight="1" x14ac:dyDescent="0.2">
      <c r="B78" s="736" t="s">
        <v>309</v>
      </c>
      <c r="C78" s="736"/>
      <c r="D78" s="736"/>
      <c r="E78" s="736"/>
      <c r="F78" s="736"/>
      <c r="G78" s="736"/>
      <c r="H78" s="736"/>
      <c r="I78" s="736"/>
      <c r="J78" s="736"/>
      <c r="K78" s="736"/>
      <c r="L78" s="736"/>
      <c r="M78" s="736"/>
      <c r="N78" s="736"/>
    </row>
    <row r="79" spans="1:14" s="24" customFormat="1" ht="7.5" customHeight="1" x14ac:dyDescent="0.2">
      <c r="B79" s="737"/>
      <c r="C79" s="737"/>
      <c r="D79" s="737"/>
      <c r="E79" s="737"/>
      <c r="F79" s="737"/>
      <c r="G79" s="737"/>
      <c r="H79" s="737"/>
      <c r="I79" s="737"/>
      <c r="J79" s="737"/>
      <c r="K79" s="737"/>
      <c r="L79" s="737"/>
      <c r="M79" s="737"/>
      <c r="N79" s="737"/>
    </row>
    <row r="80" spans="1:14" s="24" customFormat="1" x14ac:dyDescent="0.3">
      <c r="B80" s="24" t="s">
        <v>315</v>
      </c>
      <c r="I80" s="1"/>
      <c r="J80" s="1"/>
      <c r="K80" s="1"/>
      <c r="L80" s="1"/>
    </row>
    <row r="81" spans="1:14" ht="10.5" customHeight="1" thickBot="1" x14ac:dyDescent="0.4">
      <c r="E81" s="655"/>
      <c r="F81" s="655"/>
      <c r="G81" s="655"/>
      <c r="H81" s="655"/>
      <c r="M81" s="655"/>
      <c r="N81" s="655"/>
    </row>
    <row r="82" spans="1:14" s="291" customFormat="1" ht="14.25" customHeight="1" thickBot="1" x14ac:dyDescent="0.35">
      <c r="A82" s="286"/>
      <c r="B82" s="287" t="s">
        <v>265</v>
      </c>
      <c r="C82" s="287"/>
      <c r="D82" s="288"/>
      <c r="E82" s="289">
        <f>E40-E77</f>
        <v>34569</v>
      </c>
      <c r="F82" s="289">
        <f t="shared" ref="F82:N82" si="95">F40-F77</f>
        <v>40342216</v>
      </c>
      <c r="G82" s="289">
        <f t="shared" si="95"/>
        <v>9112992617813.8906</v>
      </c>
      <c r="H82" s="289">
        <f t="shared" si="95"/>
        <v>513838757</v>
      </c>
      <c r="I82" s="289">
        <f t="shared" si="95"/>
        <v>63941518449.180008</v>
      </c>
      <c r="J82" s="289">
        <f t="shared" si="95"/>
        <v>305389</v>
      </c>
      <c r="K82" s="289">
        <f t="shared" si="95"/>
        <v>39397777820.849998</v>
      </c>
      <c r="L82" s="289">
        <f t="shared" si="95"/>
        <v>7402731060.5299997</v>
      </c>
      <c r="M82" s="289">
        <f t="shared" si="95"/>
        <v>242129445.29999998</v>
      </c>
      <c r="N82" s="289">
        <f t="shared" si="95"/>
        <v>702705814.79000008</v>
      </c>
    </row>
    <row r="83" spans="1:14" x14ac:dyDescent="0.3">
      <c r="C83" s="654"/>
      <c r="E83" s="16"/>
      <c r="F83" s="16"/>
      <c r="G83" s="16"/>
      <c r="H83" s="16"/>
      <c r="I83" s="16"/>
      <c r="J83" s="16"/>
      <c r="K83" s="16"/>
      <c r="L83" s="16"/>
      <c r="M83" s="16"/>
      <c r="N83" s="16"/>
    </row>
    <row r="84" spans="1:14" x14ac:dyDescent="0.3">
      <c r="C84" s="654"/>
      <c r="E84" s="292"/>
      <c r="F84" s="292"/>
      <c r="G84" s="292"/>
      <c r="H84" s="292"/>
      <c r="I84" s="292"/>
      <c r="J84" s="292"/>
      <c r="K84" s="292"/>
      <c r="L84" s="292"/>
      <c r="M84" s="292"/>
      <c r="N84" s="292"/>
    </row>
    <row r="85" spans="1:14" x14ac:dyDescent="0.3">
      <c r="C85" s="654"/>
      <c r="E85" s="16"/>
      <c r="F85" s="16"/>
      <c r="G85" s="16"/>
      <c r="H85" s="16"/>
      <c r="I85" s="16"/>
      <c r="J85" s="16"/>
      <c r="K85" s="16"/>
      <c r="L85" s="16"/>
      <c r="M85" s="16"/>
      <c r="N85" s="16"/>
    </row>
    <row r="86" spans="1:14" x14ac:dyDescent="0.3">
      <c r="C86" s="654"/>
      <c r="E86" s="292"/>
      <c r="F86" s="292"/>
      <c r="G86" s="292"/>
      <c r="H86" s="292"/>
      <c r="I86" s="292"/>
      <c r="J86" s="292"/>
      <c r="K86" s="292"/>
      <c r="L86" s="292"/>
      <c r="M86" s="292"/>
      <c r="N86" s="292"/>
    </row>
    <row r="87" spans="1:14" x14ac:dyDescent="0.3">
      <c r="C87" s="654"/>
      <c r="E87" s="658"/>
      <c r="F87" s="658"/>
      <c r="G87" s="658"/>
      <c r="H87" s="658"/>
      <c r="I87" s="658"/>
      <c r="J87" s="658"/>
      <c r="K87" s="658"/>
      <c r="L87" s="658"/>
      <c r="M87" s="658"/>
      <c r="N87" s="658"/>
    </row>
    <row r="88" spans="1:14" x14ac:dyDescent="0.3">
      <c r="C88" s="654"/>
      <c r="E88" s="658"/>
      <c r="F88" s="658"/>
      <c r="G88" s="658"/>
      <c r="H88" s="658"/>
      <c r="I88" s="658"/>
      <c r="J88" s="658"/>
      <c r="K88" s="658"/>
      <c r="L88" s="658"/>
      <c r="M88" s="658"/>
      <c r="N88" s="658"/>
    </row>
  </sheetData>
  <mergeCells count="15">
    <mergeCell ref="L9:L12"/>
    <mergeCell ref="M9:M12"/>
    <mergeCell ref="N9:N12"/>
    <mergeCell ref="B78:N79"/>
    <mergeCell ref="A2:N2"/>
    <mergeCell ref="A4:N4"/>
    <mergeCell ref="A6:N6"/>
    <mergeCell ref="A8:N8"/>
    <mergeCell ref="E9:E12"/>
    <mergeCell ref="F9:F12"/>
    <mergeCell ref="G9:G12"/>
    <mergeCell ref="H9:H12"/>
    <mergeCell ref="I9:I12"/>
    <mergeCell ref="J9:J12"/>
    <mergeCell ref="K9:K12"/>
  </mergeCells>
  <printOptions horizontalCentered="1" verticalCentered="1"/>
  <pageMargins left="0" right="0" top="0" bottom="0" header="0.31496062992125984" footer="0.31496062992125984"/>
  <pageSetup scale="52" orientation="landscape" useFirstPageNumber="1" r:id="rId1"/>
  <headerFooter>
    <oddFooter>&amp;R&amp;P</oddFooter>
  </headerFooter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syncVertical="1" syncRef="A1" transitionEvaluation="1" codeName="Hoja45">
    <pageSetUpPr fitToPage="1"/>
  </sheetPr>
  <dimension ref="A1:V55"/>
  <sheetViews>
    <sheetView showGridLines="0" view="pageBreakPreview" zoomScale="85" zoomScaleNormal="100" zoomScaleSheetLayoutView="85" workbookViewId="0"/>
  </sheetViews>
  <sheetFormatPr baseColWidth="10" defaultColWidth="9.69140625" defaultRowHeight="12.45" x14ac:dyDescent="0.3"/>
  <cols>
    <col min="1" max="1" width="24" style="25" customWidth="1"/>
    <col min="2" max="2" width="12.23046875" style="25" customWidth="1"/>
    <col min="3" max="3" width="14.53515625" style="25" bestFit="1" customWidth="1"/>
    <col min="4" max="4" width="15.84375" style="25" bestFit="1" customWidth="1"/>
    <col min="5" max="6" width="14.53515625" style="25" bestFit="1" customWidth="1"/>
    <col min="7" max="7" width="14.4609375" style="25" bestFit="1" customWidth="1"/>
    <col min="8" max="8" width="8.15234375" style="25" bestFit="1" customWidth="1"/>
    <col min="9" max="9" width="11.84375" style="25" bestFit="1" customWidth="1"/>
    <col min="10" max="10" width="8.15234375" style="25" bestFit="1" customWidth="1"/>
    <col min="11" max="11" width="11.69140625" style="25" bestFit="1" customWidth="1"/>
    <col min="12" max="12" width="8.15234375" style="25" bestFit="1" customWidth="1"/>
    <col min="13" max="13" width="11.23046875" style="25" bestFit="1" customWidth="1"/>
    <col min="14" max="14" width="8.15234375" style="25" bestFit="1" customWidth="1"/>
    <col min="15" max="15" width="11.53515625" style="25" bestFit="1" customWidth="1"/>
    <col min="16" max="23" width="7.69140625" style="25" customWidth="1"/>
    <col min="24" max="16384" width="9.69140625" style="25"/>
  </cols>
  <sheetData>
    <row r="1" spans="1:20" ht="4.5" customHeight="1" x14ac:dyDescent="0.3">
      <c r="R1" s="24"/>
      <c r="S1" s="24"/>
      <c r="T1" s="24"/>
    </row>
    <row r="2" spans="1:20" ht="14.15" x14ac:dyDescent="0.35">
      <c r="A2" s="865" t="s">
        <v>208</v>
      </c>
      <c r="B2" s="865"/>
      <c r="C2" s="865"/>
      <c r="D2" s="865"/>
      <c r="E2" s="865"/>
      <c r="F2" s="865"/>
      <c r="G2" s="865"/>
      <c r="H2" s="865"/>
      <c r="I2" s="865"/>
      <c r="J2" s="865"/>
      <c r="K2" s="865"/>
      <c r="L2" s="865"/>
      <c r="M2" s="865"/>
      <c r="N2" s="865"/>
      <c r="O2" s="865"/>
      <c r="R2" s="24"/>
      <c r="S2" s="24"/>
    </row>
    <row r="3" spans="1:20" ht="14.15" x14ac:dyDescent="0.35">
      <c r="A3" s="865" t="s">
        <v>209</v>
      </c>
      <c r="B3" s="865"/>
      <c r="C3" s="865"/>
      <c r="D3" s="865"/>
      <c r="E3" s="865"/>
      <c r="F3" s="865"/>
      <c r="G3" s="865"/>
      <c r="H3" s="865"/>
      <c r="I3" s="865"/>
      <c r="J3" s="865"/>
      <c r="K3" s="865"/>
      <c r="L3" s="865"/>
      <c r="M3" s="865"/>
      <c r="N3" s="865"/>
      <c r="O3" s="865"/>
      <c r="Q3" s="24"/>
      <c r="R3" s="24"/>
      <c r="S3" s="24"/>
    </row>
    <row r="4" spans="1:20" s="26" customFormat="1" ht="10.3" x14ac:dyDescent="0.25">
      <c r="A4" s="866"/>
      <c r="B4" s="866"/>
      <c r="C4" s="866"/>
      <c r="D4" s="866"/>
      <c r="E4" s="866"/>
      <c r="F4" s="866"/>
      <c r="G4" s="866"/>
      <c r="H4" s="866"/>
      <c r="I4" s="866"/>
      <c r="J4" s="866"/>
      <c r="K4" s="866"/>
      <c r="L4" s="866"/>
      <c r="M4" s="866"/>
      <c r="N4" s="866"/>
      <c r="O4" s="866"/>
    </row>
    <row r="5" spans="1:20" s="26" customFormat="1" ht="10.3" x14ac:dyDescent="0.25"/>
    <row r="6" spans="1:20" s="26" customFormat="1" x14ac:dyDescent="0.3">
      <c r="A6" s="867" t="str">
        <f>'1 Total'!A4:N4</f>
        <v>DICIEMBRE DE 2018</v>
      </c>
      <c r="B6" s="867"/>
      <c r="C6" s="867"/>
      <c r="D6" s="867"/>
      <c r="E6" s="867"/>
      <c r="F6" s="867"/>
      <c r="G6" s="867"/>
      <c r="H6" s="867"/>
      <c r="I6" s="867"/>
      <c r="J6" s="867"/>
      <c r="K6" s="867"/>
      <c r="L6" s="867"/>
      <c r="M6" s="867"/>
      <c r="N6" s="867"/>
      <c r="O6" s="867"/>
    </row>
    <row r="7" spans="1:20" s="26" customFormat="1" ht="10.3" x14ac:dyDescent="0.25">
      <c r="A7" s="864"/>
      <c r="B7" s="864"/>
      <c r="C7" s="864"/>
      <c r="D7" s="864"/>
      <c r="E7" s="864"/>
      <c r="F7" s="864"/>
      <c r="G7" s="864"/>
      <c r="H7" s="864"/>
      <c r="I7" s="864"/>
      <c r="J7" s="864"/>
      <c r="K7" s="864"/>
      <c r="L7" s="864"/>
      <c r="M7" s="864"/>
      <c r="N7" s="864"/>
      <c r="O7" s="864"/>
    </row>
    <row r="8" spans="1:20" s="26" customFormat="1" x14ac:dyDescent="0.3">
      <c r="A8" s="868" t="s">
        <v>141</v>
      </c>
      <c r="B8" s="868"/>
      <c r="C8" s="868"/>
      <c r="D8" s="868"/>
      <c r="E8" s="868"/>
      <c r="F8" s="868"/>
      <c r="G8" s="868"/>
      <c r="H8" s="868"/>
      <c r="I8" s="868"/>
      <c r="J8" s="868"/>
      <c r="K8" s="868"/>
      <c r="L8" s="868"/>
      <c r="M8" s="868"/>
      <c r="N8" s="868"/>
      <c r="O8" s="868"/>
    </row>
    <row r="9" spans="1:20" s="26" customFormat="1" ht="10.3" x14ac:dyDescent="0.25">
      <c r="A9" s="866"/>
      <c r="B9" s="866"/>
      <c r="C9" s="866"/>
      <c r="D9" s="866"/>
      <c r="E9" s="866"/>
      <c r="F9" s="866"/>
      <c r="G9" s="866"/>
      <c r="H9" s="866"/>
      <c r="I9" s="866"/>
      <c r="J9" s="866"/>
      <c r="K9" s="866"/>
      <c r="L9" s="866"/>
      <c r="M9" s="866"/>
      <c r="N9" s="866"/>
      <c r="O9" s="866"/>
    </row>
    <row r="10" spans="1:20" s="26" customFormat="1" ht="13.5" customHeight="1" x14ac:dyDescent="0.3">
      <c r="A10" s="868" t="s">
        <v>20</v>
      </c>
      <c r="B10" s="868"/>
      <c r="C10" s="868"/>
      <c r="D10" s="868"/>
      <c r="E10" s="868"/>
      <c r="F10" s="868"/>
      <c r="G10" s="868"/>
      <c r="H10" s="868"/>
      <c r="I10" s="868"/>
      <c r="J10" s="868"/>
      <c r="K10" s="868"/>
      <c r="L10" s="868"/>
      <c r="M10" s="868"/>
      <c r="N10" s="868"/>
      <c r="O10" s="868"/>
    </row>
    <row r="11" spans="1:20" s="26" customFormat="1" ht="13.5" customHeight="1" thickBot="1" x14ac:dyDescent="0.3">
      <c r="A11" s="712"/>
      <c r="B11" s="713">
        <v>3</v>
      </c>
      <c r="C11" s="713">
        <v>4</v>
      </c>
      <c r="D11" s="713">
        <v>5</v>
      </c>
      <c r="E11" s="713">
        <v>6</v>
      </c>
      <c r="F11" s="713">
        <v>7</v>
      </c>
      <c r="G11" s="713">
        <v>8</v>
      </c>
      <c r="H11" s="713">
        <v>3</v>
      </c>
      <c r="I11" s="713">
        <v>4</v>
      </c>
      <c r="J11" s="713">
        <v>5</v>
      </c>
      <c r="K11" s="713">
        <v>6</v>
      </c>
      <c r="L11" s="713">
        <v>7</v>
      </c>
      <c r="M11" s="713">
        <v>8</v>
      </c>
      <c r="N11" s="713">
        <v>9</v>
      </c>
      <c r="O11" s="713">
        <v>10</v>
      </c>
    </row>
    <row r="12" spans="1:20" s="24" customFormat="1" ht="15" customHeight="1" x14ac:dyDescent="0.2">
      <c r="A12" s="879" t="s">
        <v>210</v>
      </c>
      <c r="B12" s="882" t="s">
        <v>305</v>
      </c>
      <c r="C12" s="882" t="s">
        <v>211</v>
      </c>
      <c r="D12" s="883" t="s">
        <v>212</v>
      </c>
      <c r="E12" s="884"/>
      <c r="F12" s="884"/>
      <c r="G12" s="885"/>
      <c r="H12" s="883" t="s">
        <v>213</v>
      </c>
      <c r="I12" s="884"/>
      <c r="J12" s="884"/>
      <c r="K12" s="884"/>
      <c r="L12" s="884"/>
      <c r="M12" s="884"/>
      <c r="N12" s="884"/>
      <c r="O12" s="886"/>
    </row>
    <row r="13" spans="1:20" s="24" customFormat="1" ht="10.5" customHeight="1" x14ac:dyDescent="0.2">
      <c r="A13" s="880"/>
      <c r="B13" s="871"/>
      <c r="C13" s="871"/>
      <c r="D13" s="845" t="s">
        <v>214</v>
      </c>
      <c r="E13" s="852" t="s">
        <v>215</v>
      </c>
      <c r="F13" s="855" t="s">
        <v>216</v>
      </c>
      <c r="G13" s="856" t="s">
        <v>217</v>
      </c>
      <c r="H13" s="859" t="s">
        <v>218</v>
      </c>
      <c r="I13" s="860"/>
      <c r="J13" s="863" t="s">
        <v>215</v>
      </c>
      <c r="K13" s="860"/>
      <c r="L13" s="863" t="s">
        <v>216</v>
      </c>
      <c r="M13" s="860"/>
      <c r="N13" s="848" t="s">
        <v>217</v>
      </c>
      <c r="O13" s="877"/>
    </row>
    <row r="14" spans="1:20" s="24" customFormat="1" ht="10.5" customHeight="1" x14ac:dyDescent="0.2">
      <c r="A14" s="880"/>
      <c r="B14" s="871"/>
      <c r="C14" s="871"/>
      <c r="D14" s="846"/>
      <c r="E14" s="853"/>
      <c r="F14" s="853"/>
      <c r="G14" s="857"/>
      <c r="H14" s="861"/>
      <c r="I14" s="862"/>
      <c r="J14" s="850"/>
      <c r="K14" s="862"/>
      <c r="L14" s="850"/>
      <c r="M14" s="862"/>
      <c r="N14" s="850"/>
      <c r="O14" s="878"/>
    </row>
    <row r="15" spans="1:20" s="24" customFormat="1" ht="10.5" customHeight="1" thickBot="1" x14ac:dyDescent="0.3">
      <c r="A15" s="881"/>
      <c r="B15" s="872"/>
      <c r="C15" s="872"/>
      <c r="D15" s="847"/>
      <c r="E15" s="854"/>
      <c r="F15" s="854"/>
      <c r="G15" s="858"/>
      <c r="H15" s="404" t="s">
        <v>306</v>
      </c>
      <c r="I15" s="404" t="s">
        <v>219</v>
      </c>
      <c r="J15" s="513" t="s">
        <v>306</v>
      </c>
      <c r="K15" s="404" t="s">
        <v>219</v>
      </c>
      <c r="L15" s="513" t="s">
        <v>306</v>
      </c>
      <c r="M15" s="404" t="s">
        <v>219</v>
      </c>
      <c r="N15" s="513" t="s">
        <v>306</v>
      </c>
      <c r="O15" s="676" t="s">
        <v>219</v>
      </c>
    </row>
    <row r="16" spans="1:20" x14ac:dyDescent="0.3">
      <c r="A16" s="714" t="s">
        <v>220</v>
      </c>
      <c r="B16" s="178">
        <v>6671</v>
      </c>
      <c r="C16" s="178">
        <v>437230760.04000002</v>
      </c>
      <c r="D16" s="179">
        <v>8701521634.1499996</v>
      </c>
      <c r="E16" s="180">
        <v>2444091467</v>
      </c>
      <c r="F16" s="180">
        <v>5427085844.1199999</v>
      </c>
      <c r="G16" s="181">
        <v>4486014350</v>
      </c>
      <c r="H16" s="180">
        <v>3</v>
      </c>
      <c r="I16" s="180">
        <v>5726644.0300000003</v>
      </c>
      <c r="J16" s="180">
        <v>0</v>
      </c>
      <c r="K16" s="180">
        <v>0</v>
      </c>
      <c r="L16" s="180">
        <v>1</v>
      </c>
      <c r="M16" s="180">
        <v>-70597.289999999994</v>
      </c>
      <c r="N16" s="180">
        <v>3</v>
      </c>
      <c r="O16" s="715">
        <v>1860858.91</v>
      </c>
    </row>
    <row r="17" spans="1:15" x14ac:dyDescent="0.3">
      <c r="A17" s="716" t="s">
        <v>221</v>
      </c>
      <c r="B17" s="182">
        <v>23469</v>
      </c>
      <c r="C17" s="182">
        <v>1073496940.4299999</v>
      </c>
      <c r="D17" s="183">
        <v>33045313425.75</v>
      </c>
      <c r="E17" s="184">
        <v>9555311774</v>
      </c>
      <c r="F17" s="184">
        <v>16924690663.08</v>
      </c>
      <c r="G17" s="185">
        <v>19098379459</v>
      </c>
      <c r="H17" s="184">
        <v>28</v>
      </c>
      <c r="I17" s="184">
        <v>74793691.719999999</v>
      </c>
      <c r="J17" s="184">
        <v>4</v>
      </c>
      <c r="K17" s="184">
        <v>1547969.77</v>
      </c>
      <c r="L17" s="184">
        <v>1</v>
      </c>
      <c r="M17" s="184">
        <v>1997590</v>
      </c>
      <c r="N17" s="184">
        <v>26</v>
      </c>
      <c r="O17" s="301">
        <v>24753802.940000001</v>
      </c>
    </row>
    <row r="18" spans="1:15" x14ac:dyDescent="0.3">
      <c r="A18" s="717" t="s">
        <v>222</v>
      </c>
      <c r="B18" s="186">
        <v>3227</v>
      </c>
      <c r="C18" s="186">
        <v>109758292.67</v>
      </c>
      <c r="D18" s="187">
        <v>4313232399.1899996</v>
      </c>
      <c r="E18" s="188">
        <v>608096051</v>
      </c>
      <c r="F18" s="188">
        <v>2467991902.8200002</v>
      </c>
      <c r="G18" s="189">
        <v>2609268756</v>
      </c>
      <c r="H18" s="188">
        <v>2</v>
      </c>
      <c r="I18" s="188">
        <v>9564633.6999999993</v>
      </c>
      <c r="J18" s="188">
        <v>2</v>
      </c>
      <c r="K18" s="188">
        <v>1891947.42</v>
      </c>
      <c r="L18" s="188">
        <v>2</v>
      </c>
      <c r="M18" s="188">
        <v>1891947.42</v>
      </c>
      <c r="N18" s="188">
        <v>7</v>
      </c>
      <c r="O18" s="299">
        <v>4819436.46</v>
      </c>
    </row>
    <row r="19" spans="1:15" x14ac:dyDescent="0.3">
      <c r="A19" s="716" t="s">
        <v>223</v>
      </c>
      <c r="B19" s="182">
        <v>2665</v>
      </c>
      <c r="C19" s="182">
        <v>108341141</v>
      </c>
      <c r="D19" s="183">
        <v>2741218175.0300002</v>
      </c>
      <c r="E19" s="184">
        <v>1260111618</v>
      </c>
      <c r="F19" s="184">
        <v>1887157916.49</v>
      </c>
      <c r="G19" s="185">
        <v>1456365638</v>
      </c>
      <c r="H19" s="184">
        <v>1</v>
      </c>
      <c r="I19" s="184">
        <v>118147.2</v>
      </c>
      <c r="J19" s="184">
        <v>0</v>
      </c>
      <c r="K19" s="184">
        <v>0</v>
      </c>
      <c r="L19" s="184">
        <v>0</v>
      </c>
      <c r="M19" s="184">
        <v>0</v>
      </c>
      <c r="N19" s="184">
        <v>2</v>
      </c>
      <c r="O19" s="301">
        <v>2979.93</v>
      </c>
    </row>
    <row r="20" spans="1:15" x14ac:dyDescent="0.3">
      <c r="A20" s="717" t="s">
        <v>224</v>
      </c>
      <c r="B20" s="186">
        <v>22237</v>
      </c>
      <c r="C20" s="186">
        <v>1089512496.4000001</v>
      </c>
      <c r="D20" s="187">
        <v>35580562183.379997</v>
      </c>
      <c r="E20" s="188">
        <v>9843649035</v>
      </c>
      <c r="F20" s="188">
        <v>28753276382.869999</v>
      </c>
      <c r="G20" s="189">
        <v>16046109750</v>
      </c>
      <c r="H20" s="188">
        <v>25</v>
      </c>
      <c r="I20" s="188">
        <v>47274721.229999997</v>
      </c>
      <c r="J20" s="188">
        <v>8</v>
      </c>
      <c r="K20" s="188">
        <v>9758414.7200000007</v>
      </c>
      <c r="L20" s="188">
        <v>5</v>
      </c>
      <c r="M20" s="188">
        <v>18439501.489999998</v>
      </c>
      <c r="N20" s="188">
        <v>20</v>
      </c>
      <c r="O20" s="299">
        <v>12333840.210000001</v>
      </c>
    </row>
    <row r="21" spans="1:15" x14ac:dyDescent="0.3">
      <c r="A21" s="716" t="s">
        <v>225</v>
      </c>
      <c r="B21" s="182">
        <v>2554</v>
      </c>
      <c r="C21" s="182">
        <v>95720378.299999997</v>
      </c>
      <c r="D21" s="183">
        <v>2317895719.0500002</v>
      </c>
      <c r="E21" s="184">
        <v>1109410956</v>
      </c>
      <c r="F21" s="184">
        <v>1300765371.1099999</v>
      </c>
      <c r="G21" s="185">
        <v>1128621964</v>
      </c>
      <c r="H21" s="184">
        <v>4</v>
      </c>
      <c r="I21" s="184">
        <v>2196309.04</v>
      </c>
      <c r="J21" s="184">
        <v>0</v>
      </c>
      <c r="K21" s="184">
        <v>0</v>
      </c>
      <c r="L21" s="184">
        <v>0</v>
      </c>
      <c r="M21" s="184">
        <v>0</v>
      </c>
      <c r="N21" s="184">
        <v>0</v>
      </c>
      <c r="O21" s="301">
        <v>0</v>
      </c>
    </row>
    <row r="22" spans="1:15" x14ac:dyDescent="0.3">
      <c r="A22" s="717" t="s">
        <v>226</v>
      </c>
      <c r="B22" s="186">
        <v>5278</v>
      </c>
      <c r="C22" s="186">
        <v>273857560.41000003</v>
      </c>
      <c r="D22" s="187">
        <v>5835582192.2399998</v>
      </c>
      <c r="E22" s="188">
        <v>2027112082</v>
      </c>
      <c r="F22" s="188">
        <v>2905036524.3499999</v>
      </c>
      <c r="G22" s="189">
        <v>3130145765</v>
      </c>
      <c r="H22" s="188">
        <v>10</v>
      </c>
      <c r="I22" s="188">
        <v>13320047.66</v>
      </c>
      <c r="J22" s="188">
        <v>0</v>
      </c>
      <c r="K22" s="188">
        <v>0</v>
      </c>
      <c r="L22" s="188">
        <v>0</v>
      </c>
      <c r="M22" s="188">
        <v>0</v>
      </c>
      <c r="N22" s="188">
        <v>3</v>
      </c>
      <c r="O22" s="299">
        <v>3132088.63</v>
      </c>
    </row>
    <row r="23" spans="1:15" x14ac:dyDescent="0.3">
      <c r="A23" s="716" t="s">
        <v>227</v>
      </c>
      <c r="B23" s="182">
        <v>20952</v>
      </c>
      <c r="C23" s="182">
        <v>819388221.28999996</v>
      </c>
      <c r="D23" s="183">
        <v>49935172765.43</v>
      </c>
      <c r="E23" s="184">
        <v>10592902782</v>
      </c>
      <c r="F23" s="184">
        <v>17917869211.48</v>
      </c>
      <c r="G23" s="185">
        <v>33593645673</v>
      </c>
      <c r="H23" s="184">
        <v>38</v>
      </c>
      <c r="I23" s="184">
        <v>112381199.8</v>
      </c>
      <c r="J23" s="184">
        <v>6</v>
      </c>
      <c r="K23" s="184">
        <v>3518475.25</v>
      </c>
      <c r="L23" s="184">
        <v>6</v>
      </c>
      <c r="M23" s="184">
        <v>17621007.09</v>
      </c>
      <c r="N23" s="184">
        <v>17</v>
      </c>
      <c r="O23" s="301">
        <v>13558346.960000001</v>
      </c>
    </row>
    <row r="24" spans="1:15" x14ac:dyDescent="0.3">
      <c r="A24" s="717" t="s">
        <v>228</v>
      </c>
      <c r="B24" s="186">
        <v>127767</v>
      </c>
      <c r="C24" s="186">
        <v>7899723334.3800001</v>
      </c>
      <c r="D24" s="187">
        <v>244327370833.20001</v>
      </c>
      <c r="E24" s="188">
        <v>44333190860</v>
      </c>
      <c r="F24" s="188">
        <v>100916256927.52</v>
      </c>
      <c r="G24" s="189">
        <v>101671868242</v>
      </c>
      <c r="H24" s="188">
        <v>226</v>
      </c>
      <c r="I24" s="188">
        <v>483755258.69999999</v>
      </c>
      <c r="J24" s="188">
        <v>43</v>
      </c>
      <c r="K24" s="188">
        <v>49414830.960000001</v>
      </c>
      <c r="L24" s="188">
        <v>8</v>
      </c>
      <c r="M24" s="188">
        <v>26978614.469999999</v>
      </c>
      <c r="N24" s="188">
        <v>54</v>
      </c>
      <c r="O24" s="299">
        <v>68717219.780000001</v>
      </c>
    </row>
    <row r="25" spans="1:15" x14ac:dyDescent="0.3">
      <c r="A25" s="716" t="s">
        <v>229</v>
      </c>
      <c r="B25" s="182">
        <v>6171</v>
      </c>
      <c r="C25" s="182">
        <v>215249621.30000001</v>
      </c>
      <c r="D25" s="183">
        <v>7554999392.3299999</v>
      </c>
      <c r="E25" s="184">
        <v>2358425696</v>
      </c>
      <c r="F25" s="184">
        <v>4297590458.04</v>
      </c>
      <c r="G25" s="185">
        <v>3169038657</v>
      </c>
      <c r="H25" s="184">
        <v>5</v>
      </c>
      <c r="I25" s="184">
        <v>4573921.7699999996</v>
      </c>
      <c r="J25" s="184">
        <v>1</v>
      </c>
      <c r="K25" s="184">
        <v>184664.92</v>
      </c>
      <c r="L25" s="184">
        <v>0</v>
      </c>
      <c r="M25" s="184">
        <v>0</v>
      </c>
      <c r="N25" s="184">
        <v>6</v>
      </c>
      <c r="O25" s="301">
        <v>3148788.01</v>
      </c>
    </row>
    <row r="26" spans="1:15" x14ac:dyDescent="0.3">
      <c r="A26" s="717" t="s">
        <v>230</v>
      </c>
      <c r="B26" s="186">
        <v>22583</v>
      </c>
      <c r="C26" s="186">
        <v>1297298545.6199999</v>
      </c>
      <c r="D26" s="187">
        <v>29183971137.779999</v>
      </c>
      <c r="E26" s="188">
        <v>8544048327</v>
      </c>
      <c r="F26" s="188">
        <v>17147600518.52</v>
      </c>
      <c r="G26" s="189">
        <v>17070608851</v>
      </c>
      <c r="H26" s="188">
        <v>26</v>
      </c>
      <c r="I26" s="188">
        <v>59388422.57</v>
      </c>
      <c r="J26" s="188">
        <v>4</v>
      </c>
      <c r="K26" s="188">
        <v>6677726.6200000001</v>
      </c>
      <c r="L26" s="188">
        <v>1</v>
      </c>
      <c r="M26" s="188">
        <v>659780.68999999994</v>
      </c>
      <c r="N26" s="188">
        <v>4</v>
      </c>
      <c r="O26" s="299">
        <v>2501786.56</v>
      </c>
    </row>
    <row r="27" spans="1:15" x14ac:dyDescent="0.3">
      <c r="A27" s="716" t="s">
        <v>231</v>
      </c>
      <c r="B27" s="182">
        <v>4520</v>
      </c>
      <c r="C27" s="182">
        <v>163554266.68000001</v>
      </c>
      <c r="D27" s="183">
        <v>3031314920.5900002</v>
      </c>
      <c r="E27" s="184">
        <v>1084668562</v>
      </c>
      <c r="F27" s="184">
        <v>1482988322.21</v>
      </c>
      <c r="G27" s="185">
        <v>1066726873</v>
      </c>
      <c r="H27" s="184">
        <v>9</v>
      </c>
      <c r="I27" s="184">
        <v>24362198.059999999</v>
      </c>
      <c r="J27" s="184">
        <v>0</v>
      </c>
      <c r="K27" s="184">
        <v>0</v>
      </c>
      <c r="L27" s="184">
        <v>0</v>
      </c>
      <c r="M27" s="184">
        <v>0</v>
      </c>
      <c r="N27" s="184">
        <v>1</v>
      </c>
      <c r="O27" s="301">
        <v>3364.18</v>
      </c>
    </row>
    <row r="28" spans="1:15" x14ac:dyDescent="0.3">
      <c r="A28" s="717" t="s">
        <v>232</v>
      </c>
      <c r="B28" s="186">
        <v>5935</v>
      </c>
      <c r="C28" s="186">
        <v>240272536.94999999</v>
      </c>
      <c r="D28" s="187">
        <v>5080582192.4700003</v>
      </c>
      <c r="E28" s="188">
        <v>1585196433</v>
      </c>
      <c r="F28" s="188">
        <v>2671630783.7600002</v>
      </c>
      <c r="G28" s="189">
        <v>2278495824</v>
      </c>
      <c r="H28" s="188">
        <v>11</v>
      </c>
      <c r="I28" s="188">
        <v>17102933.789999999</v>
      </c>
      <c r="J28" s="188">
        <v>2</v>
      </c>
      <c r="K28" s="188">
        <v>657613.53</v>
      </c>
      <c r="L28" s="188">
        <v>1</v>
      </c>
      <c r="M28" s="188">
        <v>595876.14</v>
      </c>
      <c r="N28" s="188">
        <v>1</v>
      </c>
      <c r="O28" s="299">
        <v>1013547.6</v>
      </c>
    </row>
    <row r="29" spans="1:15" x14ac:dyDescent="0.3">
      <c r="A29" s="716" t="s">
        <v>233</v>
      </c>
      <c r="B29" s="182">
        <v>63101</v>
      </c>
      <c r="C29" s="182">
        <v>3055377490.21</v>
      </c>
      <c r="D29" s="183">
        <v>102514605046.55</v>
      </c>
      <c r="E29" s="184">
        <v>29702439562</v>
      </c>
      <c r="F29" s="184">
        <v>65333986110.330002</v>
      </c>
      <c r="G29" s="185">
        <v>47439317793</v>
      </c>
      <c r="H29" s="184">
        <v>101</v>
      </c>
      <c r="I29" s="184">
        <v>152273726</v>
      </c>
      <c r="J29" s="184">
        <v>18</v>
      </c>
      <c r="K29" s="184">
        <v>14352686.529999999</v>
      </c>
      <c r="L29" s="184">
        <v>3</v>
      </c>
      <c r="M29" s="184">
        <v>6679560.7599999998</v>
      </c>
      <c r="N29" s="184">
        <v>32</v>
      </c>
      <c r="O29" s="301">
        <v>42521278.520000003</v>
      </c>
    </row>
    <row r="30" spans="1:15" x14ac:dyDescent="0.3">
      <c r="A30" s="717" t="s">
        <v>234</v>
      </c>
      <c r="B30" s="186">
        <v>72386</v>
      </c>
      <c r="C30" s="186">
        <v>2787332690.0999999</v>
      </c>
      <c r="D30" s="187">
        <v>84839924746.770004</v>
      </c>
      <c r="E30" s="188">
        <v>22181464033</v>
      </c>
      <c r="F30" s="188">
        <v>43375150159.93</v>
      </c>
      <c r="G30" s="189">
        <v>33851322121</v>
      </c>
      <c r="H30" s="188">
        <v>108</v>
      </c>
      <c r="I30" s="188">
        <v>186236799.19</v>
      </c>
      <c r="J30" s="188">
        <v>10</v>
      </c>
      <c r="K30" s="188">
        <v>8979929.7200000007</v>
      </c>
      <c r="L30" s="188">
        <v>2</v>
      </c>
      <c r="M30" s="188">
        <v>9222024.6699999999</v>
      </c>
      <c r="N30" s="188">
        <v>11</v>
      </c>
      <c r="O30" s="299">
        <v>3161267.82</v>
      </c>
    </row>
    <row r="31" spans="1:15" x14ac:dyDescent="0.3">
      <c r="A31" s="716" t="s">
        <v>235</v>
      </c>
      <c r="B31" s="182">
        <v>14292</v>
      </c>
      <c r="C31" s="182">
        <v>608958482.48000002</v>
      </c>
      <c r="D31" s="183">
        <v>11204541967.129999</v>
      </c>
      <c r="E31" s="184">
        <v>4874129681</v>
      </c>
      <c r="F31" s="184">
        <v>8752997834.7299995</v>
      </c>
      <c r="G31" s="185">
        <v>5679388083</v>
      </c>
      <c r="H31" s="184">
        <v>26</v>
      </c>
      <c r="I31" s="184">
        <v>34118925.280000001</v>
      </c>
      <c r="J31" s="184">
        <v>6</v>
      </c>
      <c r="K31" s="184">
        <v>5683652.7599999998</v>
      </c>
      <c r="L31" s="184">
        <v>8</v>
      </c>
      <c r="M31" s="184">
        <v>19400615.960000001</v>
      </c>
      <c r="N31" s="184">
        <v>9</v>
      </c>
      <c r="O31" s="301">
        <v>2717893.34</v>
      </c>
    </row>
    <row r="32" spans="1:15" x14ac:dyDescent="0.3">
      <c r="A32" s="717" t="s">
        <v>236</v>
      </c>
      <c r="B32" s="186">
        <v>6327</v>
      </c>
      <c r="C32" s="186">
        <v>263612718.15000001</v>
      </c>
      <c r="D32" s="187">
        <v>5987258141.5</v>
      </c>
      <c r="E32" s="188">
        <v>2409526070</v>
      </c>
      <c r="F32" s="188">
        <v>3748011604.9400001</v>
      </c>
      <c r="G32" s="189">
        <v>2651242827</v>
      </c>
      <c r="H32" s="188">
        <v>21</v>
      </c>
      <c r="I32" s="188">
        <v>15213674.630000001</v>
      </c>
      <c r="J32" s="188">
        <v>2</v>
      </c>
      <c r="K32" s="188">
        <v>1161231.46</v>
      </c>
      <c r="L32" s="188">
        <v>0</v>
      </c>
      <c r="M32" s="188">
        <v>0</v>
      </c>
      <c r="N32" s="188">
        <v>2</v>
      </c>
      <c r="O32" s="299">
        <v>554906.82999999996</v>
      </c>
    </row>
    <row r="33" spans="1:22" x14ac:dyDescent="0.3">
      <c r="A33" s="716" t="s">
        <v>237</v>
      </c>
      <c r="B33" s="182">
        <v>4516</v>
      </c>
      <c r="C33" s="182">
        <v>152845034.61000001</v>
      </c>
      <c r="D33" s="183">
        <v>3818132325.3200002</v>
      </c>
      <c r="E33" s="184">
        <v>1633146924</v>
      </c>
      <c r="F33" s="184">
        <v>2826514949.6100001</v>
      </c>
      <c r="G33" s="185">
        <v>1777599180</v>
      </c>
      <c r="H33" s="184">
        <v>15</v>
      </c>
      <c r="I33" s="184">
        <v>13663176.890000001</v>
      </c>
      <c r="J33" s="184">
        <v>2</v>
      </c>
      <c r="K33" s="184">
        <v>1387508.73</v>
      </c>
      <c r="L33" s="184">
        <v>1</v>
      </c>
      <c r="M33" s="184">
        <v>970807.76</v>
      </c>
      <c r="N33" s="184">
        <v>3</v>
      </c>
      <c r="O33" s="301">
        <v>1486778.12</v>
      </c>
      <c r="Q33" s="24"/>
      <c r="R33" s="24"/>
      <c r="S33" s="24"/>
      <c r="T33" s="24"/>
      <c r="U33" s="24"/>
      <c r="V33" s="24"/>
    </row>
    <row r="34" spans="1:22" x14ac:dyDescent="0.3">
      <c r="A34" s="717" t="s">
        <v>238</v>
      </c>
      <c r="B34" s="186">
        <v>48271</v>
      </c>
      <c r="C34" s="186">
        <v>3141704071.4200001</v>
      </c>
      <c r="D34" s="187">
        <v>139556383459.22</v>
      </c>
      <c r="E34" s="188">
        <v>23075040492</v>
      </c>
      <c r="F34" s="188">
        <v>58424438901.440002</v>
      </c>
      <c r="G34" s="189">
        <v>57169690245</v>
      </c>
      <c r="H34" s="188">
        <v>70</v>
      </c>
      <c r="I34" s="188">
        <v>218130519.18000001</v>
      </c>
      <c r="J34" s="188">
        <v>21</v>
      </c>
      <c r="K34" s="188">
        <v>26780508.050000001</v>
      </c>
      <c r="L34" s="188">
        <v>3</v>
      </c>
      <c r="M34" s="188">
        <v>24049517.5</v>
      </c>
      <c r="N34" s="188">
        <v>27</v>
      </c>
      <c r="O34" s="299">
        <v>40355917.759999998</v>
      </c>
      <c r="Q34" s="24"/>
      <c r="R34" s="24"/>
      <c r="S34" s="24"/>
      <c r="T34" s="24"/>
      <c r="U34" s="24"/>
      <c r="V34" s="24"/>
    </row>
    <row r="35" spans="1:22" x14ac:dyDescent="0.3">
      <c r="A35" s="716" t="s">
        <v>239</v>
      </c>
      <c r="B35" s="182">
        <v>5572</v>
      </c>
      <c r="C35" s="182">
        <v>180795656.5</v>
      </c>
      <c r="D35" s="183">
        <v>3589751131.5799999</v>
      </c>
      <c r="E35" s="184">
        <v>1729538332</v>
      </c>
      <c r="F35" s="184">
        <v>2893119465.9200001</v>
      </c>
      <c r="G35" s="185">
        <v>2036824425</v>
      </c>
      <c r="H35" s="184">
        <v>17</v>
      </c>
      <c r="I35" s="184">
        <v>41226870.109999999</v>
      </c>
      <c r="J35" s="184">
        <v>0</v>
      </c>
      <c r="K35" s="184">
        <v>0</v>
      </c>
      <c r="L35" s="184">
        <v>0</v>
      </c>
      <c r="M35" s="184">
        <v>0</v>
      </c>
      <c r="N35" s="184">
        <v>2</v>
      </c>
      <c r="O35" s="301">
        <v>3507.97</v>
      </c>
      <c r="Q35" s="24"/>
      <c r="R35" s="24"/>
      <c r="S35" s="24"/>
      <c r="T35" s="24"/>
      <c r="U35" s="24"/>
      <c r="V35" s="24"/>
    </row>
    <row r="36" spans="1:22" x14ac:dyDescent="0.3">
      <c r="A36" s="717" t="s">
        <v>240</v>
      </c>
      <c r="B36" s="186">
        <v>23139</v>
      </c>
      <c r="C36" s="186">
        <v>987718547.24000001</v>
      </c>
      <c r="D36" s="187">
        <v>30858842442.43</v>
      </c>
      <c r="E36" s="188">
        <v>8543947350</v>
      </c>
      <c r="F36" s="188">
        <v>13999282253.790001</v>
      </c>
      <c r="G36" s="189">
        <v>13328417940</v>
      </c>
      <c r="H36" s="188">
        <v>27</v>
      </c>
      <c r="I36" s="188">
        <v>42447604.310000002</v>
      </c>
      <c r="J36" s="188">
        <v>11</v>
      </c>
      <c r="K36" s="188">
        <v>7924760.5899999999</v>
      </c>
      <c r="L36" s="188">
        <v>0</v>
      </c>
      <c r="M36" s="188">
        <v>0</v>
      </c>
      <c r="N36" s="188">
        <v>20</v>
      </c>
      <c r="O36" s="299">
        <v>13956167.27</v>
      </c>
      <c r="Q36" s="24"/>
      <c r="R36" s="24"/>
      <c r="S36" s="24"/>
      <c r="T36" s="24"/>
      <c r="U36" s="24"/>
      <c r="V36" s="24"/>
    </row>
    <row r="37" spans="1:22" x14ac:dyDescent="0.3">
      <c r="A37" s="716" t="s">
        <v>241</v>
      </c>
      <c r="B37" s="182">
        <v>12477</v>
      </c>
      <c r="C37" s="182">
        <v>641277797.29999995</v>
      </c>
      <c r="D37" s="183">
        <v>15716770510.469999</v>
      </c>
      <c r="E37" s="184">
        <v>5944315494</v>
      </c>
      <c r="F37" s="184">
        <v>13763960448.299999</v>
      </c>
      <c r="G37" s="185">
        <v>9764198490</v>
      </c>
      <c r="H37" s="184">
        <v>37</v>
      </c>
      <c r="I37" s="184">
        <v>90159306.950000003</v>
      </c>
      <c r="J37" s="184">
        <v>33</v>
      </c>
      <c r="K37" s="184">
        <v>56468419.149999999</v>
      </c>
      <c r="L37" s="184">
        <v>2</v>
      </c>
      <c r="M37" s="184">
        <v>2674041.4900000002</v>
      </c>
      <c r="N37" s="184">
        <v>9</v>
      </c>
      <c r="O37" s="301">
        <v>5607912.9000000004</v>
      </c>
    </row>
    <row r="38" spans="1:22" x14ac:dyDescent="0.3">
      <c r="A38" s="717" t="s">
        <v>242</v>
      </c>
      <c r="B38" s="186">
        <v>4651</v>
      </c>
      <c r="C38" s="186">
        <v>209778349.43000001</v>
      </c>
      <c r="D38" s="187">
        <v>6965672018.5200005</v>
      </c>
      <c r="E38" s="188">
        <v>1913939931</v>
      </c>
      <c r="F38" s="188">
        <v>4055417808.2399998</v>
      </c>
      <c r="G38" s="189">
        <v>3788368370</v>
      </c>
      <c r="H38" s="188">
        <v>13</v>
      </c>
      <c r="I38" s="188">
        <v>6495990.4100000001</v>
      </c>
      <c r="J38" s="188">
        <v>1</v>
      </c>
      <c r="K38" s="188">
        <v>1888380</v>
      </c>
      <c r="L38" s="188">
        <v>0</v>
      </c>
      <c r="M38" s="188">
        <v>0</v>
      </c>
      <c r="N38" s="188">
        <v>0</v>
      </c>
      <c r="O38" s="299">
        <v>0</v>
      </c>
    </row>
    <row r="39" spans="1:22" x14ac:dyDescent="0.3">
      <c r="A39" s="716" t="s">
        <v>243</v>
      </c>
      <c r="B39" s="182">
        <v>10651</v>
      </c>
      <c r="C39" s="182">
        <v>375322733.19999999</v>
      </c>
      <c r="D39" s="183">
        <v>12666960420.73</v>
      </c>
      <c r="E39" s="184">
        <v>4514394237</v>
      </c>
      <c r="F39" s="184">
        <v>9457293895.3199997</v>
      </c>
      <c r="G39" s="185">
        <v>5874694066</v>
      </c>
      <c r="H39" s="184">
        <v>26</v>
      </c>
      <c r="I39" s="184">
        <v>29773915.27</v>
      </c>
      <c r="J39" s="184">
        <v>6</v>
      </c>
      <c r="K39" s="184">
        <v>3519031.18</v>
      </c>
      <c r="L39" s="184">
        <v>4</v>
      </c>
      <c r="M39" s="184">
        <v>3781227.6</v>
      </c>
      <c r="N39" s="184">
        <v>3</v>
      </c>
      <c r="O39" s="301">
        <v>343857.79</v>
      </c>
    </row>
    <row r="40" spans="1:22" x14ac:dyDescent="0.3">
      <c r="A40" s="717" t="s">
        <v>244</v>
      </c>
      <c r="B40" s="186">
        <v>21707</v>
      </c>
      <c r="C40" s="186">
        <v>1230846989.3299999</v>
      </c>
      <c r="D40" s="187">
        <v>44857589784.190002</v>
      </c>
      <c r="E40" s="188">
        <v>14327998061</v>
      </c>
      <c r="F40" s="188">
        <v>28982598700.299999</v>
      </c>
      <c r="G40" s="189">
        <v>27669614004</v>
      </c>
      <c r="H40" s="188">
        <v>43</v>
      </c>
      <c r="I40" s="188">
        <v>51967054.469999999</v>
      </c>
      <c r="J40" s="188">
        <v>7</v>
      </c>
      <c r="K40" s="188">
        <v>4831570.51</v>
      </c>
      <c r="L40" s="188">
        <v>7</v>
      </c>
      <c r="M40" s="188">
        <v>13117588.880000001</v>
      </c>
      <c r="N40" s="188">
        <v>23</v>
      </c>
      <c r="O40" s="299">
        <v>22019769.010000002</v>
      </c>
    </row>
    <row r="41" spans="1:22" x14ac:dyDescent="0.3">
      <c r="A41" s="716" t="s">
        <v>245</v>
      </c>
      <c r="B41" s="182">
        <v>18917</v>
      </c>
      <c r="C41" s="182">
        <v>977203175.5</v>
      </c>
      <c r="D41" s="183">
        <v>42733935592.339996</v>
      </c>
      <c r="E41" s="184">
        <v>11383813933</v>
      </c>
      <c r="F41" s="184">
        <v>15304917115.58</v>
      </c>
      <c r="G41" s="185">
        <v>15339217711</v>
      </c>
      <c r="H41" s="184">
        <v>33</v>
      </c>
      <c r="I41" s="184">
        <v>66249052.43</v>
      </c>
      <c r="J41" s="184">
        <v>2</v>
      </c>
      <c r="K41" s="184">
        <v>3157304.88</v>
      </c>
      <c r="L41" s="184">
        <v>9</v>
      </c>
      <c r="M41" s="184">
        <v>28097185.719999999</v>
      </c>
      <c r="N41" s="184">
        <v>24</v>
      </c>
      <c r="O41" s="301">
        <v>16886917.75</v>
      </c>
    </row>
    <row r="42" spans="1:22" x14ac:dyDescent="0.3">
      <c r="A42" s="717" t="s">
        <v>246</v>
      </c>
      <c r="B42" s="186">
        <v>9616</v>
      </c>
      <c r="C42" s="186">
        <v>357653048.83999997</v>
      </c>
      <c r="D42" s="187">
        <v>8392346438.3199997</v>
      </c>
      <c r="E42" s="188">
        <v>4284010339</v>
      </c>
      <c r="F42" s="188">
        <v>5668311720.3400002</v>
      </c>
      <c r="G42" s="189">
        <v>4981916465</v>
      </c>
      <c r="H42" s="188">
        <v>11</v>
      </c>
      <c r="I42" s="188">
        <v>10684535.060000001</v>
      </c>
      <c r="J42" s="188">
        <v>5</v>
      </c>
      <c r="K42" s="188">
        <v>1997492.88</v>
      </c>
      <c r="L42" s="188">
        <v>2</v>
      </c>
      <c r="M42" s="188">
        <v>559727.68999999994</v>
      </c>
      <c r="N42" s="188">
        <v>4</v>
      </c>
      <c r="O42" s="299">
        <v>33927.96</v>
      </c>
    </row>
    <row r="43" spans="1:22" x14ac:dyDescent="0.3">
      <c r="A43" s="716" t="s">
        <v>247</v>
      </c>
      <c r="B43" s="182">
        <v>17325</v>
      </c>
      <c r="C43" s="182">
        <v>689620091.99000001</v>
      </c>
      <c r="D43" s="183">
        <v>24877515953.310001</v>
      </c>
      <c r="E43" s="184">
        <v>10829276816</v>
      </c>
      <c r="F43" s="184">
        <v>18019312209.970001</v>
      </c>
      <c r="G43" s="185">
        <v>14404735731</v>
      </c>
      <c r="H43" s="184">
        <v>26</v>
      </c>
      <c r="I43" s="184">
        <v>34261394.280000001</v>
      </c>
      <c r="J43" s="184">
        <v>4</v>
      </c>
      <c r="K43" s="184">
        <v>2074642.63</v>
      </c>
      <c r="L43" s="184">
        <v>1</v>
      </c>
      <c r="M43" s="184">
        <v>465654.64</v>
      </c>
      <c r="N43" s="184">
        <v>11</v>
      </c>
      <c r="O43" s="301">
        <v>4231090.43</v>
      </c>
    </row>
    <row r="44" spans="1:22" x14ac:dyDescent="0.3">
      <c r="A44" s="717" t="s">
        <v>248</v>
      </c>
      <c r="B44" s="186">
        <v>1796</v>
      </c>
      <c r="C44" s="186">
        <v>56319759.590000004</v>
      </c>
      <c r="D44" s="187">
        <v>1167055369.6400001</v>
      </c>
      <c r="E44" s="188">
        <v>515515332</v>
      </c>
      <c r="F44" s="188">
        <v>714590428.78999996</v>
      </c>
      <c r="G44" s="189">
        <v>543124516</v>
      </c>
      <c r="H44" s="188">
        <v>0</v>
      </c>
      <c r="I44" s="188">
        <v>0</v>
      </c>
      <c r="J44" s="188">
        <v>1</v>
      </c>
      <c r="K44" s="188">
        <v>658461.24</v>
      </c>
      <c r="L44" s="188">
        <v>0</v>
      </c>
      <c r="M44" s="188">
        <v>0</v>
      </c>
      <c r="N44" s="188">
        <v>0</v>
      </c>
      <c r="O44" s="299">
        <v>0</v>
      </c>
    </row>
    <row r="45" spans="1:22" x14ac:dyDescent="0.3">
      <c r="A45" s="716" t="s">
        <v>249</v>
      </c>
      <c r="B45" s="182">
        <v>16021</v>
      </c>
      <c r="C45" s="182">
        <v>650881453.29999995</v>
      </c>
      <c r="D45" s="183">
        <v>143467223374.26001</v>
      </c>
      <c r="E45" s="184">
        <v>5695522268</v>
      </c>
      <c r="F45" s="184">
        <v>8863552142.7999992</v>
      </c>
      <c r="G45" s="185">
        <v>107305883856</v>
      </c>
      <c r="H45" s="184">
        <v>37</v>
      </c>
      <c r="I45" s="184">
        <v>38842996.829999998</v>
      </c>
      <c r="J45" s="184">
        <v>3</v>
      </c>
      <c r="K45" s="184">
        <v>3337210.62</v>
      </c>
      <c r="L45" s="184">
        <v>4</v>
      </c>
      <c r="M45" s="184">
        <v>10389123.189999999</v>
      </c>
      <c r="N45" s="184">
        <v>8</v>
      </c>
      <c r="O45" s="301">
        <v>5193660.6399999997</v>
      </c>
    </row>
    <row r="46" spans="1:22" x14ac:dyDescent="0.3">
      <c r="A46" s="717" t="s">
        <v>250</v>
      </c>
      <c r="B46" s="186">
        <v>9104</v>
      </c>
      <c r="C46" s="186">
        <v>323438820.88</v>
      </c>
      <c r="D46" s="187">
        <v>14101163267.290001</v>
      </c>
      <c r="E46" s="188">
        <v>3391620113</v>
      </c>
      <c r="F46" s="188">
        <v>9993769575.6599998</v>
      </c>
      <c r="G46" s="189">
        <v>8768358540</v>
      </c>
      <c r="H46" s="188">
        <v>11</v>
      </c>
      <c r="I46" s="188">
        <v>13058074.76</v>
      </c>
      <c r="J46" s="188">
        <v>4</v>
      </c>
      <c r="K46" s="188">
        <v>2159326</v>
      </c>
      <c r="L46" s="188">
        <v>0</v>
      </c>
      <c r="M46" s="188">
        <v>0</v>
      </c>
      <c r="N46" s="188">
        <v>7</v>
      </c>
      <c r="O46" s="299">
        <v>3540983.79</v>
      </c>
    </row>
    <row r="47" spans="1:22" x14ac:dyDescent="0.3">
      <c r="A47" s="716" t="s">
        <v>251</v>
      </c>
      <c r="B47" s="182">
        <v>2870</v>
      </c>
      <c r="C47" s="182">
        <v>99508424.290000007</v>
      </c>
      <c r="D47" s="183">
        <v>1696689390.3800001</v>
      </c>
      <c r="E47" s="184">
        <v>819254047</v>
      </c>
      <c r="F47" s="184">
        <v>1377461162.6800001</v>
      </c>
      <c r="G47" s="185">
        <v>862453376</v>
      </c>
      <c r="H47" s="184">
        <v>5</v>
      </c>
      <c r="I47" s="184">
        <v>11432655.699999999</v>
      </c>
      <c r="J47" s="184">
        <v>0</v>
      </c>
      <c r="K47" s="184">
        <v>0</v>
      </c>
      <c r="L47" s="184">
        <v>0</v>
      </c>
      <c r="M47" s="184">
        <v>0</v>
      </c>
      <c r="N47" s="184">
        <v>0</v>
      </c>
      <c r="O47" s="301">
        <v>0</v>
      </c>
    </row>
    <row r="48" spans="1:22" x14ac:dyDescent="0.3">
      <c r="A48" s="717" t="s">
        <v>252</v>
      </c>
      <c r="B48" s="186">
        <v>18</v>
      </c>
      <c r="C48" s="186">
        <v>565827.81999999995</v>
      </c>
      <c r="D48" s="187">
        <v>30433457.719999999</v>
      </c>
      <c r="E48" s="188">
        <v>20437248</v>
      </c>
      <c r="F48" s="188">
        <v>9312468</v>
      </c>
      <c r="G48" s="189">
        <v>20095828</v>
      </c>
      <c r="H48" s="187">
        <v>3</v>
      </c>
      <c r="I48" s="192">
        <v>3274990</v>
      </c>
      <c r="J48" s="192">
        <v>0</v>
      </c>
      <c r="K48" s="192">
        <v>0</v>
      </c>
      <c r="L48" s="192">
        <v>1</v>
      </c>
      <c r="M48" s="192">
        <v>2996385</v>
      </c>
      <c r="N48" s="192">
        <v>0</v>
      </c>
      <c r="O48" s="302">
        <v>0</v>
      </c>
    </row>
    <row r="49" spans="1:15" x14ac:dyDescent="0.3">
      <c r="A49" s="716" t="s">
        <v>253</v>
      </c>
      <c r="B49" s="182">
        <v>144</v>
      </c>
      <c r="C49" s="182">
        <v>5125398.84</v>
      </c>
      <c r="D49" s="183">
        <v>299008192.18000001</v>
      </c>
      <c r="E49" s="184">
        <v>28461097</v>
      </c>
      <c r="F49" s="184">
        <v>62465616</v>
      </c>
      <c r="G49" s="185">
        <v>123231879</v>
      </c>
      <c r="H49" s="183">
        <v>1</v>
      </c>
      <c r="I49" s="193">
        <v>1028862</v>
      </c>
      <c r="J49" s="193">
        <v>0</v>
      </c>
      <c r="K49" s="193">
        <v>0</v>
      </c>
      <c r="L49" s="193">
        <v>0</v>
      </c>
      <c r="M49" s="193">
        <v>0</v>
      </c>
      <c r="N49" s="193">
        <v>0</v>
      </c>
      <c r="O49" s="303">
        <v>0</v>
      </c>
    </row>
    <row r="50" spans="1:15" s="23" customFormat="1" ht="12.9" thickBot="1" x14ac:dyDescent="0.35">
      <c r="A50" s="718" t="s">
        <v>8</v>
      </c>
      <c r="B50" s="719">
        <f>SUM(B16:B49)</f>
        <v>616930</v>
      </c>
      <c r="C50" s="719">
        <f t="shared" ref="C50:O50" si="0">SUM(C16:C49)</f>
        <v>30619290656.490005</v>
      </c>
      <c r="D50" s="720">
        <f t="shared" si="0"/>
        <v>1130990540000.4399</v>
      </c>
      <c r="E50" s="721">
        <f t="shared" si="0"/>
        <v>253164007003</v>
      </c>
      <c r="F50" s="721">
        <f t="shared" si="0"/>
        <v>519726405399.03992</v>
      </c>
      <c r="G50" s="722">
        <f t="shared" si="0"/>
        <v>570184985248</v>
      </c>
      <c r="H50" s="720">
        <f t="shared" si="0"/>
        <v>1019</v>
      </c>
      <c r="I50" s="721">
        <f t="shared" si="0"/>
        <v>1915098253.02</v>
      </c>
      <c r="J50" s="721">
        <f t="shared" si="0"/>
        <v>206</v>
      </c>
      <c r="K50" s="721">
        <f t="shared" si="0"/>
        <v>220013760.12</v>
      </c>
      <c r="L50" s="721">
        <f t="shared" si="0"/>
        <v>72</v>
      </c>
      <c r="M50" s="721">
        <f t="shared" si="0"/>
        <v>190517180.86999997</v>
      </c>
      <c r="N50" s="721">
        <f t="shared" si="0"/>
        <v>339</v>
      </c>
      <c r="O50" s="723">
        <f t="shared" si="0"/>
        <v>298461898.07000005</v>
      </c>
    </row>
    <row r="51" spans="1:15" x14ac:dyDescent="0.3">
      <c r="A51" s="26" t="s">
        <v>254</v>
      </c>
    </row>
    <row r="52" spans="1:15" x14ac:dyDescent="0.3">
      <c r="A52" s="26" t="s">
        <v>315</v>
      </c>
    </row>
    <row r="54" spans="1:15" x14ac:dyDescent="0.3">
      <c r="A54" s="114"/>
      <c r="B54" s="39"/>
      <c r="C54" s="39"/>
      <c r="D54" s="39"/>
      <c r="E54" s="39"/>
      <c r="F54" s="39"/>
      <c r="G54" s="39"/>
      <c r="H54" s="39"/>
      <c r="I54" s="39"/>
      <c r="J54" s="39"/>
      <c r="K54" s="39"/>
      <c r="L54" s="39"/>
      <c r="M54" s="39"/>
      <c r="N54" s="39"/>
      <c r="O54" s="39"/>
    </row>
    <row r="55" spans="1:15" x14ac:dyDescent="0.3">
      <c r="A55" s="115"/>
      <c r="B55" s="35"/>
      <c r="C55" s="35"/>
      <c r="D55" s="35"/>
      <c r="E55" s="35"/>
      <c r="F55" s="35"/>
      <c r="G55" s="35"/>
      <c r="H55" s="35"/>
      <c r="I55" s="35"/>
      <c r="J55" s="35"/>
      <c r="K55" s="35"/>
      <c r="L55" s="35"/>
      <c r="M55" s="35"/>
      <c r="N55" s="35"/>
      <c r="O55" s="35"/>
    </row>
  </sheetData>
  <mergeCells count="21">
    <mergeCell ref="A8:O8"/>
    <mergeCell ref="A2:O2"/>
    <mergeCell ref="A3:O3"/>
    <mergeCell ref="A4:O4"/>
    <mergeCell ref="A6:O6"/>
    <mergeCell ref="A7:O7"/>
    <mergeCell ref="N13:O14"/>
    <mergeCell ref="A9:O9"/>
    <mergeCell ref="A10:O10"/>
    <mergeCell ref="A12:A15"/>
    <mergeCell ref="B12:B15"/>
    <mergeCell ref="C12:C15"/>
    <mergeCell ref="D12:G12"/>
    <mergeCell ref="H12:O12"/>
    <mergeCell ref="D13:D15"/>
    <mergeCell ref="E13:E15"/>
    <mergeCell ref="F13:F15"/>
    <mergeCell ref="G13:G15"/>
    <mergeCell ref="H13:I14"/>
    <mergeCell ref="J13:K14"/>
    <mergeCell ref="L13:M14"/>
  </mergeCells>
  <printOptions horizontalCentered="1" verticalCentered="1"/>
  <pageMargins left="0.23622047244094491" right="0.23622047244094491" top="0.43307086614173229" bottom="0.43307086614173229" header="0.31496062992125984" footer="0.31496062992125984"/>
  <pageSetup scale="72" firstPageNumber="55" fitToHeight="0" orientation="landscape" useFirstPageNumber="1" r:id="rId1"/>
  <headerFooter alignWithMargins="0">
    <oddFooter>&amp;R&amp;8&amp;P</oddFooter>
  </headerFooter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syncVertical="1" syncRef="A1" transitionEvaluation="1" codeName="Hoja46">
    <pageSetUpPr fitToPage="1"/>
  </sheetPr>
  <dimension ref="A1:V55"/>
  <sheetViews>
    <sheetView showGridLines="0" view="pageBreakPreview" zoomScale="85" zoomScaleNormal="100" zoomScaleSheetLayoutView="85" workbookViewId="0"/>
  </sheetViews>
  <sheetFormatPr baseColWidth="10" defaultColWidth="9.69140625" defaultRowHeight="12.45" x14ac:dyDescent="0.3"/>
  <cols>
    <col min="1" max="1" width="22.53515625" style="25" customWidth="1"/>
    <col min="2" max="2" width="12.921875" style="25" bestFit="1" customWidth="1"/>
    <col min="3" max="3" width="13.61328125" style="25" bestFit="1" customWidth="1"/>
    <col min="4" max="4" width="14.23046875" style="25" bestFit="1" customWidth="1"/>
    <col min="5" max="5" width="15.23046875" style="25" bestFit="1" customWidth="1"/>
    <col min="6" max="6" width="14.84375" style="25" bestFit="1" customWidth="1"/>
    <col min="7" max="7" width="15" style="25" bestFit="1" customWidth="1"/>
    <col min="8" max="8" width="8.15234375" style="25" bestFit="1" customWidth="1"/>
    <col min="9" max="9" width="11.53515625" style="25" bestFit="1" customWidth="1"/>
    <col min="10" max="10" width="8.15234375" style="25" bestFit="1" customWidth="1"/>
    <col min="11" max="11" width="11" style="25" bestFit="1" customWidth="1"/>
    <col min="12" max="12" width="8.15234375" style="25" bestFit="1" customWidth="1"/>
    <col min="13" max="13" width="10.69140625" style="25" bestFit="1" customWidth="1"/>
    <col min="14" max="14" width="8.15234375" style="25" bestFit="1" customWidth="1"/>
    <col min="15" max="15" width="11.84375" style="25" bestFit="1" customWidth="1"/>
    <col min="16" max="23" width="7.69140625" style="25" customWidth="1"/>
    <col min="24" max="16384" width="9.69140625" style="25"/>
  </cols>
  <sheetData>
    <row r="1" spans="1:20" ht="4.5" customHeight="1" x14ac:dyDescent="0.3">
      <c r="R1" s="24"/>
      <c r="S1" s="24"/>
      <c r="T1" s="24"/>
    </row>
    <row r="2" spans="1:20" ht="14.15" x14ac:dyDescent="0.35">
      <c r="A2" s="865" t="s">
        <v>208</v>
      </c>
      <c r="B2" s="865"/>
      <c r="C2" s="865"/>
      <c r="D2" s="865"/>
      <c r="E2" s="865"/>
      <c r="F2" s="865"/>
      <c r="G2" s="865"/>
      <c r="H2" s="865"/>
      <c r="I2" s="865"/>
      <c r="J2" s="865"/>
      <c r="K2" s="865"/>
      <c r="L2" s="865"/>
      <c r="M2" s="865"/>
      <c r="N2" s="865"/>
      <c r="O2" s="865"/>
      <c r="R2" s="24"/>
      <c r="S2" s="24"/>
    </row>
    <row r="3" spans="1:20" ht="14.15" x14ac:dyDescent="0.35">
      <c r="A3" s="865" t="s">
        <v>209</v>
      </c>
      <c r="B3" s="865"/>
      <c r="C3" s="865"/>
      <c r="D3" s="865"/>
      <c r="E3" s="865"/>
      <c r="F3" s="865"/>
      <c r="G3" s="865"/>
      <c r="H3" s="865"/>
      <c r="I3" s="865"/>
      <c r="J3" s="865"/>
      <c r="K3" s="865"/>
      <c r="L3" s="865"/>
      <c r="M3" s="865"/>
      <c r="N3" s="865"/>
      <c r="O3" s="865"/>
      <c r="Q3" s="24"/>
      <c r="R3" s="24"/>
      <c r="S3" s="24"/>
    </row>
    <row r="4" spans="1:20" s="26" customFormat="1" ht="10.3" x14ac:dyDescent="0.25">
      <c r="A4" s="866"/>
      <c r="B4" s="866"/>
      <c r="C4" s="866"/>
      <c r="D4" s="866"/>
      <c r="E4" s="866"/>
      <c r="F4" s="866"/>
      <c r="G4" s="866"/>
      <c r="H4" s="866"/>
      <c r="I4" s="866"/>
      <c r="J4" s="866"/>
      <c r="K4" s="866"/>
      <c r="L4" s="866"/>
      <c r="M4" s="866"/>
      <c r="N4" s="866"/>
      <c r="O4" s="866"/>
    </row>
    <row r="5" spans="1:20" s="26" customFormat="1" ht="10.3" x14ac:dyDescent="0.25"/>
    <row r="6" spans="1:20" s="26" customFormat="1" x14ac:dyDescent="0.3">
      <c r="A6" s="867" t="str">
        <f>'1 Total'!A4:N4</f>
        <v>DICIEMBRE DE 2018</v>
      </c>
      <c r="B6" s="867"/>
      <c r="C6" s="867"/>
      <c r="D6" s="867"/>
      <c r="E6" s="867"/>
      <c r="F6" s="867"/>
      <c r="G6" s="867"/>
      <c r="H6" s="867"/>
      <c r="I6" s="867"/>
      <c r="J6" s="867"/>
      <c r="K6" s="867"/>
      <c r="L6" s="867"/>
      <c r="M6" s="867"/>
      <c r="N6" s="867"/>
      <c r="O6" s="867"/>
    </row>
    <row r="7" spans="1:20" s="26" customFormat="1" ht="10.3" x14ac:dyDescent="0.25">
      <c r="A7" s="864"/>
      <c r="B7" s="864"/>
      <c r="C7" s="864"/>
      <c r="D7" s="864"/>
      <c r="E7" s="864"/>
      <c r="F7" s="864"/>
      <c r="G7" s="864"/>
      <c r="H7" s="864"/>
      <c r="I7" s="864"/>
      <c r="J7" s="864"/>
      <c r="K7" s="864"/>
      <c r="L7" s="864"/>
      <c r="M7" s="864"/>
      <c r="N7" s="864"/>
      <c r="O7" s="864"/>
    </row>
    <row r="8" spans="1:20" s="26" customFormat="1" x14ac:dyDescent="0.3">
      <c r="A8" s="868" t="s">
        <v>141</v>
      </c>
      <c r="B8" s="868"/>
      <c r="C8" s="868"/>
      <c r="D8" s="868"/>
      <c r="E8" s="868"/>
      <c r="F8" s="868"/>
      <c r="G8" s="868"/>
      <c r="H8" s="868"/>
      <c r="I8" s="868"/>
      <c r="J8" s="868"/>
      <c r="K8" s="868"/>
      <c r="L8" s="868"/>
      <c r="M8" s="868"/>
      <c r="N8" s="868"/>
      <c r="O8" s="868"/>
    </row>
    <row r="9" spans="1:20" s="26" customFormat="1" ht="10.3" x14ac:dyDescent="0.25">
      <c r="A9" s="866"/>
      <c r="B9" s="866"/>
      <c r="C9" s="866"/>
      <c r="D9" s="866"/>
      <c r="E9" s="866"/>
      <c r="F9" s="866"/>
      <c r="G9" s="866"/>
      <c r="H9" s="866"/>
      <c r="I9" s="866"/>
      <c r="J9" s="866"/>
      <c r="K9" s="866"/>
      <c r="L9" s="866"/>
      <c r="M9" s="866"/>
      <c r="N9" s="866"/>
      <c r="O9" s="866"/>
    </row>
    <row r="10" spans="1:20" s="26" customFormat="1" ht="13.5" customHeight="1" x14ac:dyDescent="0.3">
      <c r="A10" s="868" t="s">
        <v>255</v>
      </c>
      <c r="B10" s="868"/>
      <c r="C10" s="868"/>
      <c r="D10" s="868"/>
      <c r="E10" s="868"/>
      <c r="F10" s="868"/>
      <c r="G10" s="868"/>
      <c r="H10" s="868"/>
      <c r="I10" s="868"/>
      <c r="J10" s="868"/>
      <c r="K10" s="868"/>
      <c r="L10" s="868"/>
      <c r="M10" s="868"/>
      <c r="N10" s="868"/>
      <c r="O10" s="868"/>
    </row>
    <row r="11" spans="1:20" s="26" customFormat="1" ht="13.5" customHeight="1" thickBot="1" x14ac:dyDescent="0.3">
      <c r="B11" s="268">
        <v>3</v>
      </c>
      <c r="C11" s="268">
        <v>4</v>
      </c>
      <c r="D11" s="268">
        <v>5</v>
      </c>
      <c r="E11" s="268">
        <v>6</v>
      </c>
      <c r="F11" s="268">
        <v>7</v>
      </c>
      <c r="G11" s="268">
        <v>8</v>
      </c>
      <c r="H11" s="268">
        <v>3</v>
      </c>
      <c r="I11" s="268">
        <v>4</v>
      </c>
      <c r="J11" s="268">
        <v>5</v>
      </c>
      <c r="K11" s="268">
        <v>6</v>
      </c>
      <c r="L11" s="268">
        <v>7</v>
      </c>
      <c r="M11" s="268">
        <v>8</v>
      </c>
      <c r="N11" s="268">
        <v>9</v>
      </c>
      <c r="O11" s="268">
        <v>10</v>
      </c>
    </row>
    <row r="12" spans="1:20" s="24" customFormat="1" ht="15" customHeight="1" x14ac:dyDescent="0.2">
      <c r="A12" s="879" t="s">
        <v>210</v>
      </c>
      <c r="B12" s="882" t="s">
        <v>305</v>
      </c>
      <c r="C12" s="882" t="s">
        <v>211</v>
      </c>
      <c r="D12" s="883" t="s">
        <v>212</v>
      </c>
      <c r="E12" s="884"/>
      <c r="F12" s="884"/>
      <c r="G12" s="885"/>
      <c r="H12" s="883" t="s">
        <v>213</v>
      </c>
      <c r="I12" s="884"/>
      <c r="J12" s="884"/>
      <c r="K12" s="884"/>
      <c r="L12" s="884"/>
      <c r="M12" s="884"/>
      <c r="N12" s="884"/>
      <c r="O12" s="886"/>
    </row>
    <row r="13" spans="1:20" s="24" customFormat="1" ht="10.5" customHeight="1" x14ac:dyDescent="0.2">
      <c r="A13" s="880"/>
      <c r="B13" s="871"/>
      <c r="C13" s="871"/>
      <c r="D13" s="845" t="s">
        <v>214</v>
      </c>
      <c r="E13" s="852" t="s">
        <v>215</v>
      </c>
      <c r="F13" s="855" t="s">
        <v>216</v>
      </c>
      <c r="G13" s="856" t="s">
        <v>217</v>
      </c>
      <c r="H13" s="859" t="s">
        <v>218</v>
      </c>
      <c r="I13" s="860"/>
      <c r="J13" s="863" t="s">
        <v>215</v>
      </c>
      <c r="K13" s="860"/>
      <c r="L13" s="863" t="s">
        <v>216</v>
      </c>
      <c r="M13" s="860"/>
      <c r="N13" s="848" t="s">
        <v>217</v>
      </c>
      <c r="O13" s="877"/>
    </row>
    <row r="14" spans="1:20" s="24" customFormat="1" ht="10.5" customHeight="1" x14ac:dyDescent="0.2">
      <c r="A14" s="880"/>
      <c r="B14" s="871"/>
      <c r="C14" s="871"/>
      <c r="D14" s="846"/>
      <c r="E14" s="853"/>
      <c r="F14" s="853"/>
      <c r="G14" s="857"/>
      <c r="H14" s="861"/>
      <c r="I14" s="862"/>
      <c r="J14" s="850"/>
      <c r="K14" s="862"/>
      <c r="L14" s="850"/>
      <c r="M14" s="862"/>
      <c r="N14" s="850"/>
      <c r="O14" s="878"/>
    </row>
    <row r="15" spans="1:20" s="24" customFormat="1" ht="10.5" customHeight="1" thickBot="1" x14ac:dyDescent="0.3">
      <c r="A15" s="887"/>
      <c r="B15" s="888"/>
      <c r="C15" s="888"/>
      <c r="D15" s="889"/>
      <c r="E15" s="890"/>
      <c r="F15" s="890"/>
      <c r="G15" s="891"/>
      <c r="H15" s="446" t="s">
        <v>306</v>
      </c>
      <c r="I15" s="446" t="s">
        <v>219</v>
      </c>
      <c r="J15" s="519" t="s">
        <v>306</v>
      </c>
      <c r="K15" s="446" t="s">
        <v>219</v>
      </c>
      <c r="L15" s="519" t="s">
        <v>306</v>
      </c>
      <c r="M15" s="446" t="s">
        <v>219</v>
      </c>
      <c r="N15" s="519" t="s">
        <v>306</v>
      </c>
      <c r="O15" s="449" t="s">
        <v>219</v>
      </c>
    </row>
    <row r="16" spans="1:20" x14ac:dyDescent="0.3">
      <c r="A16" s="717" t="s">
        <v>220</v>
      </c>
      <c r="B16" s="186">
        <v>6475</v>
      </c>
      <c r="C16" s="186">
        <v>141017149.25999999</v>
      </c>
      <c r="D16" s="187">
        <v>4197434665.2399998</v>
      </c>
      <c r="E16" s="188">
        <v>551934184</v>
      </c>
      <c r="F16" s="188">
        <v>2529499814.98</v>
      </c>
      <c r="G16" s="189">
        <v>3157826061</v>
      </c>
      <c r="H16" s="188">
        <v>11</v>
      </c>
      <c r="I16" s="188">
        <v>7115936.5099999998</v>
      </c>
      <c r="J16" s="188">
        <v>1</v>
      </c>
      <c r="K16" s="188">
        <v>769712.07</v>
      </c>
      <c r="L16" s="188">
        <v>1</v>
      </c>
      <c r="M16" s="188">
        <v>1705562</v>
      </c>
      <c r="N16" s="188">
        <v>4</v>
      </c>
      <c r="O16" s="299">
        <v>1913657.92</v>
      </c>
    </row>
    <row r="17" spans="1:15" x14ac:dyDescent="0.3">
      <c r="A17" s="716" t="s">
        <v>221</v>
      </c>
      <c r="B17" s="182">
        <v>10896</v>
      </c>
      <c r="C17" s="182">
        <v>259544364.69999999</v>
      </c>
      <c r="D17" s="183">
        <v>8820364069.6399994</v>
      </c>
      <c r="E17" s="184">
        <v>775366987</v>
      </c>
      <c r="F17" s="184">
        <v>3475839885.4899998</v>
      </c>
      <c r="G17" s="185">
        <v>6506736070</v>
      </c>
      <c r="H17" s="184">
        <v>21</v>
      </c>
      <c r="I17" s="184">
        <v>6839244.7199999997</v>
      </c>
      <c r="J17" s="184">
        <v>1</v>
      </c>
      <c r="K17" s="184">
        <v>898436.42</v>
      </c>
      <c r="L17" s="184">
        <v>0</v>
      </c>
      <c r="M17" s="184">
        <v>0</v>
      </c>
      <c r="N17" s="184">
        <v>0</v>
      </c>
      <c r="O17" s="301">
        <v>0</v>
      </c>
    </row>
    <row r="18" spans="1:15" x14ac:dyDescent="0.3">
      <c r="A18" s="717" t="s">
        <v>222</v>
      </c>
      <c r="B18" s="186">
        <v>3054</v>
      </c>
      <c r="C18" s="186">
        <v>74667281.409999996</v>
      </c>
      <c r="D18" s="187">
        <v>2187130776.7399998</v>
      </c>
      <c r="E18" s="188">
        <v>246083548</v>
      </c>
      <c r="F18" s="188">
        <v>1361052868</v>
      </c>
      <c r="G18" s="189">
        <v>1591066732</v>
      </c>
      <c r="H18" s="188">
        <v>3</v>
      </c>
      <c r="I18" s="188">
        <v>676961</v>
      </c>
      <c r="J18" s="188">
        <v>0</v>
      </c>
      <c r="K18" s="188">
        <v>0</v>
      </c>
      <c r="L18" s="188">
        <v>1</v>
      </c>
      <c r="M18" s="188">
        <v>153487</v>
      </c>
      <c r="N18" s="188">
        <v>2</v>
      </c>
      <c r="O18" s="299">
        <v>166188.1</v>
      </c>
    </row>
    <row r="19" spans="1:15" x14ac:dyDescent="0.3">
      <c r="A19" s="716" t="s">
        <v>223</v>
      </c>
      <c r="B19" s="182">
        <v>4117</v>
      </c>
      <c r="C19" s="182">
        <v>75389053.200000003</v>
      </c>
      <c r="D19" s="183">
        <v>2201567336.23</v>
      </c>
      <c r="E19" s="184">
        <v>593944145</v>
      </c>
      <c r="F19" s="184">
        <v>1880846413</v>
      </c>
      <c r="G19" s="185">
        <v>1870680068</v>
      </c>
      <c r="H19" s="184">
        <v>5</v>
      </c>
      <c r="I19" s="184">
        <v>3327966.31</v>
      </c>
      <c r="J19" s="184">
        <v>2</v>
      </c>
      <c r="K19" s="184">
        <v>677890.4</v>
      </c>
      <c r="L19" s="184">
        <v>3</v>
      </c>
      <c r="M19" s="184">
        <v>2493677.9</v>
      </c>
      <c r="N19" s="184">
        <v>2</v>
      </c>
      <c r="O19" s="301">
        <v>511025.89</v>
      </c>
    </row>
    <row r="20" spans="1:15" x14ac:dyDescent="0.3">
      <c r="A20" s="717" t="s">
        <v>224</v>
      </c>
      <c r="B20" s="186">
        <v>22034</v>
      </c>
      <c r="C20" s="186">
        <v>575925564.00999999</v>
      </c>
      <c r="D20" s="187">
        <v>14768599345.34</v>
      </c>
      <c r="E20" s="188">
        <v>4064084138</v>
      </c>
      <c r="F20" s="188">
        <v>17012918706.639999</v>
      </c>
      <c r="G20" s="189">
        <v>10915808030</v>
      </c>
      <c r="H20" s="188">
        <v>57</v>
      </c>
      <c r="I20" s="188">
        <v>11853212.5</v>
      </c>
      <c r="J20" s="188">
        <v>1</v>
      </c>
      <c r="K20" s="188">
        <v>463750.54</v>
      </c>
      <c r="L20" s="188">
        <v>2</v>
      </c>
      <c r="M20" s="188">
        <v>428477.16</v>
      </c>
      <c r="N20" s="188">
        <v>4</v>
      </c>
      <c r="O20" s="299">
        <v>835987.59</v>
      </c>
    </row>
    <row r="21" spans="1:15" x14ac:dyDescent="0.3">
      <c r="A21" s="716" t="s">
        <v>225</v>
      </c>
      <c r="B21" s="182">
        <v>3831</v>
      </c>
      <c r="C21" s="182">
        <v>90359538.900000006</v>
      </c>
      <c r="D21" s="183">
        <v>2314680311.5900002</v>
      </c>
      <c r="E21" s="184">
        <v>755067242</v>
      </c>
      <c r="F21" s="184">
        <v>2204783613.46</v>
      </c>
      <c r="G21" s="185">
        <v>2089163466</v>
      </c>
      <c r="H21" s="184">
        <v>2</v>
      </c>
      <c r="I21" s="184">
        <v>647293.84</v>
      </c>
      <c r="J21" s="184">
        <v>0</v>
      </c>
      <c r="K21" s="184">
        <v>0</v>
      </c>
      <c r="L21" s="184">
        <v>1</v>
      </c>
      <c r="M21" s="184">
        <v>540529.38</v>
      </c>
      <c r="N21" s="184">
        <v>2</v>
      </c>
      <c r="O21" s="301">
        <v>868095.97</v>
      </c>
    </row>
    <row r="22" spans="1:15" x14ac:dyDescent="0.3">
      <c r="A22" s="717" t="s">
        <v>226</v>
      </c>
      <c r="B22" s="186">
        <v>7846</v>
      </c>
      <c r="C22" s="186">
        <v>150972832.99000001</v>
      </c>
      <c r="D22" s="187">
        <v>5145798715.7600002</v>
      </c>
      <c r="E22" s="188">
        <v>727707710</v>
      </c>
      <c r="F22" s="188">
        <v>2583802723.25</v>
      </c>
      <c r="G22" s="189">
        <v>3746796299</v>
      </c>
      <c r="H22" s="188">
        <v>12</v>
      </c>
      <c r="I22" s="188">
        <v>14030218.970000001</v>
      </c>
      <c r="J22" s="188">
        <v>2</v>
      </c>
      <c r="K22" s="188">
        <v>2941919.45</v>
      </c>
      <c r="L22" s="188">
        <v>1</v>
      </c>
      <c r="M22" s="188">
        <v>631218</v>
      </c>
      <c r="N22" s="188">
        <v>3</v>
      </c>
      <c r="O22" s="299">
        <v>1253224.1100000001</v>
      </c>
    </row>
    <row r="23" spans="1:15" x14ac:dyDescent="0.3">
      <c r="A23" s="716" t="s">
        <v>227</v>
      </c>
      <c r="B23" s="182">
        <v>17481</v>
      </c>
      <c r="C23" s="182">
        <v>360787851.05000001</v>
      </c>
      <c r="D23" s="183">
        <v>11271918050.93</v>
      </c>
      <c r="E23" s="184">
        <v>2006157545</v>
      </c>
      <c r="F23" s="184">
        <v>9027648591.3799992</v>
      </c>
      <c r="G23" s="185">
        <v>8149551963</v>
      </c>
      <c r="H23" s="184">
        <v>30</v>
      </c>
      <c r="I23" s="184">
        <v>16512067.720000001</v>
      </c>
      <c r="J23" s="184">
        <v>5</v>
      </c>
      <c r="K23" s="184">
        <v>4409995.6900000004</v>
      </c>
      <c r="L23" s="184">
        <v>3</v>
      </c>
      <c r="M23" s="184">
        <v>5170253.05</v>
      </c>
      <c r="N23" s="184">
        <v>11</v>
      </c>
      <c r="O23" s="301">
        <v>6227017.21</v>
      </c>
    </row>
    <row r="24" spans="1:15" x14ac:dyDescent="0.3">
      <c r="A24" s="717" t="s">
        <v>228</v>
      </c>
      <c r="B24" s="186">
        <v>205138</v>
      </c>
      <c r="C24" s="186">
        <v>6000638918.7700005</v>
      </c>
      <c r="D24" s="187">
        <v>179528615772.73001</v>
      </c>
      <c r="E24" s="188">
        <v>37547102020</v>
      </c>
      <c r="F24" s="188">
        <v>126694373849.09</v>
      </c>
      <c r="G24" s="189">
        <v>133270173784</v>
      </c>
      <c r="H24" s="188">
        <v>314</v>
      </c>
      <c r="I24" s="188">
        <v>197659211.34999999</v>
      </c>
      <c r="J24" s="188">
        <v>34</v>
      </c>
      <c r="K24" s="188">
        <v>57930848.759999998</v>
      </c>
      <c r="L24" s="188">
        <v>16</v>
      </c>
      <c r="M24" s="188">
        <v>16669086.65</v>
      </c>
      <c r="N24" s="188">
        <v>47</v>
      </c>
      <c r="O24" s="299">
        <v>22305878.739999998</v>
      </c>
    </row>
    <row r="25" spans="1:15" x14ac:dyDescent="0.3">
      <c r="A25" s="716" t="s">
        <v>229</v>
      </c>
      <c r="B25" s="182">
        <v>8491</v>
      </c>
      <c r="C25" s="182">
        <v>175632948.72999999</v>
      </c>
      <c r="D25" s="183">
        <v>3794388829.9299998</v>
      </c>
      <c r="E25" s="184">
        <v>483534498</v>
      </c>
      <c r="F25" s="184">
        <v>2973459242</v>
      </c>
      <c r="G25" s="185">
        <v>2737530159</v>
      </c>
      <c r="H25" s="184">
        <v>15</v>
      </c>
      <c r="I25" s="184">
        <v>561877.6</v>
      </c>
      <c r="J25" s="184">
        <v>1</v>
      </c>
      <c r="K25" s="184">
        <v>212149.33</v>
      </c>
      <c r="L25" s="184">
        <v>0</v>
      </c>
      <c r="M25" s="184">
        <v>0</v>
      </c>
      <c r="N25" s="184">
        <v>8</v>
      </c>
      <c r="O25" s="301">
        <v>2633817.39</v>
      </c>
    </row>
    <row r="26" spans="1:15" x14ac:dyDescent="0.3">
      <c r="A26" s="717" t="s">
        <v>230</v>
      </c>
      <c r="B26" s="186">
        <v>31597</v>
      </c>
      <c r="C26" s="186">
        <v>1395297819.8900001</v>
      </c>
      <c r="D26" s="187">
        <v>21314301209.73</v>
      </c>
      <c r="E26" s="188">
        <v>6224379848</v>
      </c>
      <c r="F26" s="188">
        <v>21482134827.259998</v>
      </c>
      <c r="G26" s="189">
        <v>19818377477</v>
      </c>
      <c r="H26" s="188">
        <v>29</v>
      </c>
      <c r="I26" s="188">
        <v>20391357.050000001</v>
      </c>
      <c r="J26" s="188">
        <v>9</v>
      </c>
      <c r="K26" s="188">
        <v>3990540.81</v>
      </c>
      <c r="L26" s="188">
        <v>4</v>
      </c>
      <c r="M26" s="188">
        <v>9082250.8800000008</v>
      </c>
      <c r="N26" s="188">
        <v>19</v>
      </c>
      <c r="O26" s="299">
        <v>9802814.9700000007</v>
      </c>
    </row>
    <row r="27" spans="1:15" x14ac:dyDescent="0.3">
      <c r="A27" s="716" t="s">
        <v>231</v>
      </c>
      <c r="B27" s="182">
        <v>7936</v>
      </c>
      <c r="C27" s="182">
        <v>115841358.65000001</v>
      </c>
      <c r="D27" s="183">
        <v>4227740121.8899999</v>
      </c>
      <c r="E27" s="184">
        <v>514560917</v>
      </c>
      <c r="F27" s="184">
        <v>2268962377.5799999</v>
      </c>
      <c r="G27" s="185">
        <v>2805865896</v>
      </c>
      <c r="H27" s="184">
        <v>20</v>
      </c>
      <c r="I27" s="184">
        <v>12330670.960000001</v>
      </c>
      <c r="J27" s="184">
        <v>8</v>
      </c>
      <c r="K27" s="184">
        <v>12221947.699999999</v>
      </c>
      <c r="L27" s="184">
        <v>8</v>
      </c>
      <c r="M27" s="184">
        <v>13586186.189999999</v>
      </c>
      <c r="N27" s="184">
        <v>5</v>
      </c>
      <c r="O27" s="301">
        <v>2722025.71</v>
      </c>
    </row>
    <row r="28" spans="1:15" x14ac:dyDescent="0.3">
      <c r="A28" s="717" t="s">
        <v>232</v>
      </c>
      <c r="B28" s="186">
        <v>10235</v>
      </c>
      <c r="C28" s="186">
        <v>163384215.81999999</v>
      </c>
      <c r="D28" s="187">
        <v>5632560271.6599998</v>
      </c>
      <c r="E28" s="188">
        <v>909181177</v>
      </c>
      <c r="F28" s="188">
        <v>4591610523.7200003</v>
      </c>
      <c r="G28" s="189">
        <v>4497203504</v>
      </c>
      <c r="H28" s="188">
        <v>17</v>
      </c>
      <c r="I28" s="188">
        <v>8416347.4399999995</v>
      </c>
      <c r="J28" s="188">
        <v>1</v>
      </c>
      <c r="K28" s="188">
        <v>691431.52</v>
      </c>
      <c r="L28" s="188">
        <v>1</v>
      </c>
      <c r="M28" s="188">
        <v>1541917.5</v>
      </c>
      <c r="N28" s="188">
        <v>6</v>
      </c>
      <c r="O28" s="299">
        <v>4571424.2</v>
      </c>
    </row>
    <row r="29" spans="1:15" x14ac:dyDescent="0.3">
      <c r="A29" s="716" t="s">
        <v>233</v>
      </c>
      <c r="B29" s="182">
        <v>75504</v>
      </c>
      <c r="C29" s="182">
        <v>2225116011.6399999</v>
      </c>
      <c r="D29" s="183">
        <v>56742291814.589996</v>
      </c>
      <c r="E29" s="184">
        <v>16841601347</v>
      </c>
      <c r="F29" s="184">
        <v>54053004378.089996</v>
      </c>
      <c r="G29" s="185">
        <v>49391267732</v>
      </c>
      <c r="H29" s="184">
        <v>76</v>
      </c>
      <c r="I29" s="184">
        <v>71192701.799999997</v>
      </c>
      <c r="J29" s="184">
        <v>12</v>
      </c>
      <c r="K29" s="184">
        <v>28104880.079999998</v>
      </c>
      <c r="L29" s="184">
        <v>4</v>
      </c>
      <c r="M29" s="184">
        <v>2434216.15</v>
      </c>
      <c r="N29" s="184">
        <v>21</v>
      </c>
      <c r="O29" s="301">
        <v>9000899.4199999999</v>
      </c>
    </row>
    <row r="30" spans="1:15" x14ac:dyDescent="0.3">
      <c r="A30" s="717" t="s">
        <v>234</v>
      </c>
      <c r="B30" s="186">
        <v>110643</v>
      </c>
      <c r="C30" s="186">
        <v>2566898591.4899998</v>
      </c>
      <c r="D30" s="187">
        <v>81349902068.089996</v>
      </c>
      <c r="E30" s="188">
        <v>18389152460</v>
      </c>
      <c r="F30" s="188">
        <v>70164247001.029999</v>
      </c>
      <c r="G30" s="189">
        <v>66098001569</v>
      </c>
      <c r="H30" s="188">
        <v>152</v>
      </c>
      <c r="I30" s="188">
        <v>58833364.450000003</v>
      </c>
      <c r="J30" s="188">
        <v>15</v>
      </c>
      <c r="K30" s="188">
        <v>11812954.630000001</v>
      </c>
      <c r="L30" s="188">
        <v>9</v>
      </c>
      <c r="M30" s="188">
        <v>6133095.1900000004</v>
      </c>
      <c r="N30" s="188">
        <v>18</v>
      </c>
      <c r="O30" s="299">
        <v>7713452.3099999996</v>
      </c>
    </row>
    <row r="31" spans="1:15" x14ac:dyDescent="0.3">
      <c r="A31" s="716" t="s">
        <v>235</v>
      </c>
      <c r="B31" s="182">
        <v>14070</v>
      </c>
      <c r="C31" s="182">
        <v>420236075.69</v>
      </c>
      <c r="D31" s="183">
        <v>7833008287.1599998</v>
      </c>
      <c r="E31" s="184">
        <v>2446354180</v>
      </c>
      <c r="F31" s="184">
        <v>7811137527.6099997</v>
      </c>
      <c r="G31" s="185">
        <v>6687267759</v>
      </c>
      <c r="H31" s="184">
        <v>23</v>
      </c>
      <c r="I31" s="184">
        <v>12593876.4</v>
      </c>
      <c r="J31" s="184">
        <v>1</v>
      </c>
      <c r="K31" s="184">
        <v>97669.72</v>
      </c>
      <c r="L31" s="184">
        <v>2</v>
      </c>
      <c r="M31" s="184">
        <v>4537462.25</v>
      </c>
      <c r="N31" s="184">
        <v>10</v>
      </c>
      <c r="O31" s="301">
        <v>2549802.36</v>
      </c>
    </row>
    <row r="32" spans="1:15" ht="11.15" customHeight="1" x14ac:dyDescent="0.3">
      <c r="A32" s="717" t="s">
        <v>236</v>
      </c>
      <c r="B32" s="186">
        <v>8488</v>
      </c>
      <c r="C32" s="186">
        <v>200332384.03999999</v>
      </c>
      <c r="D32" s="187">
        <v>6333177793.5100002</v>
      </c>
      <c r="E32" s="188">
        <v>1188262833</v>
      </c>
      <c r="F32" s="188">
        <v>5587580704.8699999</v>
      </c>
      <c r="G32" s="189">
        <v>4623905407</v>
      </c>
      <c r="H32" s="188">
        <v>19</v>
      </c>
      <c r="I32" s="188">
        <v>6852277.3899999997</v>
      </c>
      <c r="J32" s="188">
        <v>2</v>
      </c>
      <c r="K32" s="188">
        <v>1609718.15</v>
      </c>
      <c r="L32" s="188">
        <v>4</v>
      </c>
      <c r="M32" s="188">
        <v>2994641.32</v>
      </c>
      <c r="N32" s="188">
        <v>3</v>
      </c>
      <c r="O32" s="299">
        <v>2583373.5099999998</v>
      </c>
    </row>
    <row r="33" spans="1:22" x14ac:dyDescent="0.3">
      <c r="A33" s="716" t="s">
        <v>237</v>
      </c>
      <c r="B33" s="182">
        <v>6528</v>
      </c>
      <c r="C33" s="182">
        <v>155783638.37</v>
      </c>
      <c r="D33" s="183">
        <v>3670945494.8400002</v>
      </c>
      <c r="E33" s="184">
        <v>906927851</v>
      </c>
      <c r="F33" s="184">
        <v>4800279933.4099998</v>
      </c>
      <c r="G33" s="185">
        <v>3435248386</v>
      </c>
      <c r="H33" s="184">
        <v>4</v>
      </c>
      <c r="I33" s="184">
        <v>6512065.4000000004</v>
      </c>
      <c r="J33" s="184">
        <v>1</v>
      </c>
      <c r="K33" s="184">
        <v>201074.78</v>
      </c>
      <c r="L33" s="184">
        <v>0</v>
      </c>
      <c r="M33" s="184">
        <v>0</v>
      </c>
      <c r="N33" s="184">
        <v>5</v>
      </c>
      <c r="O33" s="301">
        <v>13196049.1</v>
      </c>
      <c r="Q33" s="24"/>
      <c r="R33" s="24"/>
      <c r="S33" s="24"/>
      <c r="T33" s="24"/>
      <c r="U33" s="24"/>
      <c r="V33" s="24"/>
    </row>
    <row r="34" spans="1:22" x14ac:dyDescent="0.3">
      <c r="A34" s="717" t="s">
        <v>238</v>
      </c>
      <c r="B34" s="186">
        <v>71683</v>
      </c>
      <c r="C34" s="186">
        <v>2290597745.3200002</v>
      </c>
      <c r="D34" s="187">
        <v>72966251451.880005</v>
      </c>
      <c r="E34" s="188">
        <v>12817554087</v>
      </c>
      <c r="F34" s="188">
        <v>53643918912</v>
      </c>
      <c r="G34" s="189">
        <v>49484080995</v>
      </c>
      <c r="H34" s="188">
        <v>69</v>
      </c>
      <c r="I34" s="188">
        <v>63712645.549999997</v>
      </c>
      <c r="J34" s="188">
        <v>11</v>
      </c>
      <c r="K34" s="188">
        <v>9404938.8699999992</v>
      </c>
      <c r="L34" s="188">
        <v>3</v>
      </c>
      <c r="M34" s="188">
        <v>2107577.15</v>
      </c>
      <c r="N34" s="188">
        <v>22</v>
      </c>
      <c r="O34" s="299">
        <v>24136560.109999999</v>
      </c>
      <c r="Q34" s="24"/>
      <c r="R34" s="24"/>
      <c r="S34" s="24"/>
      <c r="T34" s="24"/>
      <c r="U34" s="24"/>
      <c r="V34" s="24"/>
    </row>
    <row r="35" spans="1:22" x14ac:dyDescent="0.3">
      <c r="A35" s="716" t="s">
        <v>239</v>
      </c>
      <c r="B35" s="182">
        <v>15389</v>
      </c>
      <c r="C35" s="182">
        <v>256952362.55000001</v>
      </c>
      <c r="D35" s="183">
        <v>5510803419.3999996</v>
      </c>
      <c r="E35" s="184">
        <v>2958366758</v>
      </c>
      <c r="F35" s="184">
        <v>10116382198.73</v>
      </c>
      <c r="G35" s="185">
        <v>6206492395</v>
      </c>
      <c r="H35" s="184">
        <v>13</v>
      </c>
      <c r="I35" s="184">
        <v>3670851.05</v>
      </c>
      <c r="J35" s="184">
        <v>1</v>
      </c>
      <c r="K35" s="184">
        <v>299952.25</v>
      </c>
      <c r="L35" s="184">
        <v>0</v>
      </c>
      <c r="M35" s="184">
        <v>0</v>
      </c>
      <c r="N35" s="184">
        <v>1</v>
      </c>
      <c r="O35" s="301">
        <v>656821</v>
      </c>
      <c r="Q35" s="24"/>
      <c r="R35" s="24"/>
      <c r="S35" s="24"/>
      <c r="T35" s="24"/>
      <c r="U35" s="24"/>
      <c r="V35" s="24"/>
    </row>
    <row r="36" spans="1:22" x14ac:dyDescent="0.3">
      <c r="A36" s="717" t="s">
        <v>240</v>
      </c>
      <c r="B36" s="186">
        <v>26553</v>
      </c>
      <c r="C36" s="186">
        <v>583793851.63</v>
      </c>
      <c r="D36" s="187">
        <v>15443472971.290001</v>
      </c>
      <c r="E36" s="188">
        <v>5065988250</v>
      </c>
      <c r="F36" s="188">
        <v>16417808375.5</v>
      </c>
      <c r="G36" s="189">
        <v>13382604656</v>
      </c>
      <c r="H36" s="188">
        <v>32</v>
      </c>
      <c r="I36" s="188">
        <v>25590488.399999999</v>
      </c>
      <c r="J36" s="188">
        <v>5</v>
      </c>
      <c r="K36" s="188">
        <v>2198002.0099999998</v>
      </c>
      <c r="L36" s="188">
        <v>1</v>
      </c>
      <c r="M36" s="188">
        <v>5444440</v>
      </c>
      <c r="N36" s="188">
        <v>12</v>
      </c>
      <c r="O36" s="299">
        <v>3475782.99</v>
      </c>
      <c r="Q36" s="24"/>
      <c r="R36" s="24"/>
      <c r="S36" s="24"/>
      <c r="T36" s="24"/>
      <c r="U36" s="24"/>
      <c r="V36" s="24"/>
    </row>
    <row r="37" spans="1:22" x14ac:dyDescent="0.3">
      <c r="A37" s="716" t="s">
        <v>241</v>
      </c>
      <c r="B37" s="182">
        <v>14413</v>
      </c>
      <c r="C37" s="182">
        <v>428117054.92000002</v>
      </c>
      <c r="D37" s="183">
        <v>11752132783.43</v>
      </c>
      <c r="E37" s="184">
        <v>3250688758</v>
      </c>
      <c r="F37" s="184">
        <v>11075617452.879999</v>
      </c>
      <c r="G37" s="185">
        <v>9965185164</v>
      </c>
      <c r="H37" s="184">
        <v>26</v>
      </c>
      <c r="I37" s="184">
        <v>8759629.3200000003</v>
      </c>
      <c r="J37" s="184">
        <v>16</v>
      </c>
      <c r="K37" s="184">
        <v>24195530.030000001</v>
      </c>
      <c r="L37" s="184">
        <v>0</v>
      </c>
      <c r="M37" s="184">
        <v>0</v>
      </c>
      <c r="N37" s="184">
        <v>4</v>
      </c>
      <c r="O37" s="301">
        <v>2746610.26</v>
      </c>
    </row>
    <row r="38" spans="1:22" x14ac:dyDescent="0.3">
      <c r="A38" s="717" t="s">
        <v>242</v>
      </c>
      <c r="B38" s="186">
        <v>6651</v>
      </c>
      <c r="C38" s="186">
        <v>168494274.75999999</v>
      </c>
      <c r="D38" s="187">
        <v>5509683567.9399996</v>
      </c>
      <c r="E38" s="188">
        <v>781583500</v>
      </c>
      <c r="F38" s="188">
        <v>2977984708.5</v>
      </c>
      <c r="G38" s="189">
        <v>4388942214</v>
      </c>
      <c r="H38" s="188">
        <v>13</v>
      </c>
      <c r="I38" s="188">
        <v>3715072.42</v>
      </c>
      <c r="J38" s="188">
        <v>0</v>
      </c>
      <c r="K38" s="188">
        <v>0</v>
      </c>
      <c r="L38" s="188">
        <v>3</v>
      </c>
      <c r="M38" s="188">
        <v>2364052.5</v>
      </c>
      <c r="N38" s="188">
        <v>2</v>
      </c>
      <c r="O38" s="299">
        <v>409364.18</v>
      </c>
    </row>
    <row r="39" spans="1:22" x14ac:dyDescent="0.3">
      <c r="A39" s="716" t="s">
        <v>243</v>
      </c>
      <c r="B39" s="182">
        <v>12389</v>
      </c>
      <c r="C39" s="182">
        <v>272908508.22000003</v>
      </c>
      <c r="D39" s="183">
        <v>7250397246.0900002</v>
      </c>
      <c r="E39" s="184">
        <v>1618499630</v>
      </c>
      <c r="F39" s="184">
        <v>4639780353.7600002</v>
      </c>
      <c r="G39" s="185">
        <v>4909887800</v>
      </c>
      <c r="H39" s="184">
        <v>16</v>
      </c>
      <c r="I39" s="184">
        <v>6011388.6799999997</v>
      </c>
      <c r="J39" s="184">
        <v>1</v>
      </c>
      <c r="K39" s="184">
        <v>830928.89</v>
      </c>
      <c r="L39" s="184">
        <v>0</v>
      </c>
      <c r="M39" s="184">
        <v>0</v>
      </c>
      <c r="N39" s="184">
        <v>2</v>
      </c>
      <c r="O39" s="301">
        <v>1522000.17</v>
      </c>
    </row>
    <row r="40" spans="1:22" x14ac:dyDescent="0.3">
      <c r="A40" s="717" t="s">
        <v>244</v>
      </c>
      <c r="B40" s="186">
        <v>22282</v>
      </c>
      <c r="C40" s="186">
        <v>545546104.03999996</v>
      </c>
      <c r="D40" s="187">
        <v>14152910142.6</v>
      </c>
      <c r="E40" s="188">
        <v>3155998128</v>
      </c>
      <c r="F40" s="188">
        <v>12835223524.59</v>
      </c>
      <c r="G40" s="189">
        <v>11137831644</v>
      </c>
      <c r="H40" s="188">
        <v>33</v>
      </c>
      <c r="I40" s="188">
        <v>23712645.329999998</v>
      </c>
      <c r="J40" s="188">
        <v>6</v>
      </c>
      <c r="K40" s="188">
        <v>3018528.85</v>
      </c>
      <c r="L40" s="188">
        <v>7</v>
      </c>
      <c r="M40" s="188">
        <v>6653315.9699999997</v>
      </c>
      <c r="N40" s="188">
        <v>27</v>
      </c>
      <c r="O40" s="299">
        <v>18812934.66</v>
      </c>
    </row>
    <row r="41" spans="1:22" x14ac:dyDescent="0.3">
      <c r="A41" s="716" t="s">
        <v>245</v>
      </c>
      <c r="B41" s="182">
        <v>17125</v>
      </c>
      <c r="C41" s="182">
        <v>599265215.72000003</v>
      </c>
      <c r="D41" s="183">
        <v>13821603685.57</v>
      </c>
      <c r="E41" s="184">
        <v>1798675983</v>
      </c>
      <c r="F41" s="184">
        <v>7313311490.1000004</v>
      </c>
      <c r="G41" s="185">
        <v>7800559557</v>
      </c>
      <c r="H41" s="184">
        <v>27</v>
      </c>
      <c r="I41" s="184">
        <v>19594557.829999998</v>
      </c>
      <c r="J41" s="184">
        <v>0</v>
      </c>
      <c r="K41" s="184">
        <v>0</v>
      </c>
      <c r="L41" s="184">
        <v>1</v>
      </c>
      <c r="M41" s="184">
        <v>1200000</v>
      </c>
      <c r="N41" s="184">
        <v>7</v>
      </c>
      <c r="O41" s="301">
        <v>2723639.58</v>
      </c>
    </row>
    <row r="42" spans="1:22" x14ac:dyDescent="0.3">
      <c r="A42" s="717" t="s">
        <v>246</v>
      </c>
      <c r="B42" s="186">
        <v>9992</v>
      </c>
      <c r="C42" s="186">
        <v>181362210.16999999</v>
      </c>
      <c r="D42" s="187">
        <v>3594052022.48</v>
      </c>
      <c r="E42" s="188">
        <v>2257988431</v>
      </c>
      <c r="F42" s="188">
        <v>5032200051.29</v>
      </c>
      <c r="G42" s="189">
        <v>3785264577</v>
      </c>
      <c r="H42" s="188">
        <v>17</v>
      </c>
      <c r="I42" s="188">
        <v>5881810.0599999996</v>
      </c>
      <c r="J42" s="188">
        <v>3</v>
      </c>
      <c r="K42" s="188">
        <v>1294023.19</v>
      </c>
      <c r="L42" s="188">
        <v>1</v>
      </c>
      <c r="M42" s="188">
        <v>267825</v>
      </c>
      <c r="N42" s="188">
        <v>2</v>
      </c>
      <c r="O42" s="299">
        <v>185664.69</v>
      </c>
    </row>
    <row r="43" spans="1:22" x14ac:dyDescent="0.3">
      <c r="A43" s="716" t="s">
        <v>247</v>
      </c>
      <c r="B43" s="182">
        <v>15047</v>
      </c>
      <c r="C43" s="182">
        <v>304334091.20999998</v>
      </c>
      <c r="D43" s="183">
        <v>8458546546.3900003</v>
      </c>
      <c r="E43" s="184">
        <v>2433907431</v>
      </c>
      <c r="F43" s="184">
        <v>8617340731.5200005</v>
      </c>
      <c r="G43" s="185">
        <v>7034118371</v>
      </c>
      <c r="H43" s="184">
        <v>39</v>
      </c>
      <c r="I43" s="184">
        <v>16340160.17</v>
      </c>
      <c r="J43" s="184">
        <v>5</v>
      </c>
      <c r="K43" s="184">
        <v>2063910.64</v>
      </c>
      <c r="L43" s="184">
        <v>0</v>
      </c>
      <c r="M43" s="184">
        <v>0</v>
      </c>
      <c r="N43" s="184">
        <v>11</v>
      </c>
      <c r="O43" s="301">
        <v>4566956.1900000004</v>
      </c>
    </row>
    <row r="44" spans="1:22" x14ac:dyDescent="0.3">
      <c r="A44" s="717" t="s">
        <v>248</v>
      </c>
      <c r="B44" s="186">
        <v>3130</v>
      </c>
      <c r="C44" s="186">
        <v>49958929.909999996</v>
      </c>
      <c r="D44" s="187">
        <v>1602866976.9000001</v>
      </c>
      <c r="E44" s="188">
        <v>306499803</v>
      </c>
      <c r="F44" s="188">
        <v>1416582306.0999999</v>
      </c>
      <c r="G44" s="189">
        <v>1205028032</v>
      </c>
      <c r="H44" s="188">
        <v>8</v>
      </c>
      <c r="I44" s="188">
        <v>4486258.58</v>
      </c>
      <c r="J44" s="188">
        <v>0</v>
      </c>
      <c r="K44" s="188">
        <v>0</v>
      </c>
      <c r="L44" s="188">
        <v>1</v>
      </c>
      <c r="M44" s="188">
        <v>1082361.96</v>
      </c>
      <c r="N44" s="188">
        <v>0</v>
      </c>
      <c r="O44" s="299">
        <v>0</v>
      </c>
    </row>
    <row r="45" spans="1:22" x14ac:dyDescent="0.3">
      <c r="A45" s="716" t="s">
        <v>249</v>
      </c>
      <c r="B45" s="182">
        <v>22164</v>
      </c>
      <c r="C45" s="182">
        <v>356225672.13999999</v>
      </c>
      <c r="D45" s="183">
        <v>10742295732.98</v>
      </c>
      <c r="E45" s="184">
        <v>2121745126</v>
      </c>
      <c r="F45" s="184">
        <v>8819125474.8899994</v>
      </c>
      <c r="G45" s="185">
        <v>8270384944</v>
      </c>
      <c r="H45" s="184">
        <v>62</v>
      </c>
      <c r="I45" s="184">
        <v>32182551.850000001</v>
      </c>
      <c r="J45" s="184">
        <v>4</v>
      </c>
      <c r="K45" s="184">
        <v>1277100.74</v>
      </c>
      <c r="L45" s="184">
        <v>4</v>
      </c>
      <c r="M45" s="184">
        <v>1305053</v>
      </c>
      <c r="N45" s="184">
        <v>9</v>
      </c>
      <c r="O45" s="301">
        <v>2986735.63</v>
      </c>
    </row>
    <row r="46" spans="1:22" x14ac:dyDescent="0.3">
      <c r="A46" s="717" t="s">
        <v>250</v>
      </c>
      <c r="B46" s="186">
        <v>15122</v>
      </c>
      <c r="C46" s="186">
        <v>266664053.86000001</v>
      </c>
      <c r="D46" s="187">
        <v>9693465145.6900005</v>
      </c>
      <c r="E46" s="188">
        <v>2249775923</v>
      </c>
      <c r="F46" s="188">
        <v>8140664251.3699999</v>
      </c>
      <c r="G46" s="189">
        <v>8645285601</v>
      </c>
      <c r="H46" s="188">
        <v>17</v>
      </c>
      <c r="I46" s="188">
        <v>6424970.8799999999</v>
      </c>
      <c r="J46" s="188">
        <v>2</v>
      </c>
      <c r="K46" s="188">
        <v>1273228.56</v>
      </c>
      <c r="L46" s="188">
        <v>0</v>
      </c>
      <c r="M46" s="188">
        <v>0</v>
      </c>
      <c r="N46" s="188">
        <v>10</v>
      </c>
      <c r="O46" s="299">
        <v>11184802.99</v>
      </c>
    </row>
    <row r="47" spans="1:22" x14ac:dyDescent="0.3">
      <c r="A47" s="716" t="s">
        <v>251</v>
      </c>
      <c r="B47" s="182">
        <v>4090</v>
      </c>
      <c r="C47" s="182">
        <v>58212576.460000001</v>
      </c>
      <c r="D47" s="183">
        <v>1797412676.8499999</v>
      </c>
      <c r="E47" s="184">
        <v>246661437</v>
      </c>
      <c r="F47" s="184">
        <v>1387382316.1099999</v>
      </c>
      <c r="G47" s="185">
        <v>1284885491</v>
      </c>
      <c r="H47" s="184">
        <v>5</v>
      </c>
      <c r="I47" s="184">
        <v>154301.07999999999</v>
      </c>
      <c r="J47" s="184">
        <v>0</v>
      </c>
      <c r="K47" s="184">
        <v>0</v>
      </c>
      <c r="L47" s="184">
        <v>0</v>
      </c>
      <c r="M47" s="184">
        <v>0</v>
      </c>
      <c r="N47" s="184">
        <v>1</v>
      </c>
      <c r="O47" s="301">
        <v>171081.16</v>
      </c>
    </row>
    <row r="48" spans="1:22" x14ac:dyDescent="0.3">
      <c r="A48" s="717" t="s">
        <v>252</v>
      </c>
      <c r="B48" s="186">
        <v>28</v>
      </c>
      <c r="C48" s="186">
        <v>289648.64000000001</v>
      </c>
      <c r="D48" s="187">
        <v>22459578.260000002</v>
      </c>
      <c r="E48" s="188">
        <v>0</v>
      </c>
      <c r="F48" s="188">
        <v>1223766.99</v>
      </c>
      <c r="G48" s="189">
        <v>1223767</v>
      </c>
      <c r="H48" s="187">
        <v>2</v>
      </c>
      <c r="I48" s="192">
        <v>2282440</v>
      </c>
      <c r="J48" s="192">
        <v>0</v>
      </c>
      <c r="K48" s="192">
        <v>0</v>
      </c>
      <c r="L48" s="192">
        <v>0</v>
      </c>
      <c r="M48" s="192">
        <v>0</v>
      </c>
      <c r="N48" s="192">
        <v>0</v>
      </c>
      <c r="O48" s="302">
        <v>0</v>
      </c>
    </row>
    <row r="49" spans="1:15" x14ac:dyDescent="0.3">
      <c r="A49" s="716" t="s">
        <v>253</v>
      </c>
      <c r="B49" s="182">
        <v>239</v>
      </c>
      <c r="C49" s="182">
        <v>1877707.5</v>
      </c>
      <c r="D49" s="183">
        <v>155568665</v>
      </c>
      <c r="E49" s="184">
        <v>1828636</v>
      </c>
      <c r="F49" s="184">
        <v>64685297</v>
      </c>
      <c r="G49" s="185">
        <v>45318567</v>
      </c>
      <c r="H49" s="183">
        <v>0</v>
      </c>
      <c r="I49" s="193">
        <v>0</v>
      </c>
      <c r="J49" s="193">
        <v>0</v>
      </c>
      <c r="K49" s="193">
        <v>0</v>
      </c>
      <c r="L49" s="193">
        <v>0</v>
      </c>
      <c r="M49" s="193">
        <v>0</v>
      </c>
      <c r="N49" s="193">
        <v>0</v>
      </c>
      <c r="O49" s="303">
        <v>0</v>
      </c>
    </row>
    <row r="50" spans="1:15" s="23" customFormat="1" ht="12.9" thickBot="1" x14ac:dyDescent="0.35">
      <c r="A50" s="718" t="s">
        <v>8</v>
      </c>
      <c r="B50" s="719">
        <f>SUM(B16:B49)</f>
        <v>810661</v>
      </c>
      <c r="C50" s="719">
        <f t="shared" ref="C50:O50" si="0">SUM(C16:C49)</f>
        <v>21512425605.659996</v>
      </c>
      <c r="D50" s="720">
        <f t="shared" si="0"/>
        <v>603808347548.34985</v>
      </c>
      <c r="E50" s="721">
        <f t="shared" si="0"/>
        <v>136237164511</v>
      </c>
      <c r="F50" s="721">
        <f t="shared" si="0"/>
        <v>493002414192.18988</v>
      </c>
      <c r="G50" s="722">
        <f t="shared" si="0"/>
        <v>468939564137</v>
      </c>
      <c r="H50" s="720">
        <f t="shared" si="0"/>
        <v>1189</v>
      </c>
      <c r="I50" s="721">
        <f t="shared" si="0"/>
        <v>678866422.61000001</v>
      </c>
      <c r="J50" s="721">
        <f t="shared" si="0"/>
        <v>150</v>
      </c>
      <c r="K50" s="721">
        <f t="shared" si="0"/>
        <v>172891064.07999995</v>
      </c>
      <c r="L50" s="721">
        <f t="shared" si="0"/>
        <v>81</v>
      </c>
      <c r="M50" s="721">
        <f t="shared" si="0"/>
        <v>88526686.199999988</v>
      </c>
      <c r="N50" s="721">
        <f t="shared" si="0"/>
        <v>280</v>
      </c>
      <c r="O50" s="723">
        <f t="shared" si="0"/>
        <v>162433688.11000001</v>
      </c>
    </row>
    <row r="51" spans="1:15" x14ac:dyDescent="0.3">
      <c r="A51" s="26" t="s">
        <v>254</v>
      </c>
    </row>
    <row r="52" spans="1:15" x14ac:dyDescent="0.3">
      <c r="A52" s="26" t="s">
        <v>315</v>
      </c>
    </row>
    <row r="54" spans="1:15" x14ac:dyDescent="0.3">
      <c r="A54" s="114"/>
      <c r="B54" s="39"/>
      <c r="C54" s="39"/>
      <c r="D54" s="39"/>
      <c r="E54" s="39"/>
      <c r="F54" s="39"/>
      <c r="G54" s="39"/>
      <c r="H54" s="39"/>
      <c r="I54" s="39"/>
      <c r="J54" s="39"/>
      <c r="K54" s="39"/>
      <c r="L54" s="39"/>
      <c r="M54" s="39"/>
      <c r="N54" s="39"/>
      <c r="O54" s="39"/>
    </row>
    <row r="55" spans="1:15" x14ac:dyDescent="0.3">
      <c r="A55" s="115"/>
      <c r="B55" s="35"/>
      <c r="C55" s="35"/>
      <c r="D55" s="35"/>
      <c r="E55" s="35"/>
      <c r="F55" s="35"/>
      <c r="G55" s="35"/>
      <c r="H55" s="35"/>
      <c r="I55" s="35"/>
      <c r="J55" s="35"/>
      <c r="K55" s="35"/>
      <c r="L55" s="35"/>
      <c r="M55" s="35"/>
      <c r="N55" s="35"/>
      <c r="O55" s="35"/>
    </row>
  </sheetData>
  <mergeCells count="21">
    <mergeCell ref="A8:O8"/>
    <mergeCell ref="A2:O2"/>
    <mergeCell ref="A3:O3"/>
    <mergeCell ref="A4:O4"/>
    <mergeCell ref="A6:O6"/>
    <mergeCell ref="A7:O7"/>
    <mergeCell ref="N13:O14"/>
    <mergeCell ref="A9:O9"/>
    <mergeCell ref="A10:O10"/>
    <mergeCell ref="A12:A15"/>
    <mergeCell ref="B12:B15"/>
    <mergeCell ref="C12:C15"/>
    <mergeCell ref="D12:G12"/>
    <mergeCell ref="H12:O12"/>
    <mergeCell ref="D13:D15"/>
    <mergeCell ref="E13:E15"/>
    <mergeCell ref="F13:F15"/>
    <mergeCell ref="G13:G15"/>
    <mergeCell ref="H13:I14"/>
    <mergeCell ref="J13:K14"/>
    <mergeCell ref="L13:M14"/>
  </mergeCells>
  <printOptions horizontalCentered="1" verticalCentered="1"/>
  <pageMargins left="0.23622047244094491" right="0.23622047244094491" top="0.43307086614173229" bottom="0.43307086614173229" header="0.31496062992125984" footer="0.31496062992125984"/>
  <pageSetup paperSize="256" scale="73" firstPageNumber="56" fitToHeight="0" orientation="landscape" useFirstPageNumber="1" r:id="rId1"/>
  <headerFooter alignWithMargins="0">
    <oddFooter>&amp;R&amp;8&amp;P</oddFooter>
  </headerFooter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syncVertical="1" syncRef="A1" transitionEvaluation="1" codeName="Hoja47">
    <pageSetUpPr fitToPage="1"/>
  </sheetPr>
  <dimension ref="A1:V56"/>
  <sheetViews>
    <sheetView showGridLines="0" view="pageBreakPreview" zoomScale="85" zoomScaleNormal="100" zoomScaleSheetLayoutView="85" workbookViewId="0"/>
  </sheetViews>
  <sheetFormatPr baseColWidth="10" defaultColWidth="9.69140625" defaultRowHeight="12.45" x14ac:dyDescent="0.3"/>
  <cols>
    <col min="1" max="1" width="22.61328125" style="25" customWidth="1"/>
    <col min="2" max="2" width="12.921875" style="25" bestFit="1" customWidth="1"/>
    <col min="3" max="3" width="16.4609375" style="25" bestFit="1" customWidth="1"/>
    <col min="4" max="4" width="16.3828125" style="25" bestFit="1" customWidth="1"/>
    <col min="5" max="5" width="14.53515625" style="25" bestFit="1" customWidth="1"/>
    <col min="6" max="6" width="17" style="25" bestFit="1" customWidth="1"/>
    <col min="7" max="7" width="16.3828125" style="25" bestFit="1" customWidth="1"/>
    <col min="8" max="8" width="13.4609375" style="25" bestFit="1" customWidth="1"/>
    <col min="9" max="9" width="13.15234375" style="25" bestFit="1" customWidth="1"/>
    <col min="10" max="10" width="8.15234375" style="25" bestFit="1" customWidth="1"/>
    <col min="11" max="12" width="10.07421875" style="25" bestFit="1" customWidth="1"/>
    <col min="13" max="13" width="11.69140625" style="25" bestFit="1" customWidth="1"/>
    <col min="14" max="14" width="9.53515625" style="25" bestFit="1" customWidth="1"/>
    <col min="15" max="15" width="13.07421875" style="25" bestFit="1" customWidth="1"/>
    <col min="16" max="23" width="7.69140625" style="25" customWidth="1"/>
    <col min="24" max="16384" width="9.69140625" style="25"/>
  </cols>
  <sheetData>
    <row r="1" spans="1:20" ht="4.5" customHeight="1" x14ac:dyDescent="0.3">
      <c r="R1" s="24"/>
      <c r="S1" s="24"/>
      <c r="T1" s="24"/>
    </row>
    <row r="2" spans="1:20" ht="14.15" x14ac:dyDescent="0.35">
      <c r="A2" s="865" t="s">
        <v>208</v>
      </c>
      <c r="B2" s="865"/>
      <c r="C2" s="865"/>
      <c r="D2" s="865"/>
      <c r="E2" s="865"/>
      <c r="F2" s="865"/>
      <c r="G2" s="865"/>
      <c r="H2" s="865"/>
      <c r="I2" s="865"/>
      <c r="J2" s="865"/>
      <c r="K2" s="865"/>
      <c r="L2" s="865"/>
      <c r="M2" s="865"/>
      <c r="N2" s="865"/>
      <c r="O2" s="865"/>
      <c r="R2" s="24"/>
      <c r="S2" s="24"/>
    </row>
    <row r="3" spans="1:20" ht="14.15" x14ac:dyDescent="0.35">
      <c r="A3" s="865" t="s">
        <v>209</v>
      </c>
      <c r="B3" s="865"/>
      <c r="C3" s="865"/>
      <c r="D3" s="865"/>
      <c r="E3" s="865"/>
      <c r="F3" s="865"/>
      <c r="G3" s="865"/>
      <c r="H3" s="865"/>
      <c r="I3" s="865"/>
      <c r="J3" s="865"/>
      <c r="K3" s="865"/>
      <c r="L3" s="865"/>
      <c r="M3" s="865"/>
      <c r="N3" s="865"/>
      <c r="O3" s="865"/>
      <c r="Q3" s="24"/>
      <c r="R3" s="24"/>
      <c r="S3" s="24"/>
    </row>
    <row r="4" spans="1:20" s="26" customFormat="1" ht="10.3" x14ac:dyDescent="0.25">
      <c r="A4" s="866"/>
      <c r="B4" s="866"/>
      <c r="C4" s="866"/>
      <c r="D4" s="866"/>
      <c r="E4" s="866"/>
      <c r="F4" s="866"/>
      <c r="G4" s="866"/>
      <c r="H4" s="866"/>
      <c r="I4" s="866"/>
      <c r="J4" s="866"/>
      <c r="K4" s="866"/>
      <c r="L4" s="866"/>
      <c r="M4" s="866"/>
      <c r="N4" s="866"/>
      <c r="O4" s="866"/>
    </row>
    <row r="5" spans="1:20" s="26" customFormat="1" x14ac:dyDescent="0.3">
      <c r="A5" s="867" t="str">
        <f>'1 Total'!A4:N4</f>
        <v>DICIEMBRE DE 2018</v>
      </c>
      <c r="B5" s="867"/>
      <c r="C5" s="867"/>
      <c r="D5" s="867"/>
      <c r="E5" s="867"/>
      <c r="F5" s="867"/>
      <c r="G5" s="867"/>
      <c r="H5" s="867"/>
      <c r="I5" s="867"/>
      <c r="J5" s="867"/>
      <c r="K5" s="867"/>
      <c r="L5" s="867"/>
      <c r="M5" s="867"/>
      <c r="N5" s="867"/>
      <c r="O5" s="867"/>
    </row>
    <row r="6" spans="1:20" s="26" customFormat="1" ht="6.75" customHeight="1" x14ac:dyDescent="0.3">
      <c r="A6" s="867"/>
      <c r="B6" s="867"/>
      <c r="C6" s="867"/>
      <c r="D6" s="867"/>
      <c r="E6" s="867"/>
      <c r="F6" s="867"/>
      <c r="G6" s="867"/>
      <c r="H6" s="867"/>
      <c r="I6" s="867"/>
      <c r="J6" s="867"/>
      <c r="K6" s="867"/>
      <c r="L6" s="867"/>
      <c r="M6" s="867"/>
      <c r="N6" s="867"/>
      <c r="O6" s="867"/>
    </row>
    <row r="7" spans="1:20" s="26" customFormat="1" ht="6.75" customHeight="1" x14ac:dyDescent="0.25">
      <c r="A7" s="864"/>
      <c r="B7" s="864"/>
      <c r="C7" s="864"/>
      <c r="D7" s="864"/>
      <c r="E7" s="864"/>
      <c r="F7" s="864"/>
      <c r="G7" s="864"/>
      <c r="H7" s="864"/>
      <c r="I7" s="864"/>
      <c r="J7" s="864"/>
      <c r="K7" s="864"/>
      <c r="L7" s="864"/>
      <c r="M7" s="864"/>
      <c r="N7" s="864"/>
      <c r="O7" s="864"/>
    </row>
    <row r="8" spans="1:20" s="26" customFormat="1" x14ac:dyDescent="0.3">
      <c r="A8" s="868" t="s">
        <v>58</v>
      </c>
      <c r="B8" s="868"/>
      <c r="C8" s="868"/>
      <c r="D8" s="868"/>
      <c r="E8" s="868"/>
      <c r="F8" s="868"/>
      <c r="G8" s="868"/>
      <c r="H8" s="868"/>
      <c r="I8" s="868"/>
      <c r="J8" s="868"/>
      <c r="K8" s="868"/>
      <c r="L8" s="868"/>
      <c r="M8" s="868"/>
      <c r="N8" s="868"/>
      <c r="O8" s="868"/>
    </row>
    <row r="9" spans="1:20" s="26" customFormat="1" ht="10.3" x14ac:dyDescent="0.25">
      <c r="A9" s="866"/>
      <c r="B9" s="866"/>
      <c r="C9" s="866"/>
      <c r="D9" s="866"/>
      <c r="E9" s="866"/>
      <c r="F9" s="866"/>
      <c r="G9" s="866"/>
      <c r="H9" s="866"/>
      <c r="I9" s="866"/>
      <c r="J9" s="866"/>
      <c r="K9" s="866"/>
      <c r="L9" s="866"/>
      <c r="M9" s="866"/>
      <c r="N9" s="866"/>
      <c r="O9" s="866"/>
    </row>
    <row r="10" spans="1:20" s="26" customFormat="1" ht="13.5" customHeight="1" x14ac:dyDescent="0.3">
      <c r="A10" s="868" t="s">
        <v>8</v>
      </c>
      <c r="B10" s="868"/>
      <c r="C10" s="868"/>
      <c r="D10" s="868"/>
      <c r="E10" s="868"/>
      <c r="F10" s="868"/>
      <c r="G10" s="868"/>
      <c r="H10" s="868"/>
      <c r="I10" s="868"/>
      <c r="J10" s="868"/>
      <c r="K10" s="868"/>
      <c r="L10" s="868"/>
      <c r="M10" s="868"/>
      <c r="N10" s="868"/>
      <c r="O10" s="868"/>
    </row>
    <row r="11" spans="1:20" s="26" customFormat="1" ht="13.5" customHeight="1" thickBot="1" x14ac:dyDescent="0.3">
      <c r="A11" s="869"/>
      <c r="B11" s="869"/>
      <c r="C11" s="869"/>
      <c r="D11" s="869"/>
      <c r="E11" s="869"/>
      <c r="F11" s="869"/>
      <c r="G11" s="869"/>
      <c r="H11" s="869"/>
      <c r="I11" s="869"/>
      <c r="J11" s="869"/>
      <c r="K11" s="869"/>
      <c r="L11" s="869"/>
      <c r="M11" s="869"/>
      <c r="N11" s="869"/>
      <c r="O11" s="869"/>
    </row>
    <row r="12" spans="1:20" s="24" customFormat="1" ht="15" customHeight="1" x14ac:dyDescent="0.2">
      <c r="A12" s="870" t="s">
        <v>210</v>
      </c>
      <c r="B12" s="873" t="s">
        <v>305</v>
      </c>
      <c r="C12" s="873" t="s">
        <v>211</v>
      </c>
      <c r="D12" s="874" t="s">
        <v>212</v>
      </c>
      <c r="E12" s="875"/>
      <c r="F12" s="875"/>
      <c r="G12" s="876"/>
      <c r="H12" s="874" t="s">
        <v>213</v>
      </c>
      <c r="I12" s="875"/>
      <c r="J12" s="875"/>
      <c r="K12" s="875"/>
      <c r="L12" s="875"/>
      <c r="M12" s="875"/>
      <c r="N12" s="875"/>
      <c r="O12" s="876"/>
    </row>
    <row r="13" spans="1:20" s="24" customFormat="1" ht="10.5" customHeight="1" x14ac:dyDescent="0.2">
      <c r="A13" s="871"/>
      <c r="B13" s="871"/>
      <c r="C13" s="871"/>
      <c r="D13" s="845" t="s">
        <v>214</v>
      </c>
      <c r="E13" s="893" t="s">
        <v>215</v>
      </c>
      <c r="F13" s="855" t="s">
        <v>256</v>
      </c>
      <c r="G13" s="856" t="s">
        <v>217</v>
      </c>
      <c r="H13" s="859" t="s">
        <v>218</v>
      </c>
      <c r="I13" s="860"/>
      <c r="J13" s="863" t="s">
        <v>215</v>
      </c>
      <c r="K13" s="860"/>
      <c r="L13" s="863" t="s">
        <v>256</v>
      </c>
      <c r="M13" s="860"/>
      <c r="N13" s="848" t="s">
        <v>217</v>
      </c>
      <c r="O13" s="849"/>
    </row>
    <row r="14" spans="1:20" s="24" customFormat="1" ht="10.5" customHeight="1" x14ac:dyDescent="0.2">
      <c r="A14" s="871"/>
      <c r="B14" s="871"/>
      <c r="C14" s="871"/>
      <c r="D14" s="846"/>
      <c r="E14" s="894"/>
      <c r="F14" s="853"/>
      <c r="G14" s="857"/>
      <c r="H14" s="861"/>
      <c r="I14" s="862"/>
      <c r="J14" s="850"/>
      <c r="K14" s="862"/>
      <c r="L14" s="850"/>
      <c r="M14" s="862"/>
      <c r="N14" s="850"/>
      <c r="O14" s="851"/>
    </row>
    <row r="15" spans="1:20" s="24" customFormat="1" ht="10.5" customHeight="1" thickBot="1" x14ac:dyDescent="0.3">
      <c r="A15" s="872"/>
      <c r="B15" s="872"/>
      <c r="C15" s="872"/>
      <c r="D15" s="847"/>
      <c r="E15" s="895"/>
      <c r="F15" s="854"/>
      <c r="G15" s="858"/>
      <c r="H15" s="404" t="s">
        <v>306</v>
      </c>
      <c r="I15" s="404" t="s">
        <v>219</v>
      </c>
      <c r="J15" s="513" t="s">
        <v>306</v>
      </c>
      <c r="K15" s="404" t="s">
        <v>219</v>
      </c>
      <c r="L15" s="513" t="s">
        <v>306</v>
      </c>
      <c r="M15" s="404" t="s">
        <v>219</v>
      </c>
      <c r="N15" s="513" t="s">
        <v>306</v>
      </c>
      <c r="O15" s="428" t="s">
        <v>219</v>
      </c>
    </row>
    <row r="16" spans="1:20" x14ac:dyDescent="0.3">
      <c r="A16" s="109" t="s">
        <v>220</v>
      </c>
      <c r="B16" s="178">
        <f>'8GM.N.'!B16+'8GM.E.'!B16+'8GM.T.'!B16</f>
        <v>254875</v>
      </c>
      <c r="C16" s="178">
        <f>'8GM.N.'!C16+'8GM.E.'!C16+'8GM.T.'!C16</f>
        <v>450167439.06999999</v>
      </c>
      <c r="D16" s="179">
        <f>'8GM.N.'!D16+'8GM.E.'!D16+'8GM.T.'!D16</f>
        <v>95491452039.649994</v>
      </c>
      <c r="E16" s="180">
        <f>'8GM.N.'!E16+'8GM.E.'!E16+'8GM.T.'!E16</f>
        <v>0</v>
      </c>
      <c r="F16" s="180">
        <f>'8GM.N.'!F16+'8GM.E.'!F16+'8GM.T.'!F16</f>
        <v>19703789028.279999</v>
      </c>
      <c r="G16" s="181">
        <f>'8GM.N.'!G16+'8GM.E.'!G16+'8GM.T.'!G16</f>
        <v>52715885724</v>
      </c>
      <c r="H16" s="180">
        <f>'8GM.N.'!H16+'8GM.E.'!H16+'8GM.T.'!H16</f>
        <v>901</v>
      </c>
      <c r="I16" s="180">
        <f>'8GM.N.'!I16+'8GM.E.'!I16+'8GM.T.'!I16</f>
        <v>178577001.81</v>
      </c>
      <c r="J16" s="180">
        <f>'8GM.N.'!J16+'8GM.E.'!J16+'8GM.T.'!J16</f>
        <v>0</v>
      </c>
      <c r="K16" s="180">
        <f>'8GM.N.'!K16+'8GM.E.'!K16+'8GM.T.'!K16</f>
        <v>0</v>
      </c>
      <c r="L16" s="180">
        <f>'8GM.N.'!L16+'8GM.E.'!L16+'8GM.T.'!L16</f>
        <v>21</v>
      </c>
      <c r="M16" s="180">
        <f>'8GM.N.'!M16+'8GM.E.'!M16+'8GM.T.'!M16</f>
        <v>4412650</v>
      </c>
      <c r="N16" s="180">
        <f>'8GM.N.'!N16+'8GM.E.'!N16+'8GM.T.'!N16</f>
        <v>134</v>
      </c>
      <c r="O16" s="181">
        <f>'8GM.N.'!O16+'8GM.E.'!O16+'8GM.T.'!O16</f>
        <v>66308050.93</v>
      </c>
    </row>
    <row r="17" spans="1:15" x14ac:dyDescent="0.3">
      <c r="A17" s="111" t="s">
        <v>221</v>
      </c>
      <c r="B17" s="182">
        <f>'8GM.N.'!B17+'8GM.E.'!B17+'8GM.T.'!B17</f>
        <v>493161</v>
      </c>
      <c r="C17" s="182">
        <f>'8GM.N.'!C17+'8GM.E.'!C17+'8GM.T.'!C17</f>
        <v>810536331.24000001</v>
      </c>
      <c r="D17" s="183">
        <f>'8GM.N.'!D17+'8GM.E.'!D17+'8GM.T.'!D17</f>
        <v>197574595769.29999</v>
      </c>
      <c r="E17" s="184">
        <f>'8GM.N.'!E17+'8GM.E.'!E17+'8GM.T.'!E17</f>
        <v>4097767</v>
      </c>
      <c r="F17" s="184">
        <f>'8GM.N.'!F17+'8GM.E.'!F17+'8GM.T.'!F17</f>
        <v>47978337324.809998</v>
      </c>
      <c r="G17" s="185">
        <f>'8GM.N.'!G17+'8GM.E.'!G17+'8GM.T.'!G17</f>
        <v>57786304900</v>
      </c>
      <c r="H17" s="184">
        <f>'8GM.N.'!H17+'8GM.E.'!H17+'8GM.T.'!H17</f>
        <v>2369</v>
      </c>
      <c r="I17" s="184">
        <f>'8GM.N.'!I17+'8GM.E.'!I17+'8GM.T.'!I17</f>
        <v>452674646.31999999</v>
      </c>
      <c r="J17" s="184">
        <f>'8GM.N.'!J17+'8GM.E.'!J17+'8GM.T.'!J17</f>
        <v>0</v>
      </c>
      <c r="K17" s="184">
        <f>'8GM.N.'!K17+'8GM.E.'!K17+'8GM.T.'!K17</f>
        <v>0</v>
      </c>
      <c r="L17" s="184">
        <f>'8GM.N.'!L17+'8GM.E.'!L17+'8GM.T.'!L17</f>
        <v>47</v>
      </c>
      <c r="M17" s="184">
        <f>'8GM.N.'!M17+'8GM.E.'!M17+'8GM.T.'!M17</f>
        <v>9796106</v>
      </c>
      <c r="N17" s="184">
        <f>'8GM.N.'!N17+'8GM.E.'!N17+'8GM.T.'!N17</f>
        <v>191</v>
      </c>
      <c r="O17" s="185">
        <f>'8GM.N.'!O17+'8GM.E.'!O17+'8GM.T.'!O17</f>
        <v>138491443.66</v>
      </c>
    </row>
    <row r="18" spans="1:15" x14ac:dyDescent="0.3">
      <c r="A18" s="112" t="s">
        <v>222</v>
      </c>
      <c r="B18" s="186">
        <f>'8GM.N.'!B18+'8GM.E.'!B18+'8GM.T.'!B18</f>
        <v>116198</v>
      </c>
      <c r="C18" s="186">
        <f>'8GM.N.'!C18+'8GM.E.'!C18+'8GM.T.'!C18</f>
        <v>186538280.82999998</v>
      </c>
      <c r="D18" s="187">
        <f>'8GM.N.'!D18+'8GM.E.'!D18+'8GM.T.'!D18</f>
        <v>30407070867.669998</v>
      </c>
      <c r="E18" s="188">
        <f>'8GM.N.'!E18+'8GM.E.'!E18+'8GM.T.'!E18</f>
        <v>126192</v>
      </c>
      <c r="F18" s="188">
        <f>'8GM.N.'!F18+'8GM.E.'!F18+'8GM.T.'!F18</f>
        <v>7663289059.9899998</v>
      </c>
      <c r="G18" s="189">
        <f>'8GM.N.'!G18+'8GM.E.'!G18+'8GM.T.'!G18</f>
        <v>11756441660</v>
      </c>
      <c r="H18" s="188">
        <f>'8GM.N.'!H18+'8GM.E.'!H18+'8GM.T.'!H18</f>
        <v>726</v>
      </c>
      <c r="I18" s="188">
        <f>'8GM.N.'!I18+'8GM.E.'!I18+'8GM.T.'!I18</f>
        <v>111110694.13000001</v>
      </c>
      <c r="J18" s="188">
        <f>'8GM.N.'!J18+'8GM.E.'!J18+'8GM.T.'!J18</f>
        <v>0</v>
      </c>
      <c r="K18" s="188">
        <f>'8GM.N.'!K18+'8GM.E.'!K18+'8GM.T.'!K18</f>
        <v>0</v>
      </c>
      <c r="L18" s="188">
        <f>'8GM.N.'!L18+'8GM.E.'!L18+'8GM.T.'!L18</f>
        <v>28</v>
      </c>
      <c r="M18" s="188">
        <f>'8GM.N.'!M18+'8GM.E.'!M18+'8GM.T.'!M18</f>
        <v>7305024</v>
      </c>
      <c r="N18" s="188">
        <f>'8GM.N.'!N18+'8GM.E.'!N18+'8GM.T.'!N18</f>
        <v>34</v>
      </c>
      <c r="O18" s="189">
        <f>'8GM.N.'!O18+'8GM.E.'!O18+'8GM.T.'!O18</f>
        <v>23237605.440000001</v>
      </c>
    </row>
    <row r="19" spans="1:15" x14ac:dyDescent="0.3">
      <c r="A19" s="111" t="s">
        <v>223</v>
      </c>
      <c r="B19" s="182">
        <f>'8GM.N.'!B19+'8GM.E.'!B19+'8GM.T.'!B19</f>
        <v>134646</v>
      </c>
      <c r="C19" s="182">
        <f>'8GM.N.'!C19+'8GM.E.'!C19+'8GM.T.'!C19</f>
        <v>198631556.36999997</v>
      </c>
      <c r="D19" s="183">
        <f>'8GM.N.'!D19+'8GM.E.'!D19+'8GM.T.'!D19</f>
        <v>31784198202.27</v>
      </c>
      <c r="E19" s="184">
        <f>'8GM.N.'!E19+'8GM.E.'!E19+'8GM.T.'!E19</f>
        <v>10845</v>
      </c>
      <c r="F19" s="184">
        <f>'8GM.N.'!F19+'8GM.E.'!F19+'8GM.T.'!F19</f>
        <v>6906833827.5799999</v>
      </c>
      <c r="G19" s="185">
        <f>'8GM.N.'!G19+'8GM.E.'!G19+'8GM.T.'!G19</f>
        <v>10273299381</v>
      </c>
      <c r="H19" s="184">
        <f>'8GM.N.'!H19+'8GM.E.'!H19+'8GM.T.'!H19</f>
        <v>872</v>
      </c>
      <c r="I19" s="184">
        <f>'8GM.N.'!I19+'8GM.E.'!I19+'8GM.T.'!I19</f>
        <v>103294585.23</v>
      </c>
      <c r="J19" s="184">
        <f>'8GM.N.'!J19+'8GM.E.'!J19+'8GM.T.'!J19</f>
        <v>0</v>
      </c>
      <c r="K19" s="184">
        <f>'8GM.N.'!K19+'8GM.E.'!K19+'8GM.T.'!K19</f>
        <v>0</v>
      </c>
      <c r="L19" s="184">
        <f>'8GM.N.'!L19+'8GM.E.'!L19+'8GM.T.'!L19</f>
        <v>14</v>
      </c>
      <c r="M19" s="184">
        <f>'8GM.N.'!M19+'8GM.E.'!M19+'8GM.T.'!M19</f>
        <v>2235964</v>
      </c>
      <c r="N19" s="184">
        <f>'8GM.N.'!N19+'8GM.E.'!N19+'8GM.T.'!N19</f>
        <v>54</v>
      </c>
      <c r="O19" s="185">
        <f>'8GM.N.'!O19+'8GM.E.'!O19+'8GM.T.'!O19</f>
        <v>33487981.760000002</v>
      </c>
    </row>
    <row r="20" spans="1:15" x14ac:dyDescent="0.3">
      <c r="A20" s="112" t="s">
        <v>224</v>
      </c>
      <c r="B20" s="186">
        <f>'8GM.N.'!B20+'8GM.E.'!B20+'8GM.T.'!B20</f>
        <v>800824</v>
      </c>
      <c r="C20" s="186">
        <f>'8GM.N.'!C20+'8GM.E.'!C20+'8GM.T.'!C20</f>
        <v>722395647.57000005</v>
      </c>
      <c r="D20" s="187">
        <f>'8GM.N.'!D20+'8GM.E.'!D20+'8GM.T.'!D20</f>
        <v>147737230289.20001</v>
      </c>
      <c r="E20" s="188">
        <f>'8GM.N.'!E20+'8GM.E.'!E20+'8GM.T.'!E20</f>
        <v>359416</v>
      </c>
      <c r="F20" s="188">
        <f>'8GM.N.'!F20+'8GM.E.'!F20+'8GM.T.'!F20</f>
        <v>40890248105.889999</v>
      </c>
      <c r="G20" s="189">
        <f>'8GM.N.'!G20+'8GM.E.'!G20+'8GM.T.'!G20</f>
        <v>74664361420</v>
      </c>
      <c r="H20" s="188">
        <f>'8GM.N.'!H20+'8GM.E.'!H20+'8GM.T.'!H20</f>
        <v>3801</v>
      </c>
      <c r="I20" s="188">
        <f>'8GM.N.'!I20+'8GM.E.'!I20+'8GM.T.'!I20</f>
        <v>476067198.15999997</v>
      </c>
      <c r="J20" s="188">
        <f>'8GM.N.'!J20+'8GM.E.'!J20+'8GM.T.'!J20</f>
        <v>0</v>
      </c>
      <c r="K20" s="188">
        <f>'8GM.N.'!K20+'8GM.E.'!K20+'8GM.T.'!K20</f>
        <v>0</v>
      </c>
      <c r="L20" s="188">
        <f>'8GM.N.'!L20+'8GM.E.'!L20+'8GM.T.'!L20</f>
        <v>54</v>
      </c>
      <c r="M20" s="188">
        <f>'8GM.N.'!M20+'8GM.E.'!M20+'8GM.T.'!M20</f>
        <v>18294462</v>
      </c>
      <c r="N20" s="188">
        <f>'8GM.N.'!N20+'8GM.E.'!N20+'8GM.T.'!N20</f>
        <v>299</v>
      </c>
      <c r="O20" s="189">
        <f>'8GM.N.'!O20+'8GM.E.'!O20+'8GM.T.'!O20</f>
        <v>252809148.71000001</v>
      </c>
    </row>
    <row r="21" spans="1:15" x14ac:dyDescent="0.3">
      <c r="A21" s="111" t="s">
        <v>225</v>
      </c>
      <c r="B21" s="182">
        <f>'8GM.N.'!B21+'8GM.E.'!B21+'8GM.T.'!B21</f>
        <v>117046</v>
      </c>
      <c r="C21" s="182">
        <f>'8GM.N.'!C21+'8GM.E.'!C21+'8GM.T.'!C21</f>
        <v>131684159.64</v>
      </c>
      <c r="D21" s="183">
        <f>'8GM.N.'!D21+'8GM.E.'!D21+'8GM.T.'!D21</f>
        <v>21203811269.669998</v>
      </c>
      <c r="E21" s="184">
        <f>'8GM.N.'!E21+'8GM.E.'!E21+'8GM.T.'!E21</f>
        <v>51884</v>
      </c>
      <c r="F21" s="184">
        <f>'8GM.N.'!F21+'8GM.E.'!F21+'8GM.T.'!F21</f>
        <v>7068185826.5100002</v>
      </c>
      <c r="G21" s="185">
        <f>'8GM.N.'!G21+'8GM.E.'!G21+'8GM.T.'!G21</f>
        <v>5735514769</v>
      </c>
      <c r="H21" s="184">
        <f>'8GM.N.'!H21+'8GM.E.'!H21+'8GM.T.'!H21</f>
        <v>709</v>
      </c>
      <c r="I21" s="184">
        <f>'8GM.N.'!I21+'8GM.E.'!I21+'8GM.T.'!I21</f>
        <v>109902091.64</v>
      </c>
      <c r="J21" s="184">
        <f>'8GM.N.'!J21+'8GM.E.'!J21+'8GM.T.'!J21</f>
        <v>0</v>
      </c>
      <c r="K21" s="184">
        <f>'8GM.N.'!K21+'8GM.E.'!K21+'8GM.T.'!K21</f>
        <v>0</v>
      </c>
      <c r="L21" s="184">
        <f>'8GM.N.'!L21+'8GM.E.'!L21+'8GM.T.'!L21</f>
        <v>17</v>
      </c>
      <c r="M21" s="184">
        <f>'8GM.N.'!M21+'8GM.E.'!M21+'8GM.T.'!M21</f>
        <v>4548757</v>
      </c>
      <c r="N21" s="184">
        <f>'8GM.N.'!N21+'8GM.E.'!N21+'8GM.T.'!N21</f>
        <v>28</v>
      </c>
      <c r="O21" s="185">
        <f>'8GM.N.'!O21+'8GM.E.'!O21+'8GM.T.'!O21</f>
        <v>25450804.879999999</v>
      </c>
    </row>
    <row r="22" spans="1:15" x14ac:dyDescent="0.3">
      <c r="A22" s="112" t="s">
        <v>226</v>
      </c>
      <c r="B22" s="186">
        <f>'8GM.N.'!B22+'8GM.E.'!B22+'8GM.T.'!B22</f>
        <v>501138</v>
      </c>
      <c r="C22" s="186">
        <f>'8GM.N.'!C22+'8GM.E.'!C22+'8GM.T.'!C22</f>
        <v>458600187.72999996</v>
      </c>
      <c r="D22" s="194">
        <f>'8GM.N.'!D22+'8GM.E.'!D22+'8GM.T.'!D22</f>
        <v>65959014149.260002</v>
      </c>
      <c r="E22" s="192">
        <f>'8GM.N.'!E22+'8GM.E.'!E22+'8GM.T.'!E22</f>
        <v>576328</v>
      </c>
      <c r="F22" s="188">
        <f>'8GM.N.'!F22+'8GM.E.'!F22+'8GM.T.'!F22</f>
        <v>13475078982.530001</v>
      </c>
      <c r="G22" s="189">
        <f>'8GM.N.'!G22+'8GM.E.'!G22+'8GM.T.'!G22</f>
        <v>6583057212</v>
      </c>
      <c r="H22" s="188">
        <f>'8GM.N.'!H22+'8GM.E.'!H22+'8GM.T.'!H22</f>
        <v>2705</v>
      </c>
      <c r="I22" s="188">
        <f>'8GM.N.'!I22+'8GM.E.'!I22+'8GM.T.'!I22</f>
        <v>269757292.62</v>
      </c>
      <c r="J22" s="188">
        <f>'8GM.N.'!J22+'8GM.E.'!J22+'8GM.T.'!J22</f>
        <v>0</v>
      </c>
      <c r="K22" s="188">
        <f>'8GM.N.'!K22+'8GM.E.'!K22+'8GM.T.'!K22</f>
        <v>0</v>
      </c>
      <c r="L22" s="188">
        <f>'8GM.N.'!L22+'8GM.E.'!L22+'8GM.T.'!L22</f>
        <v>51</v>
      </c>
      <c r="M22" s="188">
        <f>'8GM.N.'!M22+'8GM.E.'!M22+'8GM.T.'!M22</f>
        <v>9774405</v>
      </c>
      <c r="N22" s="188">
        <f>'8GM.N.'!N22+'8GM.E.'!N22+'8GM.T.'!N22</f>
        <v>45</v>
      </c>
      <c r="O22" s="189">
        <f>'8GM.N.'!O22+'8GM.E.'!O22+'8GM.T.'!O22</f>
        <v>41231256.649999999</v>
      </c>
    </row>
    <row r="23" spans="1:15" x14ac:dyDescent="0.3">
      <c r="A23" s="111" t="s">
        <v>227</v>
      </c>
      <c r="B23" s="182">
        <f>'8GM.N.'!B23+'8GM.E.'!B23+'8GM.T.'!B23</f>
        <v>800368</v>
      </c>
      <c r="C23" s="182">
        <f>'8GM.N.'!C23+'8GM.E.'!C23+'8GM.T.'!C23</f>
        <v>683562026.66999996</v>
      </c>
      <c r="D23" s="195">
        <f>'8GM.N.'!D23+'8GM.E.'!D23+'8GM.T.'!D23</f>
        <v>244404131654.82999</v>
      </c>
      <c r="E23" s="193">
        <f>'8GM.N.'!E23+'8GM.E.'!E23+'8GM.T.'!E23</f>
        <v>589656</v>
      </c>
      <c r="F23" s="184">
        <f>'8GM.N.'!F23+'8GM.E.'!F23+'8GM.T.'!F23</f>
        <v>91867525182.410004</v>
      </c>
      <c r="G23" s="185">
        <f>'8GM.N.'!G23+'8GM.E.'!G23+'8GM.T.'!G23</f>
        <v>119719011970</v>
      </c>
      <c r="H23" s="184">
        <f>'8GM.N.'!H23+'8GM.E.'!H23+'8GM.T.'!H23</f>
        <v>3013</v>
      </c>
      <c r="I23" s="184">
        <f>'8GM.N.'!I23+'8GM.E.'!I23+'8GM.T.'!I23</f>
        <v>449335966.88999999</v>
      </c>
      <c r="J23" s="184">
        <f>'8GM.N.'!J23+'8GM.E.'!J23+'8GM.T.'!J23</f>
        <v>2</v>
      </c>
      <c r="K23" s="184">
        <f>'8GM.N.'!K23+'8GM.E.'!K23+'8GM.T.'!K23</f>
        <v>257377</v>
      </c>
      <c r="L23" s="184">
        <f>'8GM.N.'!L23+'8GM.E.'!L23+'8GM.T.'!L23</f>
        <v>130</v>
      </c>
      <c r="M23" s="184">
        <f>'8GM.N.'!M23+'8GM.E.'!M23+'8GM.T.'!M23</f>
        <v>19237823</v>
      </c>
      <c r="N23" s="184">
        <f>'8GM.N.'!N23+'8GM.E.'!N23+'8GM.T.'!N23</f>
        <v>217</v>
      </c>
      <c r="O23" s="185">
        <f>'8GM.N.'!O23+'8GM.E.'!O23+'8GM.T.'!O23</f>
        <v>165050684.09</v>
      </c>
    </row>
    <row r="24" spans="1:15" x14ac:dyDescent="0.3">
      <c r="A24" s="112" t="s">
        <v>228</v>
      </c>
      <c r="B24" s="186">
        <f>'8GM.N.'!B24+'8GM.E.'!B24+'8GM.T.'!B24</f>
        <v>19304409</v>
      </c>
      <c r="C24" s="186">
        <f>'8GM.N.'!C24+'8GM.E.'!C24+'8GM.T.'!C24</f>
        <v>40880094916.150002</v>
      </c>
      <c r="D24" s="194">
        <f>'8GM.N.'!D24+'8GM.E.'!D24+'8GM.T.'!D24</f>
        <v>4797846232245.6504</v>
      </c>
      <c r="E24" s="192">
        <f>'8GM.N.'!E24+'8GM.E.'!E24+'8GM.T.'!E24</f>
        <v>330690986</v>
      </c>
      <c r="F24" s="188">
        <f>'8GM.N.'!F24+'8GM.E.'!F24+'8GM.T.'!F24</f>
        <v>1712251368729.8401</v>
      </c>
      <c r="G24" s="189">
        <f>'8GM.N.'!G24+'8GM.E.'!G24+'8GM.T.'!G24</f>
        <v>2162050932732</v>
      </c>
      <c r="H24" s="188">
        <f>'8GM.N.'!H24+'8GM.E.'!H24+'8GM.T.'!H24</f>
        <v>49194</v>
      </c>
      <c r="I24" s="188">
        <f>'8GM.N.'!I24+'8GM.E.'!I24+'8GM.T.'!I24</f>
        <v>10472267612.299997</v>
      </c>
      <c r="J24" s="188">
        <f>'8GM.N.'!J24+'8GM.E.'!J24+'8GM.T.'!J24</f>
        <v>37</v>
      </c>
      <c r="K24" s="188">
        <f>'8GM.N.'!K24+'8GM.E.'!K24+'8GM.T.'!K24</f>
        <v>4940841</v>
      </c>
      <c r="L24" s="188">
        <f>'8GM.N.'!L24+'8GM.E.'!L24+'8GM.T.'!L24</f>
        <v>256</v>
      </c>
      <c r="M24" s="188">
        <f>'8GM.N.'!M24+'8GM.E.'!M24+'8GM.T.'!M24</f>
        <v>82413795</v>
      </c>
      <c r="N24" s="188">
        <f>'8GM.N.'!N24+'8GM.E.'!N24+'8GM.T.'!N24</f>
        <v>3447</v>
      </c>
      <c r="O24" s="189">
        <f>'8GM.N.'!O24+'8GM.E.'!O24+'8GM.T.'!O24</f>
        <v>2984221014.0300002</v>
      </c>
    </row>
    <row r="25" spans="1:15" x14ac:dyDescent="0.3">
      <c r="A25" s="111" t="s">
        <v>229</v>
      </c>
      <c r="B25" s="182">
        <f>'8GM.N.'!B25+'8GM.E.'!B25+'8GM.T.'!B25</f>
        <v>253975</v>
      </c>
      <c r="C25" s="182">
        <f>'8GM.N.'!C25+'8GM.E.'!C25+'8GM.T.'!C25</f>
        <v>513437693.71000004</v>
      </c>
      <c r="D25" s="195">
        <f>'8GM.N.'!D25+'8GM.E.'!D25+'8GM.T.'!D25</f>
        <v>65151432301.339996</v>
      </c>
      <c r="E25" s="193">
        <f>'8GM.N.'!E25+'8GM.E.'!E25+'8GM.T.'!E25</f>
        <v>0</v>
      </c>
      <c r="F25" s="184">
        <f>'8GM.N.'!F25+'8GM.E.'!F25+'8GM.T.'!F25</f>
        <v>21183088647.799999</v>
      </c>
      <c r="G25" s="185">
        <f>'8GM.N.'!G25+'8GM.E.'!G25+'8GM.T.'!G25</f>
        <v>20186234674</v>
      </c>
      <c r="H25" s="184">
        <f>'8GM.N.'!H25+'8GM.E.'!H25+'8GM.T.'!H25</f>
        <v>2014</v>
      </c>
      <c r="I25" s="184">
        <f>'8GM.N.'!I25+'8GM.E.'!I25+'8GM.T.'!I25</f>
        <v>371943166.95999998</v>
      </c>
      <c r="J25" s="184">
        <f>'8GM.N.'!J25+'8GM.E.'!J25+'8GM.T.'!J25</f>
        <v>0</v>
      </c>
      <c r="K25" s="184">
        <f>'8GM.N.'!K25+'8GM.E.'!K25+'8GM.T.'!K25</f>
        <v>0</v>
      </c>
      <c r="L25" s="184">
        <f>'8GM.N.'!L25+'8GM.E.'!L25+'8GM.T.'!L25</f>
        <v>29</v>
      </c>
      <c r="M25" s="184">
        <f>'8GM.N.'!M25+'8GM.E.'!M25+'8GM.T.'!M25</f>
        <v>4175793</v>
      </c>
      <c r="N25" s="184">
        <f>'8GM.N.'!N25+'8GM.E.'!N25+'8GM.T.'!N25</f>
        <v>138</v>
      </c>
      <c r="O25" s="185">
        <f>'8GM.N.'!O25+'8GM.E.'!O25+'8GM.T.'!O25</f>
        <v>136044439.06999999</v>
      </c>
    </row>
    <row r="26" spans="1:15" x14ac:dyDescent="0.3">
      <c r="A26" s="112" t="s">
        <v>230</v>
      </c>
      <c r="B26" s="186">
        <f>'8GM.N.'!B26+'8GM.E.'!B26+'8GM.T.'!B26</f>
        <v>729948</v>
      </c>
      <c r="C26" s="186">
        <f>'8GM.N.'!C26+'8GM.E.'!C26+'8GM.T.'!C26</f>
        <v>746526746.04999995</v>
      </c>
      <c r="D26" s="194">
        <f>'8GM.N.'!D26+'8GM.E.'!D26+'8GM.T.'!D26</f>
        <v>147731832442.06</v>
      </c>
      <c r="E26" s="192">
        <f>'8GM.N.'!E26+'8GM.E.'!E26+'8GM.T.'!E26</f>
        <v>1602920</v>
      </c>
      <c r="F26" s="188">
        <f>'8GM.N.'!F26+'8GM.E.'!F26+'8GM.T.'!F26</f>
        <v>66335765671.800003</v>
      </c>
      <c r="G26" s="189">
        <f>'8GM.N.'!G26+'8GM.E.'!G26+'8GM.T.'!G26</f>
        <v>77745609189</v>
      </c>
      <c r="H26" s="188">
        <f>'8GM.N.'!H26+'8GM.E.'!H26+'8GM.T.'!H26</f>
        <v>4812</v>
      </c>
      <c r="I26" s="188">
        <f>'8GM.N.'!I26+'8GM.E.'!I26+'8GM.T.'!I26</f>
        <v>472384041.75999999</v>
      </c>
      <c r="J26" s="188">
        <f>'8GM.N.'!J26+'8GM.E.'!J26+'8GM.T.'!J26</f>
        <v>0</v>
      </c>
      <c r="K26" s="188">
        <f>'8GM.N.'!K26+'8GM.E.'!K26+'8GM.T.'!K26</f>
        <v>0</v>
      </c>
      <c r="L26" s="188">
        <f>'8GM.N.'!L26+'8GM.E.'!L26+'8GM.T.'!L26</f>
        <v>228</v>
      </c>
      <c r="M26" s="188">
        <f>'8GM.N.'!M26+'8GM.E.'!M26+'8GM.T.'!M26</f>
        <v>33398798</v>
      </c>
      <c r="N26" s="188">
        <f>'8GM.N.'!N26+'8GM.E.'!N26+'8GM.T.'!N26</f>
        <v>234</v>
      </c>
      <c r="O26" s="189">
        <f>'8GM.N.'!O26+'8GM.E.'!O26+'8GM.T.'!O26</f>
        <v>100652305.18000001</v>
      </c>
    </row>
    <row r="27" spans="1:15" x14ac:dyDescent="0.3">
      <c r="A27" s="111" t="s">
        <v>231</v>
      </c>
      <c r="B27" s="182">
        <f>'8GM.N.'!B27+'8GM.E.'!B27+'8GM.T.'!B27</f>
        <v>261649</v>
      </c>
      <c r="C27" s="182">
        <f>'8GM.N.'!C27+'8GM.E.'!C27+'8GM.T.'!C27</f>
        <v>397302210.24000001</v>
      </c>
      <c r="D27" s="195">
        <f>'8GM.N.'!D27+'8GM.E.'!D27+'8GM.T.'!D27</f>
        <v>29928299163.23</v>
      </c>
      <c r="E27" s="193">
        <f>'8GM.N.'!E27+'8GM.E.'!E27+'8GM.T.'!E27</f>
        <v>48834</v>
      </c>
      <c r="F27" s="184">
        <f>'8GM.N.'!F27+'8GM.E.'!F27+'8GM.T.'!F27</f>
        <v>15296038259.84</v>
      </c>
      <c r="G27" s="185">
        <f>'8GM.N.'!G27+'8GM.E.'!G27+'8GM.T.'!G27</f>
        <v>5782841215</v>
      </c>
      <c r="H27" s="184">
        <f>'8GM.N.'!H27+'8GM.E.'!H27+'8GM.T.'!H27</f>
        <v>3031</v>
      </c>
      <c r="I27" s="184">
        <f>'8GM.N.'!I27+'8GM.E.'!I27+'8GM.T.'!I27</f>
        <v>379062514.81</v>
      </c>
      <c r="J27" s="184">
        <f>'8GM.N.'!J27+'8GM.E.'!J27+'8GM.T.'!J27</f>
        <v>0</v>
      </c>
      <c r="K27" s="184">
        <f>'8GM.N.'!K27+'8GM.E.'!K27+'8GM.T.'!K27</f>
        <v>0</v>
      </c>
      <c r="L27" s="184">
        <f>'8GM.N.'!L27+'8GM.E.'!L27+'8GM.T.'!L27</f>
        <v>133</v>
      </c>
      <c r="M27" s="184">
        <f>'8GM.N.'!M27+'8GM.E.'!M27+'8GM.T.'!M27</f>
        <v>26414574</v>
      </c>
      <c r="N27" s="184">
        <f>'8GM.N.'!N27+'8GM.E.'!N27+'8GM.T.'!N27</f>
        <v>117</v>
      </c>
      <c r="O27" s="185">
        <f>'8GM.N.'!O27+'8GM.E.'!O27+'8GM.T.'!O27</f>
        <v>92908734.650000006</v>
      </c>
    </row>
    <row r="28" spans="1:15" x14ac:dyDescent="0.3">
      <c r="A28" s="112" t="s">
        <v>232</v>
      </c>
      <c r="B28" s="186">
        <f>'8GM.N.'!B28+'8GM.E.'!B28+'8GM.T.'!B28</f>
        <v>440703</v>
      </c>
      <c r="C28" s="186">
        <f>'8GM.N.'!C28+'8GM.E.'!C28+'8GM.T.'!C28</f>
        <v>337275823.40999997</v>
      </c>
      <c r="D28" s="194">
        <f>'8GM.N.'!D28+'8GM.E.'!D28+'8GM.T.'!D28</f>
        <v>58432416492.870003</v>
      </c>
      <c r="E28" s="192">
        <f>'8GM.N.'!E28+'8GM.E.'!E28+'8GM.T.'!E28</f>
        <v>0</v>
      </c>
      <c r="F28" s="188">
        <f>'8GM.N.'!F28+'8GM.E.'!F28+'8GM.T.'!F28</f>
        <v>14779428234.299999</v>
      </c>
      <c r="G28" s="189">
        <f>'8GM.N.'!G28+'8GM.E.'!G28+'8GM.T.'!G28</f>
        <v>13660366716</v>
      </c>
      <c r="H28" s="188">
        <f>'8GM.N.'!H28+'8GM.E.'!H28+'8GM.T.'!H28</f>
        <v>1902</v>
      </c>
      <c r="I28" s="188">
        <f>'8GM.N.'!I28+'8GM.E.'!I28+'8GM.T.'!I28</f>
        <v>288490271.67000002</v>
      </c>
      <c r="J28" s="188">
        <f>'8GM.N.'!J28+'8GM.E.'!J28+'8GM.T.'!J28</f>
        <v>0</v>
      </c>
      <c r="K28" s="188">
        <f>'8GM.N.'!K28+'8GM.E.'!K28+'8GM.T.'!K28</f>
        <v>0</v>
      </c>
      <c r="L28" s="188">
        <f>'8GM.N.'!L28+'8GM.E.'!L28+'8GM.T.'!L28</f>
        <v>53</v>
      </c>
      <c r="M28" s="188">
        <f>'8GM.N.'!M28+'8GM.E.'!M28+'8GM.T.'!M28</f>
        <v>8484908</v>
      </c>
      <c r="N28" s="188">
        <f>'8GM.N.'!N28+'8GM.E.'!N28+'8GM.T.'!N28</f>
        <v>68</v>
      </c>
      <c r="O28" s="189">
        <f>'8GM.N.'!O28+'8GM.E.'!O28+'8GM.T.'!O28</f>
        <v>87073820.5</v>
      </c>
    </row>
    <row r="29" spans="1:15" x14ac:dyDescent="0.3">
      <c r="A29" s="111" t="s">
        <v>233</v>
      </c>
      <c r="B29" s="182">
        <f>'8GM.N.'!B29+'8GM.E.'!B29+'8GM.T.'!B29</f>
        <v>2166333</v>
      </c>
      <c r="C29" s="182">
        <f>'8GM.N.'!C29+'8GM.E.'!C29+'8GM.T.'!C29</f>
        <v>1714917207.8099999</v>
      </c>
      <c r="D29" s="195">
        <f>'8GM.N.'!D29+'8GM.E.'!D29+'8GM.T.'!D29</f>
        <v>341381531843.48999</v>
      </c>
      <c r="E29" s="193">
        <f>'8GM.N.'!E29+'8GM.E.'!E29+'8GM.T.'!E29</f>
        <v>3526486</v>
      </c>
      <c r="F29" s="184">
        <f>'8GM.N.'!F29+'8GM.E.'!F29+'8GM.T.'!F29</f>
        <v>154745435958.54999</v>
      </c>
      <c r="G29" s="185">
        <f>'8GM.N.'!G29+'8GM.E.'!G29+'8GM.T.'!G29</f>
        <v>144664235408</v>
      </c>
      <c r="H29" s="184">
        <f>'8GM.N.'!H29+'8GM.E.'!H29+'8GM.T.'!H29</f>
        <v>6848</v>
      </c>
      <c r="I29" s="184">
        <f>'8GM.N.'!I29+'8GM.E.'!I29+'8GM.T.'!I29</f>
        <v>1150326482.05</v>
      </c>
      <c r="J29" s="184">
        <f>'8GM.N.'!J29+'8GM.E.'!J29+'8GM.T.'!J29</f>
        <v>0</v>
      </c>
      <c r="K29" s="184">
        <f>'8GM.N.'!K29+'8GM.E.'!K29+'8GM.T.'!K29</f>
        <v>0</v>
      </c>
      <c r="L29" s="184">
        <f>'8GM.N.'!L29+'8GM.E.'!L29+'8GM.T.'!L29</f>
        <v>167</v>
      </c>
      <c r="M29" s="184">
        <f>'8GM.N.'!M29+'8GM.E.'!M29+'8GM.T.'!M29</f>
        <v>29687770</v>
      </c>
      <c r="N29" s="184">
        <f>'8GM.N.'!N29+'8GM.E.'!N29+'8GM.T.'!N29</f>
        <v>665</v>
      </c>
      <c r="O29" s="185">
        <f>'8GM.N.'!O29+'8GM.E.'!O29+'8GM.T.'!O29</f>
        <v>331509091.87</v>
      </c>
    </row>
    <row r="30" spans="1:15" x14ac:dyDescent="0.3">
      <c r="A30" s="112" t="s">
        <v>234</v>
      </c>
      <c r="B30" s="186">
        <f>'8GM.N.'!B30+'8GM.E.'!B30+'8GM.T.'!B30</f>
        <v>2159362</v>
      </c>
      <c r="C30" s="186">
        <f>'8GM.N.'!C30+'8GM.E.'!C30+'8GM.T.'!C30</f>
        <v>2931511507.5900002</v>
      </c>
      <c r="D30" s="194">
        <f>'8GM.N.'!D30+'8GM.E.'!D30+'8GM.T.'!D30</f>
        <v>334733386628</v>
      </c>
      <c r="E30" s="192">
        <f>'8GM.N.'!E30+'8GM.E.'!E30+'8GM.T.'!E30</f>
        <v>46110362</v>
      </c>
      <c r="F30" s="188">
        <f>'8GM.N.'!F30+'8GM.E.'!F30+'8GM.T.'!F30</f>
        <v>151278981387.5</v>
      </c>
      <c r="G30" s="189">
        <f>'8GM.N.'!G30+'8GM.E.'!G30+'8GM.T.'!G30</f>
        <v>138321588375</v>
      </c>
      <c r="H30" s="188">
        <f>'8GM.N.'!H30+'8GM.E.'!H30+'8GM.T.'!H30</f>
        <v>14184</v>
      </c>
      <c r="I30" s="188">
        <f>'8GM.N.'!I30+'8GM.E.'!I30+'8GM.T.'!I30</f>
        <v>1648759896.6099999</v>
      </c>
      <c r="J30" s="188">
        <f>'8GM.N.'!J30+'8GM.E.'!J30+'8GM.T.'!J30</f>
        <v>4</v>
      </c>
      <c r="K30" s="188">
        <f>'8GM.N.'!K30+'8GM.E.'!K30+'8GM.T.'!K30</f>
        <v>646628</v>
      </c>
      <c r="L30" s="188">
        <f>'8GM.N.'!L30+'8GM.E.'!L30+'8GM.T.'!L30</f>
        <v>344</v>
      </c>
      <c r="M30" s="188">
        <f>'8GM.N.'!M30+'8GM.E.'!M30+'8GM.T.'!M30</f>
        <v>68818893</v>
      </c>
      <c r="N30" s="188">
        <f>'8GM.N.'!N30+'8GM.E.'!N30+'8GM.T.'!N30</f>
        <v>605</v>
      </c>
      <c r="O30" s="189">
        <f>'8GM.N.'!O30+'8GM.E.'!O30+'8GM.T.'!O30</f>
        <v>355522356.37</v>
      </c>
    </row>
    <row r="31" spans="1:15" x14ac:dyDescent="0.3">
      <c r="A31" s="111" t="s">
        <v>235</v>
      </c>
      <c r="B31" s="182">
        <f>'8GM.N.'!B31+'8GM.E.'!B31+'8GM.T.'!B31</f>
        <v>583815</v>
      </c>
      <c r="C31" s="182">
        <f>'8GM.N.'!C31+'8GM.E.'!C31+'8GM.T.'!C31</f>
        <v>657483628.27999997</v>
      </c>
      <c r="D31" s="195">
        <f>'8GM.N.'!D31+'8GM.E.'!D31+'8GM.T.'!D31</f>
        <v>89983759739.470001</v>
      </c>
      <c r="E31" s="193">
        <f>'8GM.N.'!E31+'8GM.E.'!E31+'8GM.T.'!E31</f>
        <v>721309</v>
      </c>
      <c r="F31" s="184">
        <f>'8GM.N.'!F31+'8GM.E.'!F31+'8GM.T.'!F31</f>
        <v>21857720405</v>
      </c>
      <c r="G31" s="185">
        <f>'8GM.N.'!G31+'8GM.E.'!G31+'8GM.T.'!G31</f>
        <v>29468980760</v>
      </c>
      <c r="H31" s="184">
        <f>'8GM.N.'!H31+'8GM.E.'!H31+'8GM.T.'!H31</f>
        <v>5708</v>
      </c>
      <c r="I31" s="184">
        <f>'8GM.N.'!I31+'8GM.E.'!I31+'8GM.T.'!I31</f>
        <v>529349469.36000001</v>
      </c>
      <c r="J31" s="184">
        <f>'8GM.N.'!J31+'8GM.E.'!J31+'8GM.T.'!J31</f>
        <v>2</v>
      </c>
      <c r="K31" s="184">
        <f>'8GM.N.'!K31+'8GM.E.'!K31+'8GM.T.'!K31</f>
        <v>179858</v>
      </c>
      <c r="L31" s="184">
        <f>'8GM.N.'!L31+'8GM.E.'!L31+'8GM.T.'!L31</f>
        <v>151</v>
      </c>
      <c r="M31" s="184">
        <f>'8GM.N.'!M31+'8GM.E.'!M31+'8GM.T.'!M31</f>
        <v>15496931</v>
      </c>
      <c r="N31" s="184">
        <f>'8GM.N.'!N31+'8GM.E.'!N31+'8GM.T.'!N31</f>
        <v>105</v>
      </c>
      <c r="O31" s="185">
        <f>'8GM.N.'!O31+'8GM.E.'!O31+'8GM.T.'!O31</f>
        <v>74879860.959999993</v>
      </c>
    </row>
    <row r="32" spans="1:15" ht="11.15" customHeight="1" x14ac:dyDescent="0.3">
      <c r="A32" s="112" t="s">
        <v>236</v>
      </c>
      <c r="B32" s="186">
        <f>'8GM.N.'!B32+'8GM.E.'!B32+'8GM.T.'!B32</f>
        <v>282100</v>
      </c>
      <c r="C32" s="186">
        <f>'8GM.N.'!C32+'8GM.E.'!C32+'8GM.T.'!C32</f>
        <v>410292766.57999998</v>
      </c>
      <c r="D32" s="194">
        <f>'8GM.N.'!D32+'8GM.E.'!D32+'8GM.T.'!D32</f>
        <v>57838691040.790001</v>
      </c>
      <c r="E32" s="192">
        <f>'8GM.N.'!E32+'8GM.E.'!E32+'8GM.T.'!E32</f>
        <v>7523610</v>
      </c>
      <c r="F32" s="188">
        <f>'8GM.N.'!F32+'8GM.E.'!F32+'8GM.T.'!F32</f>
        <v>32016755532.709999</v>
      </c>
      <c r="G32" s="189">
        <f>'8GM.N.'!G32+'8GM.E.'!G32+'8GM.T.'!G32</f>
        <v>19358881677</v>
      </c>
      <c r="H32" s="188">
        <f>'8GM.N.'!H32+'8GM.E.'!H32+'8GM.T.'!H32</f>
        <v>2592</v>
      </c>
      <c r="I32" s="188">
        <f>'8GM.N.'!I32+'8GM.E.'!I32+'8GM.T.'!I32</f>
        <v>335379518.23000002</v>
      </c>
      <c r="J32" s="188">
        <f>'8GM.N.'!J32+'8GM.E.'!J32+'8GM.T.'!J32</f>
        <v>3</v>
      </c>
      <c r="K32" s="188">
        <f>'8GM.N.'!K32+'8GM.E.'!K32+'8GM.T.'!K32</f>
        <v>481762</v>
      </c>
      <c r="L32" s="188">
        <f>'8GM.N.'!L32+'8GM.E.'!L32+'8GM.T.'!L32</f>
        <v>43</v>
      </c>
      <c r="M32" s="188">
        <f>'8GM.N.'!M32+'8GM.E.'!M32+'8GM.T.'!M32</f>
        <v>6930938</v>
      </c>
      <c r="N32" s="188">
        <f>'8GM.N.'!N32+'8GM.E.'!N32+'8GM.T.'!N32</f>
        <v>92</v>
      </c>
      <c r="O32" s="189">
        <f>'8GM.N.'!O32+'8GM.E.'!O32+'8GM.T.'!O32</f>
        <v>94024930.099999994</v>
      </c>
    </row>
    <row r="33" spans="1:22" x14ac:dyDescent="0.3">
      <c r="A33" s="111" t="s">
        <v>237</v>
      </c>
      <c r="B33" s="182">
        <f>'8GM.N.'!B33+'8GM.E.'!B33+'8GM.T.'!B33</f>
        <v>200991</v>
      </c>
      <c r="C33" s="182">
        <f>'8GM.N.'!C33+'8GM.E.'!C33+'8GM.T.'!C33</f>
        <v>192536307.77000001</v>
      </c>
      <c r="D33" s="183">
        <f>'8GM.N.'!D33+'8GM.E.'!D33+'8GM.T.'!D33</f>
        <v>28614937772.75</v>
      </c>
      <c r="E33" s="184">
        <f>'8GM.N.'!E33+'8GM.E.'!E33+'8GM.T.'!E33</f>
        <v>0</v>
      </c>
      <c r="F33" s="184">
        <f>'8GM.N.'!F33+'8GM.E.'!F33+'8GM.T.'!F33</f>
        <v>6565925062</v>
      </c>
      <c r="G33" s="185">
        <f>'8GM.N.'!G33+'8GM.E.'!G33+'8GM.T.'!G33</f>
        <v>6779524187</v>
      </c>
      <c r="H33" s="184">
        <f>'8GM.N.'!H33+'8GM.E.'!H33+'8GM.T.'!H33</f>
        <v>1315</v>
      </c>
      <c r="I33" s="184">
        <f>'8GM.N.'!I33+'8GM.E.'!I33+'8GM.T.'!I33</f>
        <v>191805936.09</v>
      </c>
      <c r="J33" s="184">
        <f>'8GM.N.'!J33+'8GM.E.'!J33+'8GM.T.'!J33</f>
        <v>0</v>
      </c>
      <c r="K33" s="184">
        <f>'8GM.N.'!K33+'8GM.E.'!K33+'8GM.T.'!K33</f>
        <v>0</v>
      </c>
      <c r="L33" s="184">
        <f>'8GM.N.'!L33+'8GM.E.'!L33+'8GM.T.'!L33</f>
        <v>32</v>
      </c>
      <c r="M33" s="184">
        <f>'8GM.N.'!M33+'8GM.E.'!M33+'8GM.T.'!M33</f>
        <v>5440951</v>
      </c>
      <c r="N33" s="184">
        <f>'8GM.N.'!N33+'8GM.E.'!N33+'8GM.T.'!N33</f>
        <v>37</v>
      </c>
      <c r="O33" s="185">
        <f>'8GM.N.'!O33+'8GM.E.'!O33+'8GM.T.'!O33</f>
        <v>44664277.490000002</v>
      </c>
      <c r="Q33" s="24"/>
      <c r="R33" s="24"/>
      <c r="S33" s="24"/>
      <c r="T33" s="24"/>
      <c r="U33" s="24"/>
      <c r="V33" s="24"/>
    </row>
    <row r="34" spans="1:22" x14ac:dyDescent="0.3">
      <c r="A34" s="112" t="s">
        <v>238</v>
      </c>
      <c r="B34" s="186">
        <f>'8GM.N.'!B34+'8GM.E.'!B34+'8GM.T.'!B34</f>
        <v>5018475</v>
      </c>
      <c r="C34" s="186">
        <f>'8GM.N.'!C34+'8GM.E.'!C34+'8GM.T.'!C34</f>
        <v>5196765944.6199999</v>
      </c>
      <c r="D34" s="187">
        <f>'8GM.N.'!D34+'8GM.E.'!D34+'8GM.T.'!D34</f>
        <v>1299760330542.28</v>
      </c>
      <c r="E34" s="188">
        <f>'8GM.N.'!E34+'8GM.E.'!E34+'8GM.T.'!E34</f>
        <v>106156955</v>
      </c>
      <c r="F34" s="188">
        <f>'8GM.N.'!F34+'8GM.E.'!F34+'8GM.T.'!F34</f>
        <v>282092354632.83002</v>
      </c>
      <c r="G34" s="189">
        <f>'8GM.N.'!G34+'8GM.E.'!G34+'8GM.T.'!G34</f>
        <v>947377309964</v>
      </c>
      <c r="H34" s="188">
        <f>'8GM.N.'!H34+'8GM.E.'!H34+'8GM.T.'!H34</f>
        <v>7061</v>
      </c>
      <c r="I34" s="188">
        <f>'8GM.N.'!I34+'8GM.E.'!I34+'8GM.T.'!I34</f>
        <v>1048479414.47</v>
      </c>
      <c r="J34" s="188">
        <f>'8GM.N.'!J34+'8GM.E.'!J34+'8GM.T.'!J34</f>
        <v>0</v>
      </c>
      <c r="K34" s="188">
        <f>'8GM.N.'!K34+'8GM.E.'!K34+'8GM.T.'!K34</f>
        <v>0</v>
      </c>
      <c r="L34" s="188">
        <f>'8GM.N.'!L34+'8GM.E.'!L34+'8GM.T.'!L34</f>
        <v>90</v>
      </c>
      <c r="M34" s="188">
        <f>'8GM.N.'!M34+'8GM.E.'!M34+'8GM.T.'!M34</f>
        <v>27757810</v>
      </c>
      <c r="N34" s="188">
        <f>'8GM.N.'!N34+'8GM.E.'!N34+'8GM.T.'!N34</f>
        <v>499</v>
      </c>
      <c r="O34" s="189">
        <f>'8GM.N.'!O34+'8GM.E.'!O34+'8GM.T.'!O34</f>
        <v>165100652.91</v>
      </c>
      <c r="Q34" s="24"/>
      <c r="R34" s="24"/>
      <c r="S34" s="24"/>
      <c r="T34" s="24"/>
      <c r="U34" s="24"/>
      <c r="V34" s="24"/>
    </row>
    <row r="35" spans="1:22" x14ac:dyDescent="0.3">
      <c r="A35" s="111" t="s">
        <v>239</v>
      </c>
      <c r="B35" s="182">
        <f>'8GM.N.'!B35+'8GM.E.'!B35+'8GM.T.'!B35</f>
        <v>260656</v>
      </c>
      <c r="C35" s="182">
        <f>'8GM.N.'!C35+'8GM.E.'!C35+'8GM.T.'!C35</f>
        <v>199228185.26999998</v>
      </c>
      <c r="D35" s="183">
        <f>'8GM.N.'!D35+'8GM.E.'!D35+'8GM.T.'!D35</f>
        <v>31223695698.73</v>
      </c>
      <c r="E35" s="184">
        <f>'8GM.N.'!E35+'8GM.E.'!E35+'8GM.T.'!E35</f>
        <v>202794</v>
      </c>
      <c r="F35" s="184">
        <f>'8GM.N.'!F35+'8GM.E.'!F35+'8GM.T.'!F35</f>
        <v>11110706321.57</v>
      </c>
      <c r="G35" s="185">
        <f>'8GM.N.'!G35+'8GM.E.'!G35+'8GM.T.'!G35</f>
        <v>8856006317</v>
      </c>
      <c r="H35" s="184">
        <f>'8GM.N.'!H35+'8GM.E.'!H35+'8GM.T.'!H35</f>
        <v>2645</v>
      </c>
      <c r="I35" s="184">
        <f>'8GM.N.'!I35+'8GM.E.'!I35+'8GM.T.'!I35</f>
        <v>241580048.82000002</v>
      </c>
      <c r="J35" s="184">
        <f>'8GM.N.'!J35+'8GM.E.'!J35+'8GM.T.'!J35</f>
        <v>0</v>
      </c>
      <c r="K35" s="184">
        <f>'8GM.N.'!K35+'8GM.E.'!K35+'8GM.T.'!K35</f>
        <v>0</v>
      </c>
      <c r="L35" s="184">
        <f>'8GM.N.'!L35+'8GM.E.'!L35+'8GM.T.'!L35</f>
        <v>85</v>
      </c>
      <c r="M35" s="184">
        <f>'8GM.N.'!M35+'8GM.E.'!M35+'8GM.T.'!M35</f>
        <v>10064564</v>
      </c>
      <c r="N35" s="184">
        <f>'8GM.N.'!N35+'8GM.E.'!N35+'8GM.T.'!N35</f>
        <v>21</v>
      </c>
      <c r="O35" s="185">
        <f>'8GM.N.'!O35+'8GM.E.'!O35+'8GM.T.'!O35</f>
        <v>5791878.5599999996</v>
      </c>
      <c r="Q35" s="24"/>
      <c r="R35" s="24"/>
      <c r="S35" s="24"/>
      <c r="T35" s="24"/>
      <c r="U35" s="24"/>
      <c r="V35" s="24"/>
    </row>
    <row r="36" spans="1:22" x14ac:dyDescent="0.3">
      <c r="A36" s="112" t="s">
        <v>240</v>
      </c>
      <c r="B36" s="186">
        <f>'8GM.N.'!B36+'8GM.E.'!B36+'8GM.T.'!B36</f>
        <v>616088</v>
      </c>
      <c r="C36" s="186">
        <f>'8GM.N.'!C36+'8GM.E.'!C36+'8GM.T.'!C36</f>
        <v>666602390.79999995</v>
      </c>
      <c r="D36" s="187">
        <f>'8GM.N.'!D36+'8GM.E.'!D36+'8GM.T.'!D36</f>
        <v>112479420404.17</v>
      </c>
      <c r="E36" s="188">
        <f>'8GM.N.'!E36+'8GM.E.'!E36+'8GM.T.'!E36</f>
        <v>545291</v>
      </c>
      <c r="F36" s="188">
        <f>'8GM.N.'!F36+'8GM.E.'!F36+'8GM.T.'!F36</f>
        <v>63691088489.080002</v>
      </c>
      <c r="G36" s="189">
        <f>'8GM.N.'!G36+'8GM.E.'!G36+'8GM.T.'!G36</f>
        <v>49032765014</v>
      </c>
      <c r="H36" s="188">
        <f>'8GM.N.'!H36+'8GM.E.'!H36+'8GM.T.'!H36</f>
        <v>4620</v>
      </c>
      <c r="I36" s="188">
        <f>'8GM.N.'!I36+'8GM.E.'!I36+'8GM.T.'!I36</f>
        <v>501665354.93000001</v>
      </c>
      <c r="J36" s="188">
        <f>'8GM.N.'!J36+'8GM.E.'!J36+'8GM.T.'!J36</f>
        <v>1</v>
      </c>
      <c r="K36" s="188">
        <f>'8GM.N.'!K36+'8GM.E.'!K36+'8GM.T.'!K36</f>
        <v>200499</v>
      </c>
      <c r="L36" s="188">
        <f>'8GM.N.'!L36+'8GM.E.'!L36+'8GM.T.'!L36</f>
        <v>144</v>
      </c>
      <c r="M36" s="188">
        <f>'8GM.N.'!M36+'8GM.E.'!M36+'8GM.T.'!M36</f>
        <v>29794958</v>
      </c>
      <c r="N36" s="188">
        <f>'8GM.N.'!N36+'8GM.E.'!N36+'8GM.T.'!N36</f>
        <v>195</v>
      </c>
      <c r="O36" s="189">
        <f>'8GM.N.'!O36+'8GM.E.'!O36+'8GM.T.'!O36</f>
        <v>60056422.640000001</v>
      </c>
      <c r="Q36" s="24"/>
      <c r="R36" s="24"/>
      <c r="S36" s="24"/>
      <c r="T36" s="24"/>
      <c r="U36" s="24"/>
      <c r="V36" s="24"/>
    </row>
    <row r="37" spans="1:22" x14ac:dyDescent="0.3">
      <c r="A37" s="111" t="s">
        <v>241</v>
      </c>
      <c r="B37" s="182">
        <f>'8GM.N.'!B37+'8GM.E.'!B37+'8GM.T.'!B37</f>
        <v>545424</v>
      </c>
      <c r="C37" s="182">
        <f>'8GM.N.'!C37+'8GM.E.'!C37+'8GM.T.'!C37</f>
        <v>595907303.96999991</v>
      </c>
      <c r="D37" s="183">
        <f>'8GM.N.'!D37+'8GM.E.'!D37+'8GM.T.'!D37</f>
        <v>139758829673.59</v>
      </c>
      <c r="E37" s="184">
        <f>'8GM.N.'!E37+'8GM.E.'!E37+'8GM.T.'!E37</f>
        <v>2418209</v>
      </c>
      <c r="F37" s="184">
        <f>'8GM.N.'!F37+'8GM.E.'!F37+'8GM.T.'!F37</f>
        <v>81685030974.570007</v>
      </c>
      <c r="G37" s="185">
        <f>'8GM.N.'!G37+'8GM.E.'!G37+'8GM.T.'!G37</f>
        <v>67030134944</v>
      </c>
      <c r="H37" s="184">
        <f>'8GM.N.'!H37+'8GM.E.'!H37+'8GM.T.'!H37</f>
        <v>2289</v>
      </c>
      <c r="I37" s="184">
        <f>'8GM.N.'!I37+'8GM.E.'!I37+'8GM.T.'!I37</f>
        <v>292015749.61000001</v>
      </c>
      <c r="J37" s="184">
        <f>'8GM.N.'!J37+'8GM.E.'!J37+'8GM.T.'!J37</f>
        <v>0</v>
      </c>
      <c r="K37" s="184">
        <f>'8GM.N.'!K37+'8GM.E.'!K37+'8GM.T.'!K37</f>
        <v>0</v>
      </c>
      <c r="L37" s="184">
        <f>'8GM.N.'!L37+'8GM.E.'!L37+'8GM.T.'!L37</f>
        <v>59</v>
      </c>
      <c r="M37" s="184">
        <f>'8GM.N.'!M37+'8GM.E.'!M37+'8GM.T.'!M37</f>
        <v>12603433</v>
      </c>
      <c r="N37" s="184">
        <f>'8GM.N.'!N37+'8GM.E.'!N37+'8GM.T.'!N37</f>
        <v>86</v>
      </c>
      <c r="O37" s="185">
        <f>'8GM.N.'!O37+'8GM.E.'!O37+'8GM.T.'!O37</f>
        <v>43041332.240000002</v>
      </c>
    </row>
    <row r="38" spans="1:22" x14ac:dyDescent="0.3">
      <c r="A38" s="112" t="s">
        <v>242</v>
      </c>
      <c r="B38" s="186">
        <f>'8GM.N.'!B38+'8GM.E.'!B38+'8GM.T.'!B38</f>
        <v>505662</v>
      </c>
      <c r="C38" s="186">
        <f>'8GM.N.'!C38+'8GM.E.'!C38+'8GM.T.'!C38</f>
        <v>365449235.81999999</v>
      </c>
      <c r="D38" s="187">
        <f>'8GM.N.'!D38+'8GM.E.'!D38+'8GM.T.'!D38</f>
        <v>59937294668.650002</v>
      </c>
      <c r="E38" s="188">
        <f>'8GM.N.'!E38+'8GM.E.'!E38+'8GM.T.'!E38</f>
        <v>1192093</v>
      </c>
      <c r="F38" s="188">
        <f>'8GM.N.'!F38+'8GM.E.'!F38+'8GM.T.'!F38</f>
        <v>19286622292.560001</v>
      </c>
      <c r="G38" s="189">
        <f>'8GM.N.'!G38+'8GM.E.'!G38+'8GM.T.'!G38</f>
        <v>27367065544</v>
      </c>
      <c r="H38" s="188">
        <f>'8GM.N.'!H38+'8GM.E.'!H38+'8GM.T.'!H38</f>
        <v>1374</v>
      </c>
      <c r="I38" s="188">
        <f>'8GM.N.'!I38+'8GM.E.'!I38+'8GM.T.'!I38</f>
        <v>178680811.59</v>
      </c>
      <c r="J38" s="188">
        <f>'8GM.N.'!J38+'8GM.E.'!J38+'8GM.T.'!J38</f>
        <v>2</v>
      </c>
      <c r="K38" s="188">
        <f>'8GM.N.'!K38+'8GM.E.'!K38+'8GM.T.'!K38</f>
        <v>133348</v>
      </c>
      <c r="L38" s="188">
        <f>'8GM.N.'!L38+'8GM.E.'!L38+'8GM.T.'!L38</f>
        <v>46</v>
      </c>
      <c r="M38" s="188">
        <f>'8GM.N.'!M38+'8GM.E.'!M38+'8GM.T.'!M38</f>
        <v>7802730</v>
      </c>
      <c r="N38" s="188">
        <f>'8GM.N.'!N38+'8GM.E.'!N38+'8GM.T.'!N38</f>
        <v>35</v>
      </c>
      <c r="O38" s="189">
        <f>'8GM.N.'!O38+'8GM.E.'!O38+'8GM.T.'!O38</f>
        <v>17347266.969999999</v>
      </c>
    </row>
    <row r="39" spans="1:22" x14ac:dyDescent="0.3">
      <c r="A39" s="111" t="s">
        <v>243</v>
      </c>
      <c r="B39" s="182">
        <f>'8GM.N.'!B39+'8GM.E.'!B39+'8GM.T.'!B39</f>
        <v>404677</v>
      </c>
      <c r="C39" s="182">
        <f>'8GM.N.'!C39+'8GM.E.'!C39+'8GM.T.'!C39</f>
        <v>472614300.78000003</v>
      </c>
      <c r="D39" s="183">
        <f>'8GM.N.'!D39+'8GM.E.'!D39+'8GM.T.'!D39</f>
        <v>75498240990.410004</v>
      </c>
      <c r="E39" s="184">
        <f>'8GM.N.'!E39+'8GM.E.'!E39+'8GM.T.'!E39</f>
        <v>289346</v>
      </c>
      <c r="F39" s="184">
        <f>'8GM.N.'!F39+'8GM.E.'!F39+'8GM.T.'!F39</f>
        <v>34917343213.110001</v>
      </c>
      <c r="G39" s="185">
        <f>'8GM.N.'!G39+'8GM.E.'!G39+'8GM.T.'!G39</f>
        <v>31039804595</v>
      </c>
      <c r="H39" s="184">
        <f>'8GM.N.'!H39+'8GM.E.'!H39+'8GM.T.'!H39</f>
        <v>2157</v>
      </c>
      <c r="I39" s="184">
        <f>'8GM.N.'!I39+'8GM.E.'!I39+'8GM.T.'!I39</f>
        <v>397128787.13999999</v>
      </c>
      <c r="J39" s="184">
        <f>'8GM.N.'!J39+'8GM.E.'!J39+'8GM.T.'!J39</f>
        <v>0</v>
      </c>
      <c r="K39" s="184">
        <f>'8GM.N.'!K39+'8GM.E.'!K39+'8GM.T.'!K39</f>
        <v>0</v>
      </c>
      <c r="L39" s="184">
        <f>'8GM.N.'!L39+'8GM.E.'!L39+'8GM.T.'!L39</f>
        <v>73</v>
      </c>
      <c r="M39" s="184">
        <f>'8GM.N.'!M39+'8GM.E.'!M39+'8GM.T.'!M39</f>
        <v>12854065</v>
      </c>
      <c r="N39" s="184">
        <f>'8GM.N.'!N39+'8GM.E.'!N39+'8GM.T.'!N39</f>
        <v>100</v>
      </c>
      <c r="O39" s="185">
        <f>'8GM.N.'!O39+'8GM.E.'!O39+'8GM.T.'!O39</f>
        <v>99029909.390000001</v>
      </c>
    </row>
    <row r="40" spans="1:22" x14ac:dyDescent="0.3">
      <c r="A40" s="112" t="s">
        <v>244</v>
      </c>
      <c r="B40" s="186">
        <f>'8GM.N.'!B40+'8GM.E.'!B40+'8GM.T.'!B40</f>
        <v>913457</v>
      </c>
      <c r="C40" s="186">
        <f>'8GM.N.'!C40+'8GM.E.'!C40+'8GM.T.'!C40</f>
        <v>840423949.87</v>
      </c>
      <c r="D40" s="187">
        <f>'8GM.N.'!D40+'8GM.E.'!D40+'8GM.T.'!D40</f>
        <v>101725507454.96001</v>
      </c>
      <c r="E40" s="188">
        <f>'8GM.N.'!E40+'8GM.E.'!E40+'8GM.T.'!E40</f>
        <v>2945295</v>
      </c>
      <c r="F40" s="188">
        <f>'8GM.N.'!F40+'8GM.E.'!F40+'8GM.T.'!F40</f>
        <v>30705887791.740002</v>
      </c>
      <c r="G40" s="189">
        <f>'8GM.N.'!G40+'8GM.E.'!G40+'8GM.T.'!G40</f>
        <v>27771722041</v>
      </c>
      <c r="H40" s="188">
        <f>'8GM.N.'!H40+'8GM.E.'!H40+'8GM.T.'!H40</f>
        <v>5946</v>
      </c>
      <c r="I40" s="188">
        <f>'8GM.N.'!I40+'8GM.E.'!I40+'8GM.T.'!I40</f>
        <v>564982373.74000001</v>
      </c>
      <c r="J40" s="188">
        <f>'8GM.N.'!J40+'8GM.E.'!J40+'8GM.T.'!J40</f>
        <v>0</v>
      </c>
      <c r="K40" s="188">
        <f>'8GM.N.'!K40+'8GM.E.'!K40+'8GM.T.'!K40</f>
        <v>0</v>
      </c>
      <c r="L40" s="188">
        <f>'8GM.N.'!L40+'8GM.E.'!L40+'8GM.T.'!L40</f>
        <v>60</v>
      </c>
      <c r="M40" s="188">
        <f>'8GM.N.'!M40+'8GM.E.'!M40+'8GM.T.'!M40</f>
        <v>12389695</v>
      </c>
      <c r="N40" s="188">
        <f>'8GM.N.'!N40+'8GM.E.'!N40+'8GM.T.'!N40</f>
        <v>141</v>
      </c>
      <c r="O40" s="189">
        <f>'8GM.N.'!O40+'8GM.E.'!O40+'8GM.T.'!O40</f>
        <v>135118286.61000001</v>
      </c>
    </row>
    <row r="41" spans="1:22" x14ac:dyDescent="0.3">
      <c r="A41" s="111" t="s">
        <v>245</v>
      </c>
      <c r="B41" s="182">
        <f>'8GM.N.'!B41+'8GM.E.'!B41+'8GM.T.'!B41</f>
        <v>420048</v>
      </c>
      <c r="C41" s="182">
        <f>'8GM.N.'!C41+'8GM.E.'!C41+'8GM.T.'!C41</f>
        <v>560371801.50999999</v>
      </c>
      <c r="D41" s="183">
        <f>'8GM.N.'!D41+'8GM.E.'!D41+'8GM.T.'!D41</f>
        <v>81566884805.770004</v>
      </c>
      <c r="E41" s="184">
        <f>'8GM.N.'!E41+'8GM.E.'!E41+'8GM.T.'!E41</f>
        <v>1478765</v>
      </c>
      <c r="F41" s="184">
        <f>'8GM.N.'!F41+'8GM.E.'!F41+'8GM.T.'!F41</f>
        <v>38304427570.849998</v>
      </c>
      <c r="G41" s="185">
        <f>'8GM.N.'!G41+'8GM.E.'!G41+'8GM.T.'!G41</f>
        <v>36179554258</v>
      </c>
      <c r="H41" s="184">
        <f>'8GM.N.'!H41+'8GM.E.'!H41+'8GM.T.'!H41</f>
        <v>2891</v>
      </c>
      <c r="I41" s="184">
        <f>'8GM.N.'!I41+'8GM.E.'!I41+'8GM.T.'!I41</f>
        <v>436438821.69</v>
      </c>
      <c r="J41" s="184">
        <f>'8GM.N.'!J41+'8GM.E.'!J41+'8GM.T.'!J41</f>
        <v>0</v>
      </c>
      <c r="K41" s="184">
        <f>'8GM.N.'!K41+'8GM.E.'!K41+'8GM.T.'!K41</f>
        <v>0</v>
      </c>
      <c r="L41" s="184">
        <f>'8GM.N.'!L41+'8GM.E.'!L41+'8GM.T.'!L41</f>
        <v>62</v>
      </c>
      <c r="M41" s="184">
        <f>'8GM.N.'!M41+'8GM.E.'!M41+'8GM.T.'!M41</f>
        <v>22260182</v>
      </c>
      <c r="N41" s="184">
        <f>'8GM.N.'!N41+'8GM.E.'!N41+'8GM.T.'!N41</f>
        <v>308</v>
      </c>
      <c r="O41" s="185">
        <f>'8GM.N.'!O41+'8GM.E.'!O41+'8GM.T.'!O41</f>
        <v>264495209.03</v>
      </c>
    </row>
    <row r="42" spans="1:22" x14ac:dyDescent="0.3">
      <c r="A42" s="112" t="s">
        <v>246</v>
      </c>
      <c r="B42" s="186">
        <f>'8GM.N.'!B42+'8GM.E.'!B42+'8GM.T.'!B42</f>
        <v>301068</v>
      </c>
      <c r="C42" s="186">
        <f>'8GM.N.'!C42+'8GM.E.'!C42+'8GM.T.'!C42</f>
        <v>417850077.21999997</v>
      </c>
      <c r="D42" s="187">
        <f>'8GM.N.'!D42+'8GM.E.'!D42+'8GM.T.'!D42</f>
        <v>56787920124.339996</v>
      </c>
      <c r="E42" s="188">
        <f>'8GM.N.'!E42+'8GM.E.'!E42+'8GM.T.'!E42</f>
        <v>0</v>
      </c>
      <c r="F42" s="188">
        <f>'8GM.N.'!F42+'8GM.E.'!F42+'8GM.T.'!F42</f>
        <v>35685123180.43</v>
      </c>
      <c r="G42" s="189">
        <f>'8GM.N.'!G42+'8GM.E.'!G42+'8GM.T.'!G42</f>
        <v>9882932811</v>
      </c>
      <c r="H42" s="188">
        <f>'8GM.N.'!H42+'8GM.E.'!H42+'8GM.T.'!H42</f>
        <v>2155</v>
      </c>
      <c r="I42" s="188">
        <f>'8GM.N.'!I42+'8GM.E.'!I42+'8GM.T.'!I42</f>
        <v>282582425.06</v>
      </c>
      <c r="J42" s="188">
        <f>'8GM.N.'!J42+'8GM.E.'!J42+'8GM.T.'!J42</f>
        <v>0</v>
      </c>
      <c r="K42" s="188">
        <f>'8GM.N.'!K42+'8GM.E.'!K42+'8GM.T.'!K42</f>
        <v>0</v>
      </c>
      <c r="L42" s="188">
        <f>'8GM.N.'!L42+'8GM.E.'!L42+'8GM.T.'!L42</f>
        <v>79</v>
      </c>
      <c r="M42" s="188">
        <f>'8GM.N.'!M42+'8GM.E.'!M42+'8GM.T.'!M42</f>
        <v>11905108</v>
      </c>
      <c r="N42" s="188">
        <f>'8GM.N.'!N42+'8GM.E.'!N42+'8GM.T.'!N42</f>
        <v>199</v>
      </c>
      <c r="O42" s="189">
        <f>'8GM.N.'!O42+'8GM.E.'!O42+'8GM.T.'!O42</f>
        <v>163623442.66999999</v>
      </c>
    </row>
    <row r="43" spans="1:22" x14ac:dyDescent="0.3">
      <c r="A43" s="111" t="s">
        <v>247</v>
      </c>
      <c r="B43" s="182">
        <f>'8GM.N.'!B43+'8GM.E.'!B43+'8GM.T.'!B43</f>
        <v>454224</v>
      </c>
      <c r="C43" s="182">
        <f>'8GM.N.'!C43+'8GM.E.'!C43+'8GM.T.'!C43</f>
        <v>521116545.94</v>
      </c>
      <c r="D43" s="183">
        <f>'8GM.N.'!D43+'8GM.E.'!D43+'8GM.T.'!D43</f>
        <v>85747830319.820007</v>
      </c>
      <c r="E43" s="184">
        <f>'8GM.N.'!E43+'8GM.E.'!E43+'8GM.T.'!E43</f>
        <v>382415</v>
      </c>
      <c r="F43" s="184">
        <f>'8GM.N.'!F43+'8GM.E.'!F43+'8GM.T.'!F43</f>
        <v>28494697428.689999</v>
      </c>
      <c r="G43" s="185">
        <f>'8GM.N.'!G43+'8GM.E.'!G43+'8GM.T.'!G43</f>
        <v>23004075861</v>
      </c>
      <c r="H43" s="184">
        <f>'8GM.N.'!H43+'8GM.E.'!H43+'8GM.T.'!H43</f>
        <v>3679</v>
      </c>
      <c r="I43" s="184">
        <f>'8GM.N.'!I43+'8GM.E.'!I43+'8GM.T.'!I43</f>
        <v>551076140.29000008</v>
      </c>
      <c r="J43" s="184">
        <f>'8GM.N.'!J43+'8GM.E.'!J43+'8GM.T.'!J43</f>
        <v>0</v>
      </c>
      <c r="K43" s="184">
        <f>'8GM.N.'!K43+'8GM.E.'!K43+'8GM.T.'!K43</f>
        <v>0</v>
      </c>
      <c r="L43" s="184">
        <f>'8GM.N.'!L43+'8GM.E.'!L43+'8GM.T.'!L43</f>
        <v>90</v>
      </c>
      <c r="M43" s="184">
        <f>'8GM.N.'!M43+'8GM.E.'!M43+'8GM.T.'!M43</f>
        <v>21359241</v>
      </c>
      <c r="N43" s="184">
        <f>'8GM.N.'!N43+'8GM.E.'!N43+'8GM.T.'!N43</f>
        <v>223</v>
      </c>
      <c r="O43" s="185">
        <f>'8GM.N.'!O43+'8GM.E.'!O43+'8GM.T.'!O43</f>
        <v>171912249.46000001</v>
      </c>
    </row>
    <row r="44" spans="1:22" x14ac:dyDescent="0.3">
      <c r="A44" s="112" t="s">
        <v>248</v>
      </c>
      <c r="B44" s="186">
        <f>'8GM.N.'!B44+'8GM.E.'!B44+'8GM.T.'!B44</f>
        <v>145341</v>
      </c>
      <c r="C44" s="186">
        <f>'8GM.N.'!C44+'8GM.E.'!C44+'8GM.T.'!C44</f>
        <v>190489323.22999999</v>
      </c>
      <c r="D44" s="187">
        <f>'8GM.N.'!D44+'8GM.E.'!D44+'8GM.T.'!D44</f>
        <v>38348578514.300003</v>
      </c>
      <c r="E44" s="188">
        <f>'8GM.N.'!E44+'8GM.E.'!E44+'8GM.T.'!E44</f>
        <v>0</v>
      </c>
      <c r="F44" s="188">
        <f>'8GM.N.'!F44+'8GM.E.'!F44+'8GM.T.'!F44</f>
        <v>14034274421.75</v>
      </c>
      <c r="G44" s="189">
        <f>'8GM.N.'!G44+'8GM.E.'!G44+'8GM.T.'!G44</f>
        <v>14950409933</v>
      </c>
      <c r="H44" s="188">
        <f>'8GM.N.'!H44+'8GM.E.'!H44+'8GM.T.'!H44</f>
        <v>893</v>
      </c>
      <c r="I44" s="188">
        <f>'8GM.N.'!I44+'8GM.E.'!I44+'8GM.T.'!I44</f>
        <v>105339066.73999999</v>
      </c>
      <c r="J44" s="188">
        <f>'8GM.N.'!J44+'8GM.E.'!J44+'8GM.T.'!J44</f>
        <v>1</v>
      </c>
      <c r="K44" s="188">
        <f>'8GM.N.'!K44+'8GM.E.'!K44+'8GM.T.'!K44</f>
        <v>298032</v>
      </c>
      <c r="L44" s="188">
        <f>'8GM.N.'!L44+'8GM.E.'!L44+'8GM.T.'!L44</f>
        <v>16</v>
      </c>
      <c r="M44" s="188">
        <f>'8GM.N.'!M44+'8GM.E.'!M44+'8GM.T.'!M44</f>
        <v>2797907</v>
      </c>
      <c r="N44" s="188">
        <f>'8GM.N.'!N44+'8GM.E.'!N44+'8GM.T.'!N44</f>
        <v>25</v>
      </c>
      <c r="O44" s="189">
        <f>'8GM.N.'!O44+'8GM.E.'!O44+'8GM.T.'!O44</f>
        <v>27489096.399999999</v>
      </c>
    </row>
    <row r="45" spans="1:22" x14ac:dyDescent="0.3">
      <c r="A45" s="111" t="s">
        <v>249</v>
      </c>
      <c r="B45" s="182">
        <f>'8GM.N.'!B45+'8GM.E.'!B45+'8GM.T.'!B45</f>
        <v>675494</v>
      </c>
      <c r="C45" s="182">
        <f>'8GM.N.'!C45+'8GM.E.'!C45+'8GM.T.'!C45</f>
        <v>923767328.36000001</v>
      </c>
      <c r="D45" s="183">
        <f>'8GM.N.'!D45+'8GM.E.'!D45+'8GM.T.'!D45</f>
        <v>150021435936.04999</v>
      </c>
      <c r="E45" s="184">
        <f>'8GM.N.'!E45+'8GM.E.'!E45+'8GM.T.'!E45</f>
        <v>1115742</v>
      </c>
      <c r="F45" s="184">
        <f>'8GM.N.'!F45+'8GM.E.'!F45+'8GM.T.'!F45</f>
        <v>39939625292.889999</v>
      </c>
      <c r="G45" s="185">
        <f>'8GM.N.'!G45+'8GM.E.'!G45+'8GM.T.'!G45</f>
        <v>27013637928</v>
      </c>
      <c r="H45" s="184">
        <f>'8GM.N.'!H45+'8GM.E.'!H45+'8GM.T.'!H45</f>
        <v>8637</v>
      </c>
      <c r="I45" s="184">
        <f>'8GM.N.'!I45+'8GM.E.'!I45+'8GM.T.'!I45</f>
        <v>773933758.66999996</v>
      </c>
      <c r="J45" s="184">
        <f>'8GM.N.'!J45+'8GM.E.'!J45+'8GM.T.'!J45</f>
        <v>1</v>
      </c>
      <c r="K45" s="184">
        <f>'8GM.N.'!K45+'8GM.E.'!K45+'8GM.T.'!K45</f>
        <v>124180</v>
      </c>
      <c r="L45" s="184">
        <f>'8GM.N.'!L45+'8GM.E.'!L45+'8GM.T.'!L45</f>
        <v>163</v>
      </c>
      <c r="M45" s="184">
        <f>'8GM.N.'!M45+'8GM.E.'!M45+'8GM.T.'!M45</f>
        <v>26798557</v>
      </c>
      <c r="N45" s="184">
        <f>'8GM.N.'!N45+'8GM.E.'!N45+'8GM.T.'!N45</f>
        <v>224</v>
      </c>
      <c r="O45" s="185">
        <f>'8GM.N.'!O45+'8GM.E.'!O45+'8GM.T.'!O45</f>
        <v>139343559.56999999</v>
      </c>
    </row>
    <row r="46" spans="1:22" x14ac:dyDescent="0.3">
      <c r="A46" s="112" t="s">
        <v>250</v>
      </c>
      <c r="B46" s="186">
        <f>'8GM.N.'!B46+'8GM.E.'!B46+'8GM.T.'!B46</f>
        <v>310026</v>
      </c>
      <c r="C46" s="186">
        <f>'8GM.N.'!C46+'8GM.E.'!C46+'8GM.T.'!C46</f>
        <v>425545303.34000003</v>
      </c>
      <c r="D46" s="187">
        <f>'8GM.N.'!D46+'8GM.E.'!D46+'8GM.T.'!D46</f>
        <v>63923854496.739998</v>
      </c>
      <c r="E46" s="188">
        <f>'8GM.N.'!E46+'8GM.E.'!E46+'8GM.T.'!E46</f>
        <v>365857</v>
      </c>
      <c r="F46" s="188">
        <f>'8GM.N.'!F46+'8GM.E.'!F46+'8GM.T.'!F46</f>
        <v>12879509215.360001</v>
      </c>
      <c r="G46" s="189">
        <f>'8GM.N.'!G46+'8GM.E.'!G46+'8GM.T.'!G46</f>
        <v>32189870166</v>
      </c>
      <c r="H46" s="188">
        <f>'8GM.N.'!H46+'8GM.E.'!H46+'8GM.T.'!H46</f>
        <v>2303</v>
      </c>
      <c r="I46" s="188">
        <f>'8GM.N.'!I46+'8GM.E.'!I46+'8GM.T.'!I46</f>
        <v>299730777.74000001</v>
      </c>
      <c r="J46" s="188">
        <f>'8GM.N.'!J46+'8GM.E.'!J46+'8GM.T.'!J46</f>
        <v>0</v>
      </c>
      <c r="K46" s="192">
        <f>'8GM.N.'!K46+'8GM.E.'!K46+'8GM.T.'!K46</f>
        <v>0</v>
      </c>
      <c r="L46" s="188">
        <f>'8GM.N.'!L46+'8GM.E.'!L46+'8GM.T.'!L46</f>
        <v>23</v>
      </c>
      <c r="M46" s="192">
        <f>'8GM.N.'!M46+'8GM.E.'!M46+'8GM.T.'!M46</f>
        <v>3273782</v>
      </c>
      <c r="N46" s="188">
        <f>'8GM.N.'!N46+'8GM.E.'!N46+'8GM.T.'!N46</f>
        <v>216</v>
      </c>
      <c r="O46" s="189">
        <f>'8GM.N.'!O46+'8GM.E.'!O46+'8GM.T.'!O46</f>
        <v>130397757.29000001</v>
      </c>
    </row>
    <row r="47" spans="1:22" x14ac:dyDescent="0.3">
      <c r="A47" s="111" t="s">
        <v>251</v>
      </c>
      <c r="B47" s="182">
        <f>'8GM.N.'!B47+'8GM.E.'!B47+'8GM.T.'!B47</f>
        <v>139092</v>
      </c>
      <c r="C47" s="182">
        <f>'8GM.N.'!C47+'8GM.E.'!C47+'8GM.T.'!C47</f>
        <v>128598611.26000001</v>
      </c>
      <c r="D47" s="183">
        <f>'8GM.N.'!D47+'8GM.E.'!D47+'8GM.T.'!D47</f>
        <v>23507271488.02</v>
      </c>
      <c r="E47" s="184">
        <f>'8GM.N.'!E47+'8GM.E.'!E47+'8GM.T.'!E47</f>
        <v>0</v>
      </c>
      <c r="F47" s="184">
        <f>'8GM.N.'!F47+'8GM.E.'!F47+'8GM.T.'!F47</f>
        <v>13337922897.799999</v>
      </c>
      <c r="G47" s="185">
        <f>'8GM.N.'!G47+'8GM.E.'!G47+'8GM.T.'!G47</f>
        <v>9030897349</v>
      </c>
      <c r="H47" s="184">
        <f>'8GM.N.'!H47+'8GM.E.'!H47+'8GM.T.'!H47</f>
        <v>900</v>
      </c>
      <c r="I47" s="184">
        <f>'8GM.N.'!I47+'8GM.E.'!I47+'8GM.T.'!I47</f>
        <v>135726228.06</v>
      </c>
      <c r="J47" s="184">
        <f>'8GM.N.'!J47+'8GM.E.'!J47+'8GM.T.'!J47</f>
        <v>0</v>
      </c>
      <c r="K47" s="193">
        <f>'8GM.N.'!K47+'8GM.E.'!K47+'8GM.T.'!K47</f>
        <v>0</v>
      </c>
      <c r="L47" s="184">
        <f>'8GM.N.'!L47+'8GM.E.'!L47+'8GM.T.'!L47</f>
        <v>43</v>
      </c>
      <c r="M47" s="193">
        <f>'8GM.N.'!M47+'8GM.E.'!M47+'8GM.T.'!M47</f>
        <v>6317383</v>
      </c>
      <c r="N47" s="184">
        <f>'8GM.N.'!N47+'8GM.E.'!N47+'8GM.T.'!N47</f>
        <v>31</v>
      </c>
      <c r="O47" s="185">
        <f>'8GM.N.'!O47+'8GM.E.'!O47+'8GM.T.'!O47</f>
        <v>15196111.960000001</v>
      </c>
    </row>
    <row r="48" spans="1:22" x14ac:dyDescent="0.3">
      <c r="A48" s="112" t="s">
        <v>252</v>
      </c>
      <c r="B48" s="186">
        <f>'8GM.N.'!B48+'8GM.E.'!B48+'8GM.T.'!B48</f>
        <v>73</v>
      </c>
      <c r="C48" s="186">
        <f>'8GM.N.'!C48+'8GM.E.'!C48+'8GM.T.'!C48</f>
        <v>-6965.81</v>
      </c>
      <c r="D48" s="187">
        <f>'8GM.N.'!D48+'8GM.E.'!D48+'8GM.T.'!D48</f>
        <v>8785261</v>
      </c>
      <c r="E48" s="188">
        <f>'8GM.N.'!E48+'8GM.E.'!E48+'8GM.T.'!E48</f>
        <v>709400</v>
      </c>
      <c r="F48" s="188">
        <f>'8GM.N.'!F48+'8GM.E.'!F48+'8GM.T.'!F48</f>
        <v>0</v>
      </c>
      <c r="G48" s="189">
        <f>'8GM.N.'!G48+'8GM.E.'!G48+'8GM.T.'!G48</f>
        <v>8785261</v>
      </c>
      <c r="H48" s="187">
        <f>'8GM.N.'!H48+'8GM.E.'!H48+'8GM.T.'!H48</f>
        <v>310</v>
      </c>
      <c r="I48" s="192">
        <f>'8GM.N.'!I48+'8GM.E.'!I48+'8GM.T.'!I48</f>
        <v>69732293.609999999</v>
      </c>
      <c r="J48" s="192">
        <f>'8GM.N.'!J48+'8GM.E.'!J48+'8GM.T.'!J48</f>
        <v>0</v>
      </c>
      <c r="K48" s="192">
        <f>'8GM.N.'!K48+'8GM.E.'!K48+'8GM.T.'!K48</f>
        <v>0</v>
      </c>
      <c r="L48" s="192">
        <f>'8GM.N.'!L48+'8GM.E.'!L48+'8GM.T.'!L48</f>
        <v>12</v>
      </c>
      <c r="M48" s="192">
        <f>'8GM.N.'!M48+'8GM.E.'!M48+'8GM.T.'!M48</f>
        <v>21377375</v>
      </c>
      <c r="N48" s="192">
        <f>'8GM.N.'!N48+'8GM.E.'!N48+'8GM.T.'!N48</f>
        <v>1</v>
      </c>
      <c r="O48" s="191">
        <f>'8GM.N.'!O48+'8GM.E.'!O48+'8GM.T.'!O48</f>
        <v>445337.56</v>
      </c>
    </row>
    <row r="49" spans="1:15" x14ac:dyDescent="0.3">
      <c r="A49" s="111" t="s">
        <v>253</v>
      </c>
      <c r="B49" s="182">
        <f>'8GM.N.'!B49+'8GM.E.'!B49+'8GM.T.'!B49</f>
        <v>30870</v>
      </c>
      <c r="C49" s="182">
        <f>'8GM.N.'!C49+'8GM.E.'!C49+'8GM.T.'!C49</f>
        <v>13300676.310000001</v>
      </c>
      <c r="D49" s="183">
        <f>'8GM.N.'!D49+'8GM.E.'!D49+'8GM.T.'!D49</f>
        <v>6492713523.5799999</v>
      </c>
      <c r="E49" s="184">
        <f>'8GM.N.'!E49+'8GM.E.'!E49+'8GM.T.'!E49</f>
        <v>0</v>
      </c>
      <c r="F49" s="184">
        <f>'8GM.N.'!F49+'8GM.E.'!F49+'8GM.T.'!F49</f>
        <v>2544538476</v>
      </c>
      <c r="G49" s="185">
        <f>'8GM.N.'!G49+'8GM.E.'!G49+'8GM.T.'!G49</f>
        <v>3890898791</v>
      </c>
      <c r="H49" s="183">
        <f>'8GM.N.'!H49+'8GM.E.'!H49+'8GM.T.'!H49</f>
        <v>15</v>
      </c>
      <c r="I49" s="193">
        <f>'8GM.N.'!I49+'8GM.E.'!I49+'8GM.T.'!I49</f>
        <v>1066658.6100000001</v>
      </c>
      <c r="J49" s="193">
        <f>'8GM.N.'!J49+'8GM.E.'!J49+'8GM.T.'!J49</f>
        <v>0</v>
      </c>
      <c r="K49" s="193">
        <f>'8GM.N.'!K49+'8GM.E.'!K49+'8GM.T.'!K49</f>
        <v>0</v>
      </c>
      <c r="L49" s="193">
        <f>'8GM.N.'!L49+'8GM.E.'!L49+'8GM.T.'!L49</f>
        <v>2</v>
      </c>
      <c r="M49" s="193">
        <f>'8GM.N.'!M49+'8GM.E.'!M49+'8GM.T.'!M49</f>
        <v>301035</v>
      </c>
      <c r="N49" s="193">
        <f>'8GM.N.'!N49+'8GM.E.'!N49+'8GM.T.'!N49</f>
        <v>6</v>
      </c>
      <c r="O49" s="190">
        <f>'8GM.N.'!O49+'8GM.E.'!O49+'8GM.T.'!O49</f>
        <v>451077.21</v>
      </c>
    </row>
    <row r="50" spans="1:15" x14ac:dyDescent="0.3">
      <c r="A50" s="112" t="s">
        <v>25</v>
      </c>
      <c r="B50" s="196">
        <f>'8GM.N.'!B50+'8GM.E.'!B50+'8GM.T.'!B50</f>
        <v>18046534</v>
      </c>
      <c r="C50" s="196">
        <f>'8GM.N.'!C50+'8GM.E.'!C50+'8GM.T.'!C50</f>
        <v>11463914249.09</v>
      </c>
      <c r="D50" s="197">
        <f>'8GM.N.'!D50+'8GM.E.'!D50+'8GM.T.'!D50</f>
        <v>2200261040548.0601</v>
      </c>
      <c r="E50" s="198">
        <f>'8GM.N.'!E50+'8GM.E.'!E50+'8GM.T.'!E50</f>
        <v>0</v>
      </c>
      <c r="F50" s="198">
        <f>'8GM.N.'!F50+'8GM.E.'!F50+'8GM.T.'!F50</f>
        <v>666793095065.65002</v>
      </c>
      <c r="G50" s="199">
        <f>'8GM.N.'!G50+'8GM.E.'!G50+'8GM.T.'!G50</f>
        <v>466230492704</v>
      </c>
      <c r="H50" s="197">
        <f>'8GM.N.'!H50+'8GM.E.'!H50+'8GM.T.'!H50</f>
        <v>23847</v>
      </c>
      <c r="I50" s="198">
        <f>'8GM.N.'!I50+'8GM.E.'!I50+'8GM.T.'!I50</f>
        <v>1481104804.1700001</v>
      </c>
      <c r="J50" s="198">
        <f>'8GM.N.'!J50+'8GM.E.'!J50+'8GM.T.'!J50</f>
        <v>0</v>
      </c>
      <c r="K50" s="198">
        <f>'8GM.N.'!K50+'8GM.E.'!K50+'8GM.T.'!K50</f>
        <v>0</v>
      </c>
      <c r="L50" s="198">
        <f>'8GM.N.'!L50+'8GM.E.'!L50+'8GM.T.'!L50</f>
        <v>31</v>
      </c>
      <c r="M50" s="198">
        <f>'8GM.N.'!M50+'8GM.E.'!M50+'8GM.T.'!M50</f>
        <v>1395280</v>
      </c>
      <c r="N50" s="198">
        <f>'8GM.N.'!N50+'8GM.E.'!N50+'8GM.T.'!N50</f>
        <v>16</v>
      </c>
      <c r="O50" s="199">
        <f>'8GM.N.'!O50+'8GM.E.'!O50+'8GM.T.'!O50</f>
        <v>1929835.46</v>
      </c>
    </row>
    <row r="51" spans="1:15" s="23" customFormat="1" ht="12.9" thickBot="1" x14ac:dyDescent="0.35">
      <c r="A51" s="520" t="s">
        <v>8</v>
      </c>
      <c r="B51" s="418">
        <f>SUM(B16:B50)</f>
        <v>58388750</v>
      </c>
      <c r="C51" s="418">
        <f t="shared" ref="C51:O51" si="0">SUM(C16:C50)</f>
        <v>75405432698.290009</v>
      </c>
      <c r="D51" s="415">
        <f t="shared" si="0"/>
        <v>11313253658361.973</v>
      </c>
      <c r="E51" s="416">
        <f t="shared" si="0"/>
        <v>513838757</v>
      </c>
      <c r="F51" s="416">
        <f t="shared" si="0"/>
        <v>3807366042492.2202</v>
      </c>
      <c r="G51" s="521">
        <f t="shared" si="0"/>
        <v>4738109435450</v>
      </c>
      <c r="H51" s="415">
        <f t="shared" si="0"/>
        <v>178418</v>
      </c>
      <c r="I51" s="416">
        <f t="shared" si="0"/>
        <v>25351751901.580002</v>
      </c>
      <c r="J51" s="416">
        <f t="shared" si="0"/>
        <v>53</v>
      </c>
      <c r="K51" s="416">
        <f t="shared" si="0"/>
        <v>7262525</v>
      </c>
      <c r="L51" s="416">
        <f t="shared" si="0"/>
        <v>2876</v>
      </c>
      <c r="M51" s="416">
        <f t="shared" si="0"/>
        <v>587921647</v>
      </c>
      <c r="N51" s="416">
        <f t="shared" si="0"/>
        <v>8836</v>
      </c>
      <c r="O51" s="417">
        <f t="shared" si="0"/>
        <v>6488337232.2700005</v>
      </c>
    </row>
    <row r="52" spans="1:15" ht="19.5" customHeight="1" x14ac:dyDescent="0.3">
      <c r="A52" s="892" t="s">
        <v>309</v>
      </c>
      <c r="B52" s="892"/>
      <c r="C52" s="892"/>
      <c r="D52" s="892"/>
      <c r="E52" s="892"/>
      <c r="F52" s="892"/>
      <c r="G52" s="892"/>
      <c r="H52" s="892"/>
      <c r="I52" s="892"/>
      <c r="J52" s="892"/>
      <c r="K52" s="892"/>
      <c r="L52" s="892"/>
      <c r="M52" s="892"/>
      <c r="N52" s="892"/>
      <c r="O52" s="892"/>
    </row>
    <row r="53" spans="1:15" x14ac:dyDescent="0.3">
      <c r="A53" s="26" t="s">
        <v>257</v>
      </c>
    </row>
    <row r="54" spans="1:15" ht="12.9" thickBot="1" x14ac:dyDescent="0.35">
      <c r="A54" s="26" t="s">
        <v>315</v>
      </c>
      <c r="D54" s="36"/>
    </row>
    <row r="55" spans="1:15" s="23" customFormat="1" ht="12.9" thickBot="1" x14ac:dyDescent="0.35">
      <c r="A55" s="571" t="s">
        <v>268</v>
      </c>
      <c r="B55" s="572">
        <f>B51-B50</f>
        <v>40342216</v>
      </c>
      <c r="C55" s="572">
        <f t="shared" ref="C55:O55" si="1">C51-C50</f>
        <v>63941518449.200012</v>
      </c>
      <c r="D55" s="573">
        <f t="shared" si="1"/>
        <v>9112992617813.9121</v>
      </c>
      <c r="E55" s="574">
        <f t="shared" si="1"/>
        <v>513838757</v>
      </c>
      <c r="F55" s="574">
        <f t="shared" si="1"/>
        <v>3140572947426.5703</v>
      </c>
      <c r="G55" s="575">
        <f t="shared" si="1"/>
        <v>4271878942746</v>
      </c>
      <c r="H55" s="573">
        <f t="shared" si="1"/>
        <v>154571</v>
      </c>
      <c r="I55" s="574">
        <f t="shared" si="1"/>
        <v>23870647097.410004</v>
      </c>
      <c r="J55" s="574">
        <f t="shared" si="1"/>
        <v>53</v>
      </c>
      <c r="K55" s="574">
        <f t="shared" si="1"/>
        <v>7262525</v>
      </c>
      <c r="L55" s="574">
        <f t="shared" si="1"/>
        <v>2845</v>
      </c>
      <c r="M55" s="574">
        <f t="shared" si="1"/>
        <v>586526367</v>
      </c>
      <c r="N55" s="574">
        <f t="shared" si="1"/>
        <v>8820</v>
      </c>
      <c r="O55" s="576">
        <f t="shared" si="1"/>
        <v>6486407396.8100004</v>
      </c>
    </row>
    <row r="56" spans="1:15" x14ac:dyDescent="0.3">
      <c r="A56" s="115"/>
      <c r="B56" s="35"/>
      <c r="C56" s="35"/>
      <c r="D56" s="35"/>
      <c r="E56" s="35"/>
      <c r="F56" s="35"/>
      <c r="G56" s="35"/>
      <c r="H56" s="35"/>
      <c r="I56" s="35"/>
      <c r="J56" s="35"/>
      <c r="K56" s="35"/>
      <c r="L56" s="35"/>
      <c r="M56" s="35"/>
      <c r="N56" s="35"/>
      <c r="O56" s="35"/>
    </row>
  </sheetData>
  <mergeCells count="24">
    <mergeCell ref="A7:O7"/>
    <mergeCell ref="A2:O2"/>
    <mergeCell ref="A3:O3"/>
    <mergeCell ref="A4:O4"/>
    <mergeCell ref="A5:O5"/>
    <mergeCell ref="A6:O6"/>
    <mergeCell ref="A8:O8"/>
    <mergeCell ref="A9:O9"/>
    <mergeCell ref="A10:O10"/>
    <mergeCell ref="A11:O11"/>
    <mergeCell ref="A12:A15"/>
    <mergeCell ref="B12:B15"/>
    <mergeCell ref="C12:C15"/>
    <mergeCell ref="D12:G12"/>
    <mergeCell ref="H12:O12"/>
    <mergeCell ref="D13:D15"/>
    <mergeCell ref="N13:O14"/>
    <mergeCell ref="A52:O52"/>
    <mergeCell ref="E13:E15"/>
    <mergeCell ref="F13:F15"/>
    <mergeCell ref="G13:G15"/>
    <mergeCell ref="H13:I14"/>
    <mergeCell ref="J13:K14"/>
    <mergeCell ref="L13:M14"/>
  </mergeCells>
  <printOptions horizontalCentered="1" verticalCentered="1"/>
  <pageMargins left="0.23622047244094491" right="0.23622047244094491" top="0.39370078740157483" bottom="0.39370078740157483" header="0.31496062992125984" footer="0.31496062992125984"/>
  <pageSetup scale="66" firstPageNumber="57" fitToHeight="0" orientation="landscape" useFirstPageNumber="1" r:id="rId1"/>
  <headerFooter alignWithMargins="0">
    <oddFooter>&amp;R&amp;8&amp;P</oddFooter>
  </headerFooter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syncVertical="1" syncRef="A1" transitionEvaluation="1" codeName="Hoja48">
    <pageSetUpPr fitToPage="1"/>
  </sheetPr>
  <dimension ref="A1:V56"/>
  <sheetViews>
    <sheetView showGridLines="0" view="pageBreakPreview" zoomScale="70" zoomScaleNormal="100" zoomScaleSheetLayoutView="70" workbookViewId="0"/>
  </sheetViews>
  <sheetFormatPr baseColWidth="10" defaultColWidth="9.69140625" defaultRowHeight="12.45" x14ac:dyDescent="0.3"/>
  <cols>
    <col min="1" max="1" width="21.53515625" style="25" customWidth="1"/>
    <col min="2" max="2" width="14.69140625" style="25" bestFit="1" customWidth="1"/>
    <col min="3" max="3" width="17.4609375" style="25" bestFit="1" customWidth="1"/>
    <col min="4" max="4" width="18.69140625" style="25" customWidth="1"/>
    <col min="5" max="5" width="14.23046875" style="25" customWidth="1"/>
    <col min="6" max="6" width="18.23046875" style="25" bestFit="1" customWidth="1"/>
    <col min="7" max="7" width="18" style="25" bestFit="1" customWidth="1"/>
    <col min="8" max="8" width="13" style="25" customWidth="1"/>
    <col min="9" max="9" width="15.53515625" style="25" bestFit="1" customWidth="1"/>
    <col min="10" max="10" width="8.4609375" style="25" bestFit="1" customWidth="1"/>
    <col min="11" max="11" width="9.23046875" style="25" bestFit="1" customWidth="1"/>
    <col min="12" max="12" width="11" style="25" bestFit="1" customWidth="1"/>
    <col min="13" max="13" width="13.15234375" style="25" bestFit="1" customWidth="1"/>
    <col min="14" max="14" width="11.15234375" style="25" bestFit="1" customWidth="1"/>
    <col min="15" max="15" width="14.53515625" style="25" bestFit="1" customWidth="1"/>
    <col min="16" max="23" width="7.69140625" style="25" customWidth="1"/>
    <col min="24" max="16384" width="9.69140625" style="25"/>
  </cols>
  <sheetData>
    <row r="1" spans="1:20" ht="4.5" customHeight="1" x14ac:dyDescent="0.3">
      <c r="R1" s="24"/>
      <c r="S1" s="24"/>
      <c r="T1" s="24"/>
    </row>
    <row r="2" spans="1:20" ht="14.15" x14ac:dyDescent="0.35">
      <c r="A2" s="865" t="s">
        <v>208</v>
      </c>
      <c r="B2" s="865"/>
      <c r="C2" s="865"/>
      <c r="D2" s="865"/>
      <c r="E2" s="865"/>
      <c r="F2" s="865"/>
      <c r="G2" s="865"/>
      <c r="H2" s="865"/>
      <c r="I2" s="865"/>
      <c r="J2" s="865"/>
      <c r="K2" s="865"/>
      <c r="L2" s="865"/>
      <c r="M2" s="865"/>
      <c r="N2" s="865"/>
      <c r="O2" s="865"/>
      <c r="R2" s="24"/>
      <c r="S2" s="24"/>
    </row>
    <row r="3" spans="1:20" ht="14.15" x14ac:dyDescent="0.35">
      <c r="A3" s="865" t="s">
        <v>209</v>
      </c>
      <c r="B3" s="865"/>
      <c r="C3" s="865"/>
      <c r="D3" s="865"/>
      <c r="E3" s="865"/>
      <c r="F3" s="865"/>
      <c r="G3" s="865"/>
      <c r="H3" s="865"/>
      <c r="I3" s="865"/>
      <c r="J3" s="865"/>
      <c r="K3" s="865"/>
      <c r="L3" s="865"/>
      <c r="M3" s="865"/>
      <c r="N3" s="865"/>
      <c r="O3" s="865"/>
      <c r="Q3" s="24"/>
      <c r="R3" s="24"/>
      <c r="S3" s="24"/>
    </row>
    <row r="4" spans="1:20" s="26" customFormat="1" ht="10.3" x14ac:dyDescent="0.25">
      <c r="A4" s="866"/>
      <c r="B4" s="866"/>
      <c r="C4" s="866"/>
      <c r="D4" s="866"/>
      <c r="E4" s="866"/>
      <c r="F4" s="866"/>
      <c r="G4" s="866"/>
      <c r="H4" s="866"/>
      <c r="I4" s="866"/>
      <c r="J4" s="866"/>
      <c r="K4" s="866"/>
      <c r="L4" s="866"/>
      <c r="M4" s="866"/>
      <c r="N4" s="866"/>
      <c r="O4" s="866"/>
    </row>
    <row r="5" spans="1:20" s="26" customFormat="1" ht="10.3" x14ac:dyDescent="0.25"/>
    <row r="6" spans="1:20" s="26" customFormat="1" x14ac:dyDescent="0.3">
      <c r="A6" s="867" t="str">
        <f>'1 Total'!A4:N4</f>
        <v>DICIEMBRE DE 2018</v>
      </c>
      <c r="B6" s="867"/>
      <c r="C6" s="867"/>
      <c r="D6" s="867"/>
      <c r="E6" s="867"/>
      <c r="F6" s="867"/>
      <c r="G6" s="867"/>
      <c r="H6" s="867"/>
      <c r="I6" s="867"/>
      <c r="J6" s="867"/>
      <c r="K6" s="867"/>
      <c r="L6" s="867"/>
      <c r="M6" s="867"/>
      <c r="N6" s="867"/>
      <c r="O6" s="867"/>
    </row>
    <row r="7" spans="1:20" s="26" customFormat="1" ht="10.3" x14ac:dyDescent="0.25">
      <c r="A7" s="864"/>
      <c r="B7" s="864"/>
      <c r="C7" s="864"/>
      <c r="D7" s="864"/>
      <c r="E7" s="864"/>
      <c r="F7" s="864"/>
      <c r="G7" s="864"/>
      <c r="H7" s="864"/>
      <c r="I7" s="864"/>
      <c r="J7" s="864"/>
      <c r="K7" s="864"/>
      <c r="L7" s="864"/>
      <c r="M7" s="864"/>
      <c r="N7" s="864"/>
      <c r="O7" s="864"/>
    </row>
    <row r="8" spans="1:20" s="26" customFormat="1" x14ac:dyDescent="0.3">
      <c r="A8" s="868" t="s">
        <v>58</v>
      </c>
      <c r="B8" s="868"/>
      <c r="C8" s="868"/>
      <c r="D8" s="868"/>
      <c r="E8" s="868"/>
      <c r="F8" s="868"/>
      <c r="G8" s="868"/>
      <c r="H8" s="868"/>
      <c r="I8" s="868"/>
      <c r="J8" s="868"/>
      <c r="K8" s="868"/>
      <c r="L8" s="868"/>
      <c r="M8" s="868"/>
      <c r="N8" s="868"/>
      <c r="O8" s="868"/>
    </row>
    <row r="9" spans="1:20" s="26" customFormat="1" ht="10.3" x14ac:dyDescent="0.25">
      <c r="A9" s="866"/>
      <c r="B9" s="866"/>
      <c r="C9" s="866"/>
      <c r="D9" s="866"/>
      <c r="E9" s="866"/>
      <c r="F9" s="866"/>
      <c r="G9" s="866"/>
      <c r="H9" s="866"/>
      <c r="I9" s="866"/>
      <c r="J9" s="866"/>
      <c r="K9" s="866"/>
      <c r="L9" s="866"/>
      <c r="M9" s="866"/>
      <c r="N9" s="866"/>
      <c r="O9" s="866"/>
    </row>
    <row r="10" spans="1:20" s="26" customFormat="1" ht="13.5" customHeight="1" x14ac:dyDescent="0.3">
      <c r="A10" s="868" t="s">
        <v>19</v>
      </c>
      <c r="B10" s="868"/>
      <c r="C10" s="868"/>
      <c r="D10" s="868"/>
      <c r="E10" s="868"/>
      <c r="F10" s="868"/>
      <c r="G10" s="868"/>
      <c r="H10" s="868"/>
      <c r="I10" s="868"/>
      <c r="J10" s="868"/>
      <c r="K10" s="868"/>
      <c r="L10" s="868"/>
      <c r="M10" s="868"/>
      <c r="N10" s="868"/>
      <c r="O10" s="868"/>
    </row>
    <row r="11" spans="1:20" s="26" customFormat="1" ht="13.5" customHeight="1" thickBot="1" x14ac:dyDescent="0.3">
      <c r="A11" s="266"/>
      <c r="B11" s="267">
        <v>3</v>
      </c>
      <c r="C11" s="267">
        <v>4</v>
      </c>
      <c r="D11" s="267">
        <v>5</v>
      </c>
      <c r="E11" s="267">
        <v>6</v>
      </c>
      <c r="F11" s="267">
        <v>7</v>
      </c>
      <c r="G11" s="267">
        <v>8</v>
      </c>
      <c r="H11" s="267">
        <v>3</v>
      </c>
      <c r="I11" s="267">
        <v>4</v>
      </c>
      <c r="J11" s="267">
        <v>5</v>
      </c>
      <c r="K11" s="267">
        <v>6</v>
      </c>
      <c r="L11" s="267">
        <v>7</v>
      </c>
      <c r="M11" s="267">
        <v>8</v>
      </c>
      <c r="N11" s="267">
        <v>9</v>
      </c>
      <c r="O11" s="267">
        <v>10</v>
      </c>
    </row>
    <row r="12" spans="1:20" s="24" customFormat="1" ht="15" customHeight="1" x14ac:dyDescent="0.2">
      <c r="A12" s="870" t="s">
        <v>210</v>
      </c>
      <c r="B12" s="873" t="s">
        <v>305</v>
      </c>
      <c r="C12" s="873" t="s">
        <v>211</v>
      </c>
      <c r="D12" s="874" t="s">
        <v>212</v>
      </c>
      <c r="E12" s="875"/>
      <c r="F12" s="875"/>
      <c r="G12" s="876"/>
      <c r="H12" s="874" t="s">
        <v>213</v>
      </c>
      <c r="I12" s="875"/>
      <c r="J12" s="875"/>
      <c r="K12" s="875"/>
      <c r="L12" s="875"/>
      <c r="M12" s="875"/>
      <c r="N12" s="875"/>
      <c r="O12" s="876"/>
    </row>
    <row r="13" spans="1:20" s="24" customFormat="1" ht="10.5" customHeight="1" x14ac:dyDescent="0.2">
      <c r="A13" s="871"/>
      <c r="B13" s="871"/>
      <c r="C13" s="871"/>
      <c r="D13" s="845" t="s">
        <v>214</v>
      </c>
      <c r="E13" s="893" t="s">
        <v>215</v>
      </c>
      <c r="F13" s="855" t="s">
        <v>256</v>
      </c>
      <c r="G13" s="856" t="s">
        <v>217</v>
      </c>
      <c r="H13" s="859" t="s">
        <v>218</v>
      </c>
      <c r="I13" s="860"/>
      <c r="J13" s="863" t="s">
        <v>215</v>
      </c>
      <c r="K13" s="860"/>
      <c r="L13" s="863" t="s">
        <v>256</v>
      </c>
      <c r="M13" s="860"/>
      <c r="N13" s="848" t="s">
        <v>217</v>
      </c>
      <c r="O13" s="849"/>
    </row>
    <row r="14" spans="1:20" s="24" customFormat="1" ht="10.5" customHeight="1" x14ac:dyDescent="0.2">
      <c r="A14" s="871"/>
      <c r="B14" s="871"/>
      <c r="C14" s="871"/>
      <c r="D14" s="846"/>
      <c r="E14" s="894"/>
      <c r="F14" s="853"/>
      <c r="G14" s="857"/>
      <c r="H14" s="861"/>
      <c r="I14" s="862"/>
      <c r="J14" s="850"/>
      <c r="K14" s="862"/>
      <c r="L14" s="850"/>
      <c r="M14" s="862"/>
      <c r="N14" s="850"/>
      <c r="O14" s="851"/>
    </row>
    <row r="15" spans="1:20" s="24" customFormat="1" ht="10.5" customHeight="1" thickBot="1" x14ac:dyDescent="0.3">
      <c r="A15" s="872"/>
      <c r="B15" s="872"/>
      <c r="C15" s="872"/>
      <c r="D15" s="847"/>
      <c r="E15" s="895"/>
      <c r="F15" s="854"/>
      <c r="G15" s="858"/>
      <c r="H15" s="404" t="s">
        <v>306</v>
      </c>
      <c r="I15" s="404" t="s">
        <v>219</v>
      </c>
      <c r="J15" s="513" t="s">
        <v>306</v>
      </c>
      <c r="K15" s="404" t="s">
        <v>219</v>
      </c>
      <c r="L15" s="513" t="s">
        <v>306</v>
      </c>
      <c r="M15" s="404" t="s">
        <v>219</v>
      </c>
      <c r="N15" s="513" t="s">
        <v>306</v>
      </c>
      <c r="O15" s="428" t="s">
        <v>219</v>
      </c>
    </row>
    <row r="16" spans="1:20" x14ac:dyDescent="0.3">
      <c r="A16" s="109" t="s">
        <v>220</v>
      </c>
      <c r="B16" s="178">
        <v>254874</v>
      </c>
      <c r="C16" s="178">
        <v>450098938.32999998</v>
      </c>
      <c r="D16" s="179">
        <v>95491280281.649994</v>
      </c>
      <c r="E16" s="180">
        <v>0</v>
      </c>
      <c r="F16" s="180">
        <v>19703789028.279999</v>
      </c>
      <c r="G16" s="181">
        <v>52715885724</v>
      </c>
      <c r="H16" s="180">
        <v>900</v>
      </c>
      <c r="I16" s="180">
        <v>178462606.59999999</v>
      </c>
      <c r="J16" s="180">
        <v>0</v>
      </c>
      <c r="K16" s="180">
        <v>0</v>
      </c>
      <c r="L16" s="180">
        <v>21</v>
      </c>
      <c r="M16" s="180">
        <v>4412650</v>
      </c>
      <c r="N16" s="180">
        <v>134</v>
      </c>
      <c r="O16" s="181">
        <v>66308050.93</v>
      </c>
    </row>
    <row r="17" spans="1:15" x14ac:dyDescent="0.3">
      <c r="A17" s="111" t="s">
        <v>221</v>
      </c>
      <c r="B17" s="182">
        <v>493069</v>
      </c>
      <c r="C17" s="182">
        <v>802518782.32000005</v>
      </c>
      <c r="D17" s="183">
        <v>197428185369.29999</v>
      </c>
      <c r="E17" s="184">
        <v>0</v>
      </c>
      <c r="F17" s="184">
        <v>47833718273.809998</v>
      </c>
      <c r="G17" s="185">
        <v>57641685849</v>
      </c>
      <c r="H17" s="184">
        <v>2369</v>
      </c>
      <c r="I17" s="184">
        <v>452674646.31999999</v>
      </c>
      <c r="J17" s="184">
        <v>0</v>
      </c>
      <c r="K17" s="184">
        <v>0</v>
      </c>
      <c r="L17" s="184">
        <v>47</v>
      </c>
      <c r="M17" s="184">
        <v>9796106</v>
      </c>
      <c r="N17" s="184">
        <v>191</v>
      </c>
      <c r="O17" s="185">
        <v>138491443.66</v>
      </c>
    </row>
    <row r="18" spans="1:15" x14ac:dyDescent="0.3">
      <c r="A18" s="112" t="s">
        <v>222</v>
      </c>
      <c r="B18" s="186">
        <v>116196</v>
      </c>
      <c r="C18" s="186">
        <v>186336126.56999999</v>
      </c>
      <c r="D18" s="187">
        <v>30407070867.669998</v>
      </c>
      <c r="E18" s="188">
        <v>0</v>
      </c>
      <c r="F18" s="188">
        <v>7663289059.9899998</v>
      </c>
      <c r="G18" s="189">
        <v>11756441660</v>
      </c>
      <c r="H18" s="188">
        <v>724</v>
      </c>
      <c r="I18" s="188">
        <v>110503688.59</v>
      </c>
      <c r="J18" s="188">
        <v>0</v>
      </c>
      <c r="K18" s="188">
        <v>0</v>
      </c>
      <c r="L18" s="188">
        <v>28</v>
      </c>
      <c r="M18" s="188">
        <v>7305024</v>
      </c>
      <c r="N18" s="188">
        <v>34</v>
      </c>
      <c r="O18" s="189">
        <v>23237605.440000001</v>
      </c>
    </row>
    <row r="19" spans="1:15" x14ac:dyDescent="0.3">
      <c r="A19" s="111" t="s">
        <v>223</v>
      </c>
      <c r="B19" s="182">
        <v>134645</v>
      </c>
      <c r="C19" s="182">
        <v>198572841.44999999</v>
      </c>
      <c r="D19" s="183">
        <v>31784198202.27</v>
      </c>
      <c r="E19" s="184">
        <v>0</v>
      </c>
      <c r="F19" s="184">
        <v>6906833827.5799999</v>
      </c>
      <c r="G19" s="185">
        <v>10273299381</v>
      </c>
      <c r="H19" s="184">
        <v>872</v>
      </c>
      <c r="I19" s="184">
        <v>103294585.23</v>
      </c>
      <c r="J19" s="184">
        <v>0</v>
      </c>
      <c r="K19" s="184">
        <v>0</v>
      </c>
      <c r="L19" s="184">
        <v>14</v>
      </c>
      <c r="M19" s="184">
        <v>2235964</v>
      </c>
      <c r="N19" s="184">
        <v>54</v>
      </c>
      <c r="O19" s="185">
        <v>33487981.760000002</v>
      </c>
    </row>
    <row r="20" spans="1:15" x14ac:dyDescent="0.3">
      <c r="A20" s="112" t="s">
        <v>224</v>
      </c>
      <c r="B20" s="186">
        <v>800818</v>
      </c>
      <c r="C20" s="186">
        <v>721421695.07000005</v>
      </c>
      <c r="D20" s="187">
        <v>147737230289.20001</v>
      </c>
      <c r="E20" s="188">
        <v>0</v>
      </c>
      <c r="F20" s="188">
        <v>40890248105.889999</v>
      </c>
      <c r="G20" s="189">
        <v>74664361420</v>
      </c>
      <c r="H20" s="188">
        <v>3798</v>
      </c>
      <c r="I20" s="188">
        <v>475442705.95999998</v>
      </c>
      <c r="J20" s="188">
        <v>0</v>
      </c>
      <c r="K20" s="188">
        <v>0</v>
      </c>
      <c r="L20" s="188">
        <v>54</v>
      </c>
      <c r="M20" s="188">
        <v>18294462</v>
      </c>
      <c r="N20" s="188">
        <v>299</v>
      </c>
      <c r="O20" s="189">
        <v>252809148.71000001</v>
      </c>
    </row>
    <row r="21" spans="1:15" x14ac:dyDescent="0.3">
      <c r="A21" s="111" t="s">
        <v>225</v>
      </c>
      <c r="B21" s="182">
        <v>117028</v>
      </c>
      <c r="C21" s="182">
        <v>131092951.64</v>
      </c>
      <c r="D21" s="183">
        <v>21201717370.669998</v>
      </c>
      <c r="E21" s="184">
        <v>0</v>
      </c>
      <c r="F21" s="184">
        <v>7068185826.5100002</v>
      </c>
      <c r="G21" s="185">
        <v>5735514769</v>
      </c>
      <c r="H21" s="184">
        <v>707</v>
      </c>
      <c r="I21" s="184">
        <v>109461189.61</v>
      </c>
      <c r="J21" s="184">
        <v>0</v>
      </c>
      <c r="K21" s="184">
        <v>0</v>
      </c>
      <c r="L21" s="184">
        <v>17</v>
      </c>
      <c r="M21" s="184">
        <v>4548757</v>
      </c>
      <c r="N21" s="184">
        <v>28</v>
      </c>
      <c r="O21" s="185">
        <v>25450804.879999999</v>
      </c>
    </row>
    <row r="22" spans="1:15" x14ac:dyDescent="0.3">
      <c r="A22" s="112" t="s">
        <v>226</v>
      </c>
      <c r="B22" s="186">
        <v>501136</v>
      </c>
      <c r="C22" s="186">
        <v>458570830.26999998</v>
      </c>
      <c r="D22" s="194">
        <v>65958957055.260002</v>
      </c>
      <c r="E22" s="192">
        <v>0</v>
      </c>
      <c r="F22" s="188">
        <v>13475078982.530001</v>
      </c>
      <c r="G22" s="189">
        <v>6583057212</v>
      </c>
      <c r="H22" s="188">
        <v>2705</v>
      </c>
      <c r="I22" s="188">
        <v>269757292.62</v>
      </c>
      <c r="J22" s="188">
        <v>0</v>
      </c>
      <c r="K22" s="188">
        <v>0</v>
      </c>
      <c r="L22" s="188">
        <v>51</v>
      </c>
      <c r="M22" s="188">
        <v>9774405</v>
      </c>
      <c r="N22" s="188">
        <v>45</v>
      </c>
      <c r="O22" s="189">
        <v>41231256.649999999</v>
      </c>
    </row>
    <row r="23" spans="1:15" x14ac:dyDescent="0.3">
      <c r="A23" s="111" t="s">
        <v>227</v>
      </c>
      <c r="B23" s="182">
        <v>800334</v>
      </c>
      <c r="C23" s="182">
        <v>676629718.86000001</v>
      </c>
      <c r="D23" s="195">
        <v>244400984122.82999</v>
      </c>
      <c r="E23" s="193">
        <v>0</v>
      </c>
      <c r="F23" s="184">
        <v>91867525182.410004</v>
      </c>
      <c r="G23" s="185">
        <v>119719011970</v>
      </c>
      <c r="H23" s="184">
        <v>3010</v>
      </c>
      <c r="I23" s="184">
        <v>448509627.00999999</v>
      </c>
      <c r="J23" s="184">
        <v>0</v>
      </c>
      <c r="K23" s="184">
        <v>0</v>
      </c>
      <c r="L23" s="184">
        <v>129</v>
      </c>
      <c r="M23" s="184">
        <v>19152781</v>
      </c>
      <c r="N23" s="184">
        <v>217</v>
      </c>
      <c r="O23" s="185">
        <v>165050684.09</v>
      </c>
    </row>
    <row r="24" spans="1:15" x14ac:dyDescent="0.3">
      <c r="A24" s="112" t="s">
        <v>228</v>
      </c>
      <c r="B24" s="186">
        <v>19302335</v>
      </c>
      <c r="C24" s="186">
        <v>40141172098.669998</v>
      </c>
      <c r="D24" s="194">
        <v>4797707828645.6504</v>
      </c>
      <c r="E24" s="192">
        <v>13391876</v>
      </c>
      <c r="F24" s="188">
        <v>1712242562533.8401</v>
      </c>
      <c r="G24" s="189">
        <v>2162046529634</v>
      </c>
      <c r="H24" s="188">
        <v>49131</v>
      </c>
      <c r="I24" s="188">
        <v>10456484269.459999</v>
      </c>
      <c r="J24" s="188">
        <v>0</v>
      </c>
      <c r="K24" s="188">
        <v>0</v>
      </c>
      <c r="L24" s="188">
        <v>254</v>
      </c>
      <c r="M24" s="188">
        <v>82253628</v>
      </c>
      <c r="N24" s="188">
        <v>3447</v>
      </c>
      <c r="O24" s="189">
        <v>2984221014.0300002</v>
      </c>
    </row>
    <row r="25" spans="1:15" x14ac:dyDescent="0.3">
      <c r="A25" s="111" t="s">
        <v>229</v>
      </c>
      <c r="B25" s="182">
        <v>253975</v>
      </c>
      <c r="C25" s="182">
        <v>513382711.91000003</v>
      </c>
      <c r="D25" s="195">
        <v>65151432301.339996</v>
      </c>
      <c r="E25" s="193">
        <v>0</v>
      </c>
      <c r="F25" s="184">
        <v>21183088647.799999</v>
      </c>
      <c r="G25" s="185">
        <v>20186234674</v>
      </c>
      <c r="H25" s="184">
        <v>2014</v>
      </c>
      <c r="I25" s="184">
        <v>371943166.95999998</v>
      </c>
      <c r="J25" s="184">
        <v>0</v>
      </c>
      <c r="K25" s="184">
        <v>0</v>
      </c>
      <c r="L25" s="184">
        <v>29</v>
      </c>
      <c r="M25" s="184">
        <v>4175793</v>
      </c>
      <c r="N25" s="184">
        <v>138</v>
      </c>
      <c r="O25" s="185">
        <v>136044439.06999999</v>
      </c>
    </row>
    <row r="26" spans="1:15" x14ac:dyDescent="0.3">
      <c r="A26" s="112" t="s">
        <v>230</v>
      </c>
      <c r="B26" s="186">
        <v>729918</v>
      </c>
      <c r="C26" s="186">
        <v>746350601.28999996</v>
      </c>
      <c r="D26" s="194">
        <v>147728201611.06</v>
      </c>
      <c r="E26" s="192">
        <v>0</v>
      </c>
      <c r="F26" s="188">
        <v>66335765671.800003</v>
      </c>
      <c r="G26" s="189">
        <v>77745609189</v>
      </c>
      <c r="H26" s="188">
        <v>4810</v>
      </c>
      <c r="I26" s="188">
        <v>471908982.38</v>
      </c>
      <c r="J26" s="188">
        <v>0</v>
      </c>
      <c r="K26" s="188">
        <v>0</v>
      </c>
      <c r="L26" s="188">
        <v>228</v>
      </c>
      <c r="M26" s="188">
        <v>33398798</v>
      </c>
      <c r="N26" s="188">
        <v>234</v>
      </c>
      <c r="O26" s="189">
        <v>100652305.18000001</v>
      </c>
    </row>
    <row r="27" spans="1:15" x14ac:dyDescent="0.3">
      <c r="A27" s="111" t="s">
        <v>231</v>
      </c>
      <c r="B27" s="182">
        <v>261645</v>
      </c>
      <c r="C27" s="182">
        <v>397214137.86000001</v>
      </c>
      <c r="D27" s="195">
        <v>29928117869.23</v>
      </c>
      <c r="E27" s="193">
        <v>0</v>
      </c>
      <c r="F27" s="184">
        <v>15296038259.84</v>
      </c>
      <c r="G27" s="185">
        <v>5782841215</v>
      </c>
      <c r="H27" s="184">
        <v>3031</v>
      </c>
      <c r="I27" s="184">
        <v>379062514.81</v>
      </c>
      <c r="J27" s="184">
        <v>0</v>
      </c>
      <c r="K27" s="184">
        <v>0</v>
      </c>
      <c r="L27" s="184">
        <v>133</v>
      </c>
      <c r="M27" s="184">
        <v>26414574</v>
      </c>
      <c r="N27" s="184">
        <v>117</v>
      </c>
      <c r="O27" s="185">
        <v>92908734.650000006</v>
      </c>
    </row>
    <row r="28" spans="1:15" x14ac:dyDescent="0.3">
      <c r="A28" s="112" t="s">
        <v>232</v>
      </c>
      <c r="B28" s="186">
        <v>440703</v>
      </c>
      <c r="C28" s="186">
        <v>337236680.13</v>
      </c>
      <c r="D28" s="194">
        <v>58432416492.870003</v>
      </c>
      <c r="E28" s="192">
        <v>0</v>
      </c>
      <c r="F28" s="188">
        <v>14779428234.299999</v>
      </c>
      <c r="G28" s="189">
        <v>13660366716</v>
      </c>
      <c r="H28" s="188">
        <v>1902</v>
      </c>
      <c r="I28" s="188">
        <v>288490271.67000002</v>
      </c>
      <c r="J28" s="188">
        <v>0</v>
      </c>
      <c r="K28" s="188">
        <v>0</v>
      </c>
      <c r="L28" s="188">
        <v>53</v>
      </c>
      <c r="M28" s="188">
        <v>8484908</v>
      </c>
      <c r="N28" s="188">
        <v>68</v>
      </c>
      <c r="O28" s="189">
        <v>87073820.5</v>
      </c>
    </row>
    <row r="29" spans="1:15" x14ac:dyDescent="0.3">
      <c r="A29" s="111" t="s">
        <v>233</v>
      </c>
      <c r="B29" s="182">
        <v>2166179</v>
      </c>
      <c r="C29" s="182">
        <v>1712245789.3099999</v>
      </c>
      <c r="D29" s="195">
        <v>341371976231.48999</v>
      </c>
      <c r="E29" s="193">
        <v>0</v>
      </c>
      <c r="F29" s="184">
        <v>154745435958.54999</v>
      </c>
      <c r="G29" s="185">
        <v>144664235408</v>
      </c>
      <c r="H29" s="184">
        <v>6837</v>
      </c>
      <c r="I29" s="184">
        <v>1147562674.99</v>
      </c>
      <c r="J29" s="184">
        <v>0</v>
      </c>
      <c r="K29" s="184">
        <v>0</v>
      </c>
      <c r="L29" s="184">
        <v>167</v>
      </c>
      <c r="M29" s="184">
        <v>29687770</v>
      </c>
      <c r="N29" s="184">
        <v>665</v>
      </c>
      <c r="O29" s="185">
        <v>331509091.87</v>
      </c>
    </row>
    <row r="30" spans="1:15" x14ac:dyDescent="0.3">
      <c r="A30" s="112" t="s">
        <v>234</v>
      </c>
      <c r="B30" s="186">
        <v>2159174</v>
      </c>
      <c r="C30" s="186">
        <v>2790020183.0599999</v>
      </c>
      <c r="D30" s="194">
        <v>334733245178</v>
      </c>
      <c r="E30" s="192">
        <v>0</v>
      </c>
      <c r="F30" s="188">
        <v>151278981387.5</v>
      </c>
      <c r="G30" s="189">
        <v>138321588375</v>
      </c>
      <c r="H30" s="188">
        <v>14165</v>
      </c>
      <c r="I30" s="188">
        <v>1643373539.8199999</v>
      </c>
      <c r="J30" s="188">
        <v>0</v>
      </c>
      <c r="K30" s="188">
        <v>0</v>
      </c>
      <c r="L30" s="188">
        <v>341</v>
      </c>
      <c r="M30" s="188">
        <v>65941231</v>
      </c>
      <c r="N30" s="188">
        <v>605</v>
      </c>
      <c r="O30" s="189">
        <v>355522356.37</v>
      </c>
    </row>
    <row r="31" spans="1:15" x14ac:dyDescent="0.3">
      <c r="A31" s="111" t="s">
        <v>235</v>
      </c>
      <c r="B31" s="182">
        <v>583809</v>
      </c>
      <c r="C31" s="182">
        <v>651485711.74000001</v>
      </c>
      <c r="D31" s="195">
        <v>89983759739.470001</v>
      </c>
      <c r="E31" s="193">
        <v>0</v>
      </c>
      <c r="F31" s="184">
        <v>21857720405</v>
      </c>
      <c r="G31" s="185">
        <v>29468980760</v>
      </c>
      <c r="H31" s="184">
        <v>5707</v>
      </c>
      <c r="I31" s="184">
        <v>528776799.36000001</v>
      </c>
      <c r="J31" s="184">
        <v>0</v>
      </c>
      <c r="K31" s="184">
        <v>0</v>
      </c>
      <c r="L31" s="184">
        <v>151</v>
      </c>
      <c r="M31" s="184">
        <v>15496931</v>
      </c>
      <c r="N31" s="184">
        <v>105</v>
      </c>
      <c r="O31" s="185">
        <v>74879860.959999993</v>
      </c>
    </row>
    <row r="32" spans="1:15" ht="11.15" customHeight="1" x14ac:dyDescent="0.3">
      <c r="A32" s="112" t="s">
        <v>236</v>
      </c>
      <c r="B32" s="186">
        <v>282072</v>
      </c>
      <c r="C32" s="186">
        <v>372181726.68000001</v>
      </c>
      <c r="D32" s="194">
        <v>57838624306.790001</v>
      </c>
      <c r="E32" s="192">
        <v>0</v>
      </c>
      <c r="F32" s="188">
        <v>32016755532.709999</v>
      </c>
      <c r="G32" s="189">
        <v>19358881677</v>
      </c>
      <c r="H32" s="188">
        <v>2588</v>
      </c>
      <c r="I32" s="188">
        <v>334084051.36000001</v>
      </c>
      <c r="J32" s="188">
        <v>0</v>
      </c>
      <c r="K32" s="188">
        <v>0</v>
      </c>
      <c r="L32" s="188">
        <v>43</v>
      </c>
      <c r="M32" s="188">
        <v>6930938</v>
      </c>
      <c r="N32" s="188">
        <v>92</v>
      </c>
      <c r="O32" s="189">
        <v>94024930.099999994</v>
      </c>
    </row>
    <row r="33" spans="1:22" x14ac:dyDescent="0.3">
      <c r="A33" s="111" t="s">
        <v>237</v>
      </c>
      <c r="B33" s="182">
        <v>200991</v>
      </c>
      <c r="C33" s="182">
        <v>192536307.77000001</v>
      </c>
      <c r="D33" s="183">
        <v>28614937772.75</v>
      </c>
      <c r="E33" s="184">
        <v>0</v>
      </c>
      <c r="F33" s="184">
        <v>6565925062</v>
      </c>
      <c r="G33" s="185">
        <v>6779524187</v>
      </c>
      <c r="H33" s="184">
        <v>1315</v>
      </c>
      <c r="I33" s="184">
        <v>191805936.09</v>
      </c>
      <c r="J33" s="184">
        <v>0</v>
      </c>
      <c r="K33" s="184">
        <v>0</v>
      </c>
      <c r="L33" s="184">
        <v>32</v>
      </c>
      <c r="M33" s="184">
        <v>5440951</v>
      </c>
      <c r="N33" s="184">
        <v>37</v>
      </c>
      <c r="O33" s="185">
        <v>44664277.490000002</v>
      </c>
      <c r="Q33" s="24"/>
      <c r="R33" s="24"/>
      <c r="S33" s="24"/>
      <c r="T33" s="24"/>
      <c r="U33" s="24"/>
      <c r="V33" s="24"/>
    </row>
    <row r="34" spans="1:22" x14ac:dyDescent="0.3">
      <c r="A34" s="112" t="s">
        <v>238</v>
      </c>
      <c r="B34" s="186">
        <v>5017814</v>
      </c>
      <c r="C34" s="186">
        <v>5167826880.5</v>
      </c>
      <c r="D34" s="187">
        <v>1299744258176.28</v>
      </c>
      <c r="E34" s="188">
        <v>23044002</v>
      </c>
      <c r="F34" s="188">
        <v>282092354632.83002</v>
      </c>
      <c r="G34" s="189">
        <v>947377309964</v>
      </c>
      <c r="H34" s="188">
        <v>7050</v>
      </c>
      <c r="I34" s="188">
        <v>1045423642.76</v>
      </c>
      <c r="J34" s="188">
        <v>0</v>
      </c>
      <c r="K34" s="188">
        <v>0</v>
      </c>
      <c r="L34" s="188">
        <v>90</v>
      </c>
      <c r="M34" s="188">
        <v>27757810</v>
      </c>
      <c r="N34" s="188">
        <v>499</v>
      </c>
      <c r="O34" s="189">
        <v>165100652.91</v>
      </c>
      <c r="Q34" s="24"/>
      <c r="R34" s="24"/>
      <c r="S34" s="24"/>
      <c r="T34" s="24"/>
      <c r="U34" s="24"/>
      <c r="V34" s="24"/>
    </row>
    <row r="35" spans="1:22" x14ac:dyDescent="0.3">
      <c r="A35" s="111" t="s">
        <v>239</v>
      </c>
      <c r="B35" s="182">
        <v>260652</v>
      </c>
      <c r="C35" s="182">
        <v>199169470.34999999</v>
      </c>
      <c r="D35" s="183">
        <v>31223344821.73</v>
      </c>
      <c r="E35" s="184">
        <v>0</v>
      </c>
      <c r="F35" s="184">
        <v>11110706321.57</v>
      </c>
      <c r="G35" s="185">
        <v>8856006317</v>
      </c>
      <c r="H35" s="184">
        <v>2642</v>
      </c>
      <c r="I35" s="184">
        <v>240941893.02000001</v>
      </c>
      <c r="J35" s="184">
        <v>0</v>
      </c>
      <c r="K35" s="184">
        <v>0</v>
      </c>
      <c r="L35" s="184">
        <v>83</v>
      </c>
      <c r="M35" s="184">
        <v>9908837</v>
      </c>
      <c r="N35" s="184">
        <v>21</v>
      </c>
      <c r="O35" s="185">
        <v>5791878.5599999996</v>
      </c>
      <c r="Q35" s="24"/>
      <c r="R35" s="24"/>
      <c r="S35" s="24"/>
      <c r="T35" s="24"/>
      <c r="U35" s="24"/>
      <c r="V35" s="24"/>
    </row>
    <row r="36" spans="1:22" x14ac:dyDescent="0.3">
      <c r="A36" s="112" t="s">
        <v>240</v>
      </c>
      <c r="B36" s="186">
        <v>616074</v>
      </c>
      <c r="C36" s="186">
        <v>666122885.62</v>
      </c>
      <c r="D36" s="187">
        <v>112478082260.17</v>
      </c>
      <c r="E36" s="188">
        <v>0</v>
      </c>
      <c r="F36" s="188">
        <v>63691088489.080002</v>
      </c>
      <c r="G36" s="189">
        <v>49032765014</v>
      </c>
      <c r="H36" s="188">
        <v>4611</v>
      </c>
      <c r="I36" s="188">
        <v>499387946.43000001</v>
      </c>
      <c r="J36" s="188">
        <v>0</v>
      </c>
      <c r="K36" s="188">
        <v>0</v>
      </c>
      <c r="L36" s="188">
        <v>144</v>
      </c>
      <c r="M36" s="188">
        <v>29794958</v>
      </c>
      <c r="N36" s="188">
        <v>195</v>
      </c>
      <c r="O36" s="189">
        <v>60056422.640000001</v>
      </c>
      <c r="Q36" s="24"/>
      <c r="R36" s="24"/>
      <c r="S36" s="24"/>
      <c r="T36" s="24"/>
      <c r="U36" s="24"/>
      <c r="V36" s="24"/>
    </row>
    <row r="37" spans="1:22" x14ac:dyDescent="0.3">
      <c r="A37" s="111" t="s">
        <v>241</v>
      </c>
      <c r="B37" s="182">
        <v>545403</v>
      </c>
      <c r="C37" s="182">
        <v>583208639.54999995</v>
      </c>
      <c r="D37" s="183">
        <v>139758634951.59</v>
      </c>
      <c r="E37" s="184">
        <v>0</v>
      </c>
      <c r="F37" s="184">
        <v>81685030974.570007</v>
      </c>
      <c r="G37" s="185">
        <v>67030134944</v>
      </c>
      <c r="H37" s="184">
        <v>2286</v>
      </c>
      <c r="I37" s="184">
        <v>291102816.56999999</v>
      </c>
      <c r="J37" s="184">
        <v>0</v>
      </c>
      <c r="K37" s="184">
        <v>0</v>
      </c>
      <c r="L37" s="184">
        <v>58</v>
      </c>
      <c r="M37" s="184">
        <v>12516647</v>
      </c>
      <c r="N37" s="184">
        <v>86</v>
      </c>
      <c r="O37" s="185">
        <v>43041332.240000002</v>
      </c>
    </row>
    <row r="38" spans="1:22" x14ac:dyDescent="0.3">
      <c r="A38" s="112" t="s">
        <v>242</v>
      </c>
      <c r="B38" s="186">
        <v>505658</v>
      </c>
      <c r="C38" s="186">
        <v>364678645.58999997</v>
      </c>
      <c r="D38" s="187">
        <v>59937294668.650002</v>
      </c>
      <c r="E38" s="188">
        <v>0</v>
      </c>
      <c r="F38" s="188">
        <v>19286622292.560001</v>
      </c>
      <c r="G38" s="189">
        <v>27367065544</v>
      </c>
      <c r="H38" s="188">
        <v>1372</v>
      </c>
      <c r="I38" s="188">
        <v>177945025.86000001</v>
      </c>
      <c r="J38" s="188">
        <v>0</v>
      </c>
      <c r="K38" s="188">
        <v>0</v>
      </c>
      <c r="L38" s="188">
        <v>46</v>
      </c>
      <c r="M38" s="188">
        <v>7802730</v>
      </c>
      <c r="N38" s="188">
        <v>35</v>
      </c>
      <c r="O38" s="189">
        <v>17347266.969999999</v>
      </c>
    </row>
    <row r="39" spans="1:22" x14ac:dyDescent="0.3">
      <c r="A39" s="111" t="s">
        <v>243</v>
      </c>
      <c r="B39" s="182">
        <v>404671</v>
      </c>
      <c r="C39" s="182">
        <v>471905848.06</v>
      </c>
      <c r="D39" s="183">
        <v>75497885959.410004</v>
      </c>
      <c r="E39" s="184">
        <v>0</v>
      </c>
      <c r="F39" s="184">
        <v>34917343213.110001</v>
      </c>
      <c r="G39" s="185">
        <v>31039804595</v>
      </c>
      <c r="H39" s="184">
        <v>2157</v>
      </c>
      <c r="I39" s="184">
        <v>397128787.13999999</v>
      </c>
      <c r="J39" s="184">
        <v>0</v>
      </c>
      <c r="K39" s="184">
        <v>0</v>
      </c>
      <c r="L39" s="184">
        <v>73</v>
      </c>
      <c r="M39" s="184">
        <v>12854065</v>
      </c>
      <c r="N39" s="184">
        <v>100</v>
      </c>
      <c r="O39" s="185">
        <v>99029909.390000001</v>
      </c>
    </row>
    <row r="40" spans="1:22" x14ac:dyDescent="0.3">
      <c r="A40" s="112" t="s">
        <v>244</v>
      </c>
      <c r="B40" s="186">
        <v>913446</v>
      </c>
      <c r="C40" s="186">
        <v>835955519.23000002</v>
      </c>
      <c r="D40" s="187">
        <v>101725507454.96001</v>
      </c>
      <c r="E40" s="188">
        <v>0</v>
      </c>
      <c r="F40" s="188">
        <v>30705887791.740002</v>
      </c>
      <c r="G40" s="189">
        <v>27771722041</v>
      </c>
      <c r="H40" s="188">
        <v>5944</v>
      </c>
      <c r="I40" s="188">
        <v>564413290.65999997</v>
      </c>
      <c r="J40" s="188">
        <v>0</v>
      </c>
      <c r="K40" s="188">
        <v>0</v>
      </c>
      <c r="L40" s="188">
        <v>60</v>
      </c>
      <c r="M40" s="188">
        <v>12389695</v>
      </c>
      <c r="N40" s="188">
        <v>141</v>
      </c>
      <c r="O40" s="189">
        <v>135118286.61000001</v>
      </c>
    </row>
    <row r="41" spans="1:22" x14ac:dyDescent="0.3">
      <c r="A41" s="111" t="s">
        <v>245</v>
      </c>
      <c r="B41" s="182">
        <v>420030</v>
      </c>
      <c r="C41" s="182">
        <v>560322872.40999997</v>
      </c>
      <c r="D41" s="183">
        <v>81566472173.770004</v>
      </c>
      <c r="E41" s="184">
        <v>0</v>
      </c>
      <c r="F41" s="184">
        <v>38304427570.849998</v>
      </c>
      <c r="G41" s="185">
        <v>36179554258</v>
      </c>
      <c r="H41" s="184">
        <v>2889</v>
      </c>
      <c r="I41" s="184">
        <v>436136225.51999998</v>
      </c>
      <c r="J41" s="184">
        <v>0</v>
      </c>
      <c r="K41" s="184">
        <v>0</v>
      </c>
      <c r="L41" s="184">
        <v>62</v>
      </c>
      <c r="M41" s="184">
        <v>22260182</v>
      </c>
      <c r="N41" s="184">
        <v>308</v>
      </c>
      <c r="O41" s="185">
        <v>264495209.03</v>
      </c>
    </row>
    <row r="42" spans="1:22" x14ac:dyDescent="0.3">
      <c r="A42" s="112" t="s">
        <v>246</v>
      </c>
      <c r="B42" s="186">
        <v>301068</v>
      </c>
      <c r="C42" s="186">
        <v>417732647.38</v>
      </c>
      <c r="D42" s="187">
        <v>56787920124.339996</v>
      </c>
      <c r="E42" s="188">
        <v>0</v>
      </c>
      <c r="F42" s="188">
        <v>35685123180.43</v>
      </c>
      <c r="G42" s="189">
        <v>9882932811</v>
      </c>
      <c r="H42" s="188">
        <v>2154</v>
      </c>
      <c r="I42" s="188">
        <v>282349992.68000001</v>
      </c>
      <c r="J42" s="188">
        <v>0</v>
      </c>
      <c r="K42" s="188">
        <v>0</v>
      </c>
      <c r="L42" s="188">
        <v>79</v>
      </c>
      <c r="M42" s="188">
        <v>11905108</v>
      </c>
      <c r="N42" s="188">
        <v>199</v>
      </c>
      <c r="O42" s="189">
        <v>163623442.66999999</v>
      </c>
    </row>
    <row r="43" spans="1:22" x14ac:dyDescent="0.3">
      <c r="A43" s="111" t="s">
        <v>247</v>
      </c>
      <c r="B43" s="182">
        <v>454196</v>
      </c>
      <c r="C43" s="182">
        <v>520927070.85000002</v>
      </c>
      <c r="D43" s="183">
        <v>85744941267.820007</v>
      </c>
      <c r="E43" s="184">
        <v>0</v>
      </c>
      <c r="F43" s="184">
        <v>28494697428.689999</v>
      </c>
      <c r="G43" s="185">
        <v>23004075861</v>
      </c>
      <c r="H43" s="184">
        <v>3675</v>
      </c>
      <c r="I43" s="184">
        <v>550172035.07000005</v>
      </c>
      <c r="J43" s="184">
        <v>0</v>
      </c>
      <c r="K43" s="184">
        <v>0</v>
      </c>
      <c r="L43" s="184">
        <v>89</v>
      </c>
      <c r="M43" s="184">
        <v>19615998</v>
      </c>
      <c r="N43" s="184">
        <v>223</v>
      </c>
      <c r="O43" s="185">
        <v>171912249.46000001</v>
      </c>
    </row>
    <row r="44" spans="1:22" x14ac:dyDescent="0.3">
      <c r="A44" s="112" t="s">
        <v>248</v>
      </c>
      <c r="B44" s="186">
        <v>145341</v>
      </c>
      <c r="C44" s="186">
        <v>190479537.41</v>
      </c>
      <c r="D44" s="187">
        <v>38348578514.300003</v>
      </c>
      <c r="E44" s="188">
        <v>0</v>
      </c>
      <c r="F44" s="188">
        <v>14034274421.75</v>
      </c>
      <c r="G44" s="189">
        <v>14950409933</v>
      </c>
      <c r="H44" s="188">
        <v>893</v>
      </c>
      <c r="I44" s="188">
        <v>105339066.73999999</v>
      </c>
      <c r="J44" s="188">
        <v>0</v>
      </c>
      <c r="K44" s="188">
        <v>0</v>
      </c>
      <c r="L44" s="188">
        <v>16</v>
      </c>
      <c r="M44" s="188">
        <v>2797907</v>
      </c>
      <c r="N44" s="188">
        <v>25</v>
      </c>
      <c r="O44" s="189">
        <v>27489096.399999999</v>
      </c>
    </row>
    <row r="45" spans="1:22" x14ac:dyDescent="0.3">
      <c r="A45" s="111" t="s">
        <v>249</v>
      </c>
      <c r="B45" s="182">
        <v>675466</v>
      </c>
      <c r="C45" s="182">
        <v>915745802.41999996</v>
      </c>
      <c r="D45" s="183">
        <v>150018468779.04999</v>
      </c>
      <c r="E45" s="184">
        <v>0</v>
      </c>
      <c r="F45" s="184">
        <v>39939625292.889999</v>
      </c>
      <c r="G45" s="185">
        <v>27013637928</v>
      </c>
      <c r="H45" s="184">
        <v>8629</v>
      </c>
      <c r="I45" s="184">
        <v>771835058.36000001</v>
      </c>
      <c r="J45" s="184">
        <v>0</v>
      </c>
      <c r="K45" s="184">
        <v>0</v>
      </c>
      <c r="L45" s="184">
        <v>160</v>
      </c>
      <c r="M45" s="184">
        <v>23978587</v>
      </c>
      <c r="N45" s="184">
        <v>224</v>
      </c>
      <c r="O45" s="185">
        <v>139343559.56999999</v>
      </c>
    </row>
    <row r="46" spans="1:22" x14ac:dyDescent="0.3">
      <c r="A46" s="112" t="s">
        <v>250</v>
      </c>
      <c r="B46" s="186">
        <v>310021</v>
      </c>
      <c r="C46" s="186">
        <v>425408301.86000001</v>
      </c>
      <c r="D46" s="187">
        <v>63923682738.739998</v>
      </c>
      <c r="E46" s="188">
        <v>0</v>
      </c>
      <c r="F46" s="188">
        <v>12879509215.360001</v>
      </c>
      <c r="G46" s="189">
        <v>32189870166</v>
      </c>
      <c r="H46" s="188">
        <v>2302</v>
      </c>
      <c r="I46" s="188">
        <v>299440658.19999999</v>
      </c>
      <c r="J46" s="188">
        <v>0</v>
      </c>
      <c r="K46" s="192">
        <v>0</v>
      </c>
      <c r="L46" s="188">
        <v>23</v>
      </c>
      <c r="M46" s="192">
        <v>3273782</v>
      </c>
      <c r="N46" s="188">
        <v>216</v>
      </c>
      <c r="O46" s="189">
        <v>130397757.29000001</v>
      </c>
    </row>
    <row r="47" spans="1:22" x14ac:dyDescent="0.3">
      <c r="A47" s="111" t="s">
        <v>251</v>
      </c>
      <c r="B47" s="182">
        <v>139092</v>
      </c>
      <c r="C47" s="182">
        <v>128539896.34</v>
      </c>
      <c r="D47" s="183">
        <v>23507271488.02</v>
      </c>
      <c r="E47" s="184">
        <v>0</v>
      </c>
      <c r="F47" s="184">
        <v>13337922897.799999</v>
      </c>
      <c r="G47" s="185">
        <v>9030897349</v>
      </c>
      <c r="H47" s="184">
        <v>900</v>
      </c>
      <c r="I47" s="184">
        <v>135726228.06</v>
      </c>
      <c r="J47" s="184">
        <v>0</v>
      </c>
      <c r="K47" s="193">
        <v>0</v>
      </c>
      <c r="L47" s="184">
        <v>43</v>
      </c>
      <c r="M47" s="193">
        <v>6317383</v>
      </c>
      <c r="N47" s="184">
        <v>31</v>
      </c>
      <c r="O47" s="185">
        <v>15196111.960000001</v>
      </c>
    </row>
    <row r="48" spans="1:22" x14ac:dyDescent="0.3">
      <c r="A48" s="112" t="s">
        <v>252</v>
      </c>
      <c r="B48" s="186">
        <v>72</v>
      </c>
      <c r="C48" s="186">
        <v>-6965.81</v>
      </c>
      <c r="D48" s="187">
        <v>8785261</v>
      </c>
      <c r="E48" s="188">
        <v>0</v>
      </c>
      <c r="F48" s="188">
        <v>0</v>
      </c>
      <c r="G48" s="189">
        <v>8785261</v>
      </c>
      <c r="H48" s="187">
        <v>309</v>
      </c>
      <c r="I48" s="192">
        <v>69297587.200000003</v>
      </c>
      <c r="J48" s="192">
        <v>0</v>
      </c>
      <c r="K48" s="192">
        <v>0</v>
      </c>
      <c r="L48" s="192">
        <v>12</v>
      </c>
      <c r="M48" s="192">
        <v>21377375</v>
      </c>
      <c r="N48" s="192">
        <v>1</v>
      </c>
      <c r="O48" s="191">
        <v>445337.56</v>
      </c>
    </row>
    <row r="49" spans="1:15" x14ac:dyDescent="0.3">
      <c r="A49" s="111" t="s">
        <v>253</v>
      </c>
      <c r="B49" s="182">
        <v>30870</v>
      </c>
      <c r="C49" s="182">
        <v>13300676.310000001</v>
      </c>
      <c r="D49" s="183">
        <v>6492713523.5799999</v>
      </c>
      <c r="E49" s="184">
        <v>0</v>
      </c>
      <c r="F49" s="184">
        <v>2544538476</v>
      </c>
      <c r="G49" s="185">
        <v>3890898791</v>
      </c>
      <c r="H49" s="183">
        <v>15</v>
      </c>
      <c r="I49" s="193">
        <v>1066658.6100000001</v>
      </c>
      <c r="J49" s="193">
        <v>0</v>
      </c>
      <c r="K49" s="193">
        <v>0</v>
      </c>
      <c r="L49" s="193">
        <v>2</v>
      </c>
      <c r="M49" s="193">
        <v>301035</v>
      </c>
      <c r="N49" s="193">
        <v>6</v>
      </c>
      <c r="O49" s="190">
        <v>451077.21</v>
      </c>
    </row>
    <row r="50" spans="1:15" x14ac:dyDescent="0.3">
      <c r="A50" s="116" t="s">
        <v>25</v>
      </c>
      <c r="B50" s="196">
        <v>17980262</v>
      </c>
      <c r="C50" s="196">
        <v>11232315694.969999</v>
      </c>
      <c r="D50" s="187">
        <v>2180769953131.0601</v>
      </c>
      <c r="E50" s="188">
        <v>0</v>
      </c>
      <c r="F50" s="188">
        <v>345550003415.65002</v>
      </c>
      <c r="G50" s="189">
        <v>466230492704</v>
      </c>
      <c r="H50" s="197">
        <v>23847</v>
      </c>
      <c r="I50" s="198">
        <v>1481104804.1700001</v>
      </c>
      <c r="J50" s="198">
        <v>0</v>
      </c>
      <c r="K50" s="198">
        <v>0</v>
      </c>
      <c r="L50" s="198">
        <v>31</v>
      </c>
      <c r="M50" s="198">
        <v>1395280</v>
      </c>
      <c r="N50" s="198">
        <v>16</v>
      </c>
      <c r="O50" s="199">
        <v>1929835.46</v>
      </c>
    </row>
    <row r="51" spans="1:15" s="23" customFormat="1" ht="12.9" thickBot="1" x14ac:dyDescent="0.35">
      <c r="A51" s="522" t="s">
        <v>8</v>
      </c>
      <c r="B51" s="418">
        <f>SUM(B16:B50)</f>
        <v>58319037</v>
      </c>
      <c r="C51" s="418">
        <f t="shared" ref="C51:O51" si="0">SUM(C16:C50)</f>
        <v>74172701255.969986</v>
      </c>
      <c r="D51" s="415">
        <f t="shared" si="0"/>
        <v>11293433959001.973</v>
      </c>
      <c r="E51" s="416">
        <f t="shared" si="0"/>
        <v>36435878</v>
      </c>
      <c r="F51" s="416">
        <f t="shared" si="0"/>
        <v>3485969525595.2202</v>
      </c>
      <c r="G51" s="521">
        <f t="shared" si="0"/>
        <v>4737960413301</v>
      </c>
      <c r="H51" s="415">
        <f t="shared" si="0"/>
        <v>178260</v>
      </c>
      <c r="I51" s="416">
        <f t="shared" si="0"/>
        <v>25310410265.889999</v>
      </c>
      <c r="J51" s="416">
        <f t="shared" si="0"/>
        <v>0</v>
      </c>
      <c r="K51" s="416">
        <f t="shared" si="0"/>
        <v>0</v>
      </c>
      <c r="L51" s="416">
        <f t="shared" si="0"/>
        <v>2863</v>
      </c>
      <c r="M51" s="416">
        <f t="shared" si="0"/>
        <v>579993050</v>
      </c>
      <c r="N51" s="416">
        <f t="shared" si="0"/>
        <v>8836</v>
      </c>
      <c r="O51" s="417">
        <f t="shared" si="0"/>
        <v>6488337232.2700005</v>
      </c>
    </row>
    <row r="52" spans="1:15" ht="19.5" customHeight="1" x14ac:dyDescent="0.3">
      <c r="A52" s="892" t="s">
        <v>309</v>
      </c>
      <c r="B52" s="892"/>
      <c r="C52" s="892"/>
      <c r="D52" s="892"/>
      <c r="E52" s="892"/>
      <c r="F52" s="892"/>
      <c r="G52" s="892"/>
      <c r="H52" s="892"/>
      <c r="I52" s="892"/>
      <c r="J52" s="892"/>
      <c r="K52" s="892"/>
      <c r="L52" s="892"/>
      <c r="M52" s="892"/>
      <c r="N52" s="892"/>
      <c r="O52" s="892"/>
    </row>
    <row r="53" spans="1:15" x14ac:dyDescent="0.3">
      <c r="A53" s="26" t="s">
        <v>257</v>
      </c>
    </row>
    <row r="54" spans="1:15" ht="12.9" thickBot="1" x14ac:dyDescent="0.35">
      <c r="A54" s="26" t="s">
        <v>315</v>
      </c>
    </row>
    <row r="55" spans="1:15" s="23" customFormat="1" ht="12.9" thickBot="1" x14ac:dyDescent="0.35">
      <c r="A55" s="571" t="s">
        <v>268</v>
      </c>
      <c r="B55" s="572">
        <f>B51-B50</f>
        <v>40338775</v>
      </c>
      <c r="C55" s="572">
        <f t="shared" ref="C55:O55" si="1">C51-C50</f>
        <v>62940385560.999985</v>
      </c>
      <c r="D55" s="573">
        <f t="shared" si="1"/>
        <v>9112664005870.9121</v>
      </c>
      <c r="E55" s="574">
        <f t="shared" si="1"/>
        <v>36435878</v>
      </c>
      <c r="F55" s="574">
        <f t="shared" si="1"/>
        <v>3140419522179.5703</v>
      </c>
      <c r="G55" s="575">
        <f t="shared" si="1"/>
        <v>4271729920597</v>
      </c>
      <c r="H55" s="573">
        <f t="shared" si="1"/>
        <v>154413</v>
      </c>
      <c r="I55" s="574">
        <f t="shared" si="1"/>
        <v>23829305461.720001</v>
      </c>
      <c r="J55" s="574">
        <f t="shared" si="1"/>
        <v>0</v>
      </c>
      <c r="K55" s="574">
        <f t="shared" si="1"/>
        <v>0</v>
      </c>
      <c r="L55" s="574">
        <f t="shared" si="1"/>
        <v>2832</v>
      </c>
      <c r="M55" s="574">
        <f t="shared" si="1"/>
        <v>578597770</v>
      </c>
      <c r="N55" s="574">
        <f t="shared" si="1"/>
        <v>8820</v>
      </c>
      <c r="O55" s="576">
        <f t="shared" si="1"/>
        <v>6486407396.8100004</v>
      </c>
    </row>
    <row r="56" spans="1:15" x14ac:dyDescent="0.3">
      <c r="A56" s="115"/>
      <c r="B56" s="35"/>
      <c r="C56" s="35"/>
      <c r="D56" s="35"/>
      <c r="E56" s="35"/>
      <c r="F56" s="35"/>
      <c r="G56" s="35"/>
      <c r="H56" s="35"/>
      <c r="I56" s="35"/>
      <c r="J56" s="35"/>
      <c r="K56" s="35"/>
      <c r="L56" s="35"/>
      <c r="M56" s="35"/>
      <c r="N56" s="35"/>
      <c r="O56" s="35"/>
    </row>
  </sheetData>
  <mergeCells count="22">
    <mergeCell ref="A8:O8"/>
    <mergeCell ref="A2:O2"/>
    <mergeCell ref="A3:O3"/>
    <mergeCell ref="A4:O4"/>
    <mergeCell ref="A6:O6"/>
    <mergeCell ref="A7:O7"/>
    <mergeCell ref="A9:O9"/>
    <mergeCell ref="A10:O10"/>
    <mergeCell ref="A12:A15"/>
    <mergeCell ref="B12:B15"/>
    <mergeCell ref="C12:C15"/>
    <mergeCell ref="D12:G12"/>
    <mergeCell ref="H12:O12"/>
    <mergeCell ref="D13:D15"/>
    <mergeCell ref="E13:E15"/>
    <mergeCell ref="A52:O52"/>
    <mergeCell ref="F13:F15"/>
    <mergeCell ref="G13:G15"/>
    <mergeCell ref="H13:I14"/>
    <mergeCell ref="J13:K14"/>
    <mergeCell ref="L13:M14"/>
    <mergeCell ref="N13:O14"/>
  </mergeCells>
  <printOptions horizontalCentered="1" verticalCentered="1"/>
  <pageMargins left="0.23622047244094491" right="0.23622047244094491" top="0.39370078740157483" bottom="0.43307086614173229" header="0.31496062992125984" footer="0.31496062992125984"/>
  <pageSetup scale="62" firstPageNumber="58" fitToHeight="0" orientation="landscape" useFirstPageNumber="1" r:id="rId1"/>
  <headerFooter alignWithMargins="0">
    <oddFooter>&amp;R&amp;8&amp;P</oddFooter>
  </headerFooter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syncVertical="1" syncRef="A1" transitionEvaluation="1" codeName="Hoja49">
    <pageSetUpPr fitToPage="1"/>
  </sheetPr>
  <dimension ref="A1:V57"/>
  <sheetViews>
    <sheetView showGridLines="0" view="pageBreakPreview" zoomScale="70" zoomScaleNormal="96" zoomScaleSheetLayoutView="70" workbookViewId="0"/>
  </sheetViews>
  <sheetFormatPr baseColWidth="10" defaultColWidth="9.69140625" defaultRowHeight="12.45" x14ac:dyDescent="0.3"/>
  <cols>
    <col min="1" max="1" width="23" style="25" customWidth="1"/>
    <col min="2" max="2" width="12.3828125" style="25" customWidth="1"/>
    <col min="3" max="3" width="8.84375" style="25" bestFit="1" customWidth="1"/>
    <col min="4" max="4" width="9.61328125" style="25" bestFit="1" customWidth="1"/>
    <col min="5" max="5" width="12.07421875" style="25" bestFit="1" customWidth="1"/>
    <col min="6" max="6" width="12" style="25" bestFit="1" customWidth="1"/>
    <col min="7" max="7" width="9" style="25" bestFit="1" customWidth="1"/>
    <col min="8" max="8" width="7.61328125" style="25" bestFit="1" customWidth="1"/>
    <col min="9" max="9" width="9.3828125" style="25" bestFit="1" customWidth="1"/>
    <col min="10" max="10" width="7.61328125" style="25" bestFit="1" customWidth="1"/>
    <col min="11" max="11" width="6.84375" style="25" bestFit="1" customWidth="1"/>
    <col min="12" max="12" width="7.61328125" style="25" bestFit="1" customWidth="1"/>
    <col min="13" max="13" width="9.07421875" style="25" bestFit="1" customWidth="1"/>
    <col min="14" max="14" width="7.61328125" style="25" bestFit="1" customWidth="1"/>
    <col min="15" max="15" width="6.84375" style="25" bestFit="1" customWidth="1"/>
    <col min="16" max="23" width="7.69140625" style="25" customWidth="1"/>
    <col min="24" max="16384" width="9.69140625" style="25"/>
  </cols>
  <sheetData>
    <row r="1" spans="1:20" ht="4.5" customHeight="1" x14ac:dyDescent="0.3">
      <c r="R1" s="24"/>
      <c r="S1" s="24"/>
      <c r="T1" s="24"/>
    </row>
    <row r="2" spans="1:20" ht="14.15" x14ac:dyDescent="0.35">
      <c r="A2" s="865" t="s">
        <v>208</v>
      </c>
      <c r="B2" s="865"/>
      <c r="C2" s="865"/>
      <c r="D2" s="865"/>
      <c r="E2" s="865"/>
      <c r="F2" s="865"/>
      <c r="G2" s="865"/>
      <c r="H2" s="865"/>
      <c r="I2" s="865"/>
      <c r="J2" s="865"/>
      <c r="K2" s="865"/>
      <c r="L2" s="865"/>
      <c r="M2" s="865"/>
      <c r="N2" s="865"/>
      <c r="O2" s="865"/>
      <c r="R2" s="24"/>
      <c r="S2" s="24"/>
    </row>
    <row r="3" spans="1:20" ht="14.15" x14ac:dyDescent="0.35">
      <c r="A3" s="865" t="s">
        <v>209</v>
      </c>
      <c r="B3" s="865"/>
      <c r="C3" s="865"/>
      <c r="D3" s="865"/>
      <c r="E3" s="865"/>
      <c r="F3" s="865"/>
      <c r="G3" s="865"/>
      <c r="H3" s="865"/>
      <c r="I3" s="865"/>
      <c r="J3" s="865"/>
      <c r="K3" s="865"/>
      <c r="L3" s="865"/>
      <c r="M3" s="865"/>
      <c r="N3" s="865"/>
      <c r="O3" s="865"/>
      <c r="Q3" s="24"/>
      <c r="R3" s="24"/>
      <c r="S3" s="24"/>
    </row>
    <row r="4" spans="1:20" s="26" customFormat="1" ht="10.3" x14ac:dyDescent="0.25">
      <c r="A4" s="866"/>
      <c r="B4" s="866"/>
      <c r="C4" s="866"/>
      <c r="D4" s="866"/>
      <c r="E4" s="866"/>
      <c r="F4" s="866"/>
      <c r="G4" s="866"/>
      <c r="H4" s="866"/>
      <c r="I4" s="866"/>
      <c r="J4" s="866"/>
      <c r="K4" s="866"/>
      <c r="L4" s="866"/>
      <c r="M4" s="866"/>
      <c r="N4" s="866"/>
      <c r="O4" s="866"/>
    </row>
    <row r="5" spans="1:20" s="26" customFormat="1" ht="10.3" x14ac:dyDescent="0.25"/>
    <row r="6" spans="1:20" s="26" customFormat="1" x14ac:dyDescent="0.3">
      <c r="A6" s="867" t="str">
        <f>'1 Total'!A4:N4</f>
        <v>DICIEMBRE DE 2018</v>
      </c>
      <c r="B6" s="867"/>
      <c r="C6" s="867"/>
      <c r="D6" s="867"/>
      <c r="E6" s="867"/>
      <c r="F6" s="867"/>
      <c r="G6" s="867"/>
      <c r="H6" s="867"/>
      <c r="I6" s="867"/>
      <c r="J6" s="867"/>
      <c r="K6" s="867"/>
      <c r="L6" s="867"/>
      <c r="M6" s="867"/>
      <c r="N6" s="867"/>
      <c r="O6" s="867"/>
    </row>
    <row r="7" spans="1:20" s="26" customFormat="1" ht="10.3" x14ac:dyDescent="0.25">
      <c r="A7" s="864"/>
      <c r="B7" s="864"/>
      <c r="C7" s="864"/>
      <c r="D7" s="864"/>
      <c r="E7" s="864"/>
      <c r="F7" s="864"/>
      <c r="G7" s="864"/>
      <c r="H7" s="864"/>
      <c r="I7" s="864"/>
      <c r="J7" s="864"/>
      <c r="K7" s="864"/>
      <c r="L7" s="864"/>
      <c r="M7" s="864"/>
      <c r="N7" s="864"/>
      <c r="O7" s="864"/>
    </row>
    <row r="8" spans="1:20" s="26" customFormat="1" x14ac:dyDescent="0.3">
      <c r="A8" s="868" t="s">
        <v>58</v>
      </c>
      <c r="B8" s="868"/>
      <c r="C8" s="868"/>
      <c r="D8" s="868"/>
      <c r="E8" s="868"/>
      <c r="F8" s="868"/>
      <c r="G8" s="868"/>
      <c r="H8" s="868"/>
      <c r="I8" s="868"/>
      <c r="J8" s="868"/>
      <c r="K8" s="868"/>
      <c r="L8" s="868"/>
      <c r="M8" s="868"/>
      <c r="N8" s="868"/>
      <c r="O8" s="868"/>
    </row>
    <row r="9" spans="1:20" s="26" customFormat="1" ht="10.3" x14ac:dyDescent="0.25">
      <c r="A9" s="866"/>
      <c r="B9" s="866"/>
      <c r="C9" s="866"/>
      <c r="D9" s="866"/>
      <c r="E9" s="866"/>
      <c r="F9" s="866"/>
      <c r="G9" s="866"/>
      <c r="H9" s="866"/>
      <c r="I9" s="866"/>
      <c r="J9" s="866"/>
      <c r="K9" s="866"/>
      <c r="L9" s="866"/>
      <c r="M9" s="866"/>
      <c r="N9" s="866"/>
      <c r="O9" s="866"/>
    </row>
    <row r="10" spans="1:20" s="26" customFormat="1" ht="13.5" customHeight="1" x14ac:dyDescent="0.3">
      <c r="A10" s="868" t="s">
        <v>20</v>
      </c>
      <c r="B10" s="868"/>
      <c r="C10" s="868"/>
      <c r="D10" s="868"/>
      <c r="E10" s="868"/>
      <c r="F10" s="868"/>
      <c r="G10" s="868"/>
      <c r="H10" s="868"/>
      <c r="I10" s="868"/>
      <c r="J10" s="868"/>
      <c r="K10" s="868"/>
      <c r="L10" s="868"/>
      <c r="M10" s="868"/>
      <c r="N10" s="868"/>
      <c r="O10" s="868"/>
    </row>
    <row r="11" spans="1:20" s="26" customFormat="1" ht="13.5" customHeight="1" thickBot="1" x14ac:dyDescent="0.3">
      <c r="A11" s="266"/>
      <c r="B11" s="267">
        <v>3</v>
      </c>
      <c r="C11" s="267">
        <v>4</v>
      </c>
      <c r="D11" s="267">
        <v>5</v>
      </c>
      <c r="E11" s="267">
        <v>6</v>
      </c>
      <c r="F11" s="267">
        <v>7</v>
      </c>
      <c r="G11" s="267">
        <v>8</v>
      </c>
      <c r="H11" s="267">
        <v>3</v>
      </c>
      <c r="I11" s="267">
        <v>4</v>
      </c>
      <c r="J11" s="267">
        <v>5</v>
      </c>
      <c r="K11" s="267">
        <v>6</v>
      </c>
      <c r="L11" s="267">
        <v>7</v>
      </c>
      <c r="M11" s="267">
        <v>8</v>
      </c>
      <c r="N11" s="267">
        <v>9</v>
      </c>
      <c r="O11" s="267">
        <v>10</v>
      </c>
    </row>
    <row r="12" spans="1:20" s="24" customFormat="1" ht="15" customHeight="1" x14ac:dyDescent="0.2">
      <c r="A12" s="870" t="s">
        <v>210</v>
      </c>
      <c r="B12" s="873" t="s">
        <v>305</v>
      </c>
      <c r="C12" s="873" t="s">
        <v>211</v>
      </c>
      <c r="D12" s="874" t="s">
        <v>212</v>
      </c>
      <c r="E12" s="875"/>
      <c r="F12" s="875"/>
      <c r="G12" s="876"/>
      <c r="H12" s="874" t="s">
        <v>213</v>
      </c>
      <c r="I12" s="875"/>
      <c r="J12" s="875"/>
      <c r="K12" s="875"/>
      <c r="L12" s="875"/>
      <c r="M12" s="875"/>
      <c r="N12" s="875"/>
      <c r="O12" s="876"/>
    </row>
    <row r="13" spans="1:20" s="24" customFormat="1" ht="10.5" customHeight="1" x14ac:dyDescent="0.2">
      <c r="A13" s="871"/>
      <c r="B13" s="871"/>
      <c r="C13" s="871"/>
      <c r="D13" s="845" t="s">
        <v>214</v>
      </c>
      <c r="E13" s="893" t="s">
        <v>215</v>
      </c>
      <c r="F13" s="855" t="s">
        <v>256</v>
      </c>
      <c r="G13" s="856" t="s">
        <v>217</v>
      </c>
      <c r="H13" s="859" t="s">
        <v>218</v>
      </c>
      <c r="I13" s="860"/>
      <c r="J13" s="863" t="s">
        <v>215</v>
      </c>
      <c r="K13" s="860"/>
      <c r="L13" s="863" t="s">
        <v>256</v>
      </c>
      <c r="M13" s="860"/>
      <c r="N13" s="848" t="s">
        <v>217</v>
      </c>
      <c r="O13" s="849"/>
    </row>
    <row r="14" spans="1:20" s="24" customFormat="1" ht="10.5" customHeight="1" x14ac:dyDescent="0.2">
      <c r="A14" s="871"/>
      <c r="B14" s="871"/>
      <c r="C14" s="871"/>
      <c r="D14" s="846"/>
      <c r="E14" s="894"/>
      <c r="F14" s="853"/>
      <c r="G14" s="857"/>
      <c r="H14" s="861"/>
      <c r="I14" s="862"/>
      <c r="J14" s="850"/>
      <c r="K14" s="862"/>
      <c r="L14" s="850"/>
      <c r="M14" s="862"/>
      <c r="N14" s="850"/>
      <c r="O14" s="851"/>
    </row>
    <row r="15" spans="1:20" s="24" customFormat="1" ht="10.5" customHeight="1" thickBot="1" x14ac:dyDescent="0.3">
      <c r="A15" s="872"/>
      <c r="B15" s="872"/>
      <c r="C15" s="872"/>
      <c r="D15" s="847"/>
      <c r="E15" s="895"/>
      <c r="F15" s="854"/>
      <c r="G15" s="858"/>
      <c r="H15" s="404" t="s">
        <v>306</v>
      </c>
      <c r="I15" s="404" t="s">
        <v>219</v>
      </c>
      <c r="J15" s="513" t="s">
        <v>306</v>
      </c>
      <c r="K15" s="404" t="s">
        <v>219</v>
      </c>
      <c r="L15" s="513" t="s">
        <v>306</v>
      </c>
      <c r="M15" s="404" t="s">
        <v>219</v>
      </c>
      <c r="N15" s="513" t="s">
        <v>306</v>
      </c>
      <c r="O15" s="428" t="s">
        <v>219</v>
      </c>
    </row>
    <row r="16" spans="1:20" x14ac:dyDescent="0.3">
      <c r="A16" s="109" t="s">
        <v>220</v>
      </c>
      <c r="B16" s="178">
        <v>0</v>
      </c>
      <c r="C16" s="178">
        <v>68500.740000000005</v>
      </c>
      <c r="D16" s="179">
        <v>0</v>
      </c>
      <c r="E16" s="180">
        <v>0</v>
      </c>
      <c r="F16" s="180">
        <v>0</v>
      </c>
      <c r="G16" s="181">
        <v>0</v>
      </c>
      <c r="H16" s="180">
        <v>1</v>
      </c>
      <c r="I16" s="180">
        <v>114395.21</v>
      </c>
      <c r="J16" s="180">
        <v>0</v>
      </c>
      <c r="K16" s="180">
        <v>0</v>
      </c>
      <c r="L16" s="180">
        <v>0</v>
      </c>
      <c r="M16" s="180">
        <v>0</v>
      </c>
      <c r="N16" s="180">
        <v>0</v>
      </c>
      <c r="O16" s="181">
        <v>0</v>
      </c>
    </row>
    <row r="17" spans="1:15" x14ac:dyDescent="0.3">
      <c r="A17" s="111" t="s">
        <v>221</v>
      </c>
      <c r="B17" s="182">
        <v>58</v>
      </c>
      <c r="C17" s="182">
        <v>840531.92</v>
      </c>
      <c r="D17" s="183">
        <v>145284711</v>
      </c>
      <c r="E17" s="184">
        <v>0</v>
      </c>
      <c r="F17" s="184">
        <v>144619051</v>
      </c>
      <c r="G17" s="185">
        <v>144619051</v>
      </c>
      <c r="H17" s="184">
        <v>0</v>
      </c>
      <c r="I17" s="184">
        <v>0</v>
      </c>
      <c r="J17" s="184">
        <v>0</v>
      </c>
      <c r="K17" s="184">
        <v>0</v>
      </c>
      <c r="L17" s="184">
        <v>0</v>
      </c>
      <c r="M17" s="184">
        <v>0</v>
      </c>
      <c r="N17" s="184">
        <v>0</v>
      </c>
      <c r="O17" s="185">
        <v>0</v>
      </c>
    </row>
    <row r="18" spans="1:15" x14ac:dyDescent="0.3">
      <c r="A18" s="112" t="s">
        <v>222</v>
      </c>
      <c r="B18" s="186">
        <v>0</v>
      </c>
      <c r="C18" s="186">
        <v>202154.26</v>
      </c>
      <c r="D18" s="187">
        <v>0</v>
      </c>
      <c r="E18" s="188">
        <v>0</v>
      </c>
      <c r="F18" s="188">
        <v>0</v>
      </c>
      <c r="G18" s="189">
        <v>0</v>
      </c>
      <c r="H18" s="188">
        <v>2</v>
      </c>
      <c r="I18" s="188">
        <v>607005.54</v>
      </c>
      <c r="J18" s="188">
        <v>0</v>
      </c>
      <c r="K18" s="188">
        <v>0</v>
      </c>
      <c r="L18" s="188">
        <v>0</v>
      </c>
      <c r="M18" s="188">
        <v>0</v>
      </c>
      <c r="N18" s="188">
        <v>0</v>
      </c>
      <c r="O18" s="189">
        <v>0</v>
      </c>
    </row>
    <row r="19" spans="1:15" x14ac:dyDescent="0.3">
      <c r="A19" s="111" t="s">
        <v>223</v>
      </c>
      <c r="B19" s="182">
        <v>0</v>
      </c>
      <c r="C19" s="182">
        <v>58714.92</v>
      </c>
      <c r="D19" s="183">
        <v>0</v>
      </c>
      <c r="E19" s="184">
        <v>0</v>
      </c>
      <c r="F19" s="184">
        <v>0</v>
      </c>
      <c r="G19" s="185">
        <v>0</v>
      </c>
      <c r="H19" s="184">
        <v>0</v>
      </c>
      <c r="I19" s="184">
        <v>0</v>
      </c>
      <c r="J19" s="184">
        <v>0</v>
      </c>
      <c r="K19" s="184">
        <v>0</v>
      </c>
      <c r="L19" s="184">
        <v>0</v>
      </c>
      <c r="M19" s="184">
        <v>0</v>
      </c>
      <c r="N19" s="184">
        <v>0</v>
      </c>
      <c r="O19" s="185">
        <v>0</v>
      </c>
    </row>
    <row r="20" spans="1:15" x14ac:dyDescent="0.3">
      <c r="A20" s="112" t="s">
        <v>224</v>
      </c>
      <c r="B20" s="186">
        <v>0</v>
      </c>
      <c r="C20" s="186">
        <v>244645.5</v>
      </c>
      <c r="D20" s="187">
        <v>0</v>
      </c>
      <c r="E20" s="188">
        <v>0</v>
      </c>
      <c r="F20" s="188">
        <v>0</v>
      </c>
      <c r="G20" s="189">
        <v>0</v>
      </c>
      <c r="H20" s="188">
        <v>3</v>
      </c>
      <c r="I20" s="188">
        <v>624492.19999999995</v>
      </c>
      <c r="J20" s="188">
        <v>0</v>
      </c>
      <c r="K20" s="188">
        <v>0</v>
      </c>
      <c r="L20" s="188">
        <v>0</v>
      </c>
      <c r="M20" s="188">
        <v>0</v>
      </c>
      <c r="N20" s="188">
        <v>0</v>
      </c>
      <c r="O20" s="189">
        <v>0</v>
      </c>
    </row>
    <row r="21" spans="1:15" x14ac:dyDescent="0.3">
      <c r="A21" s="111" t="s">
        <v>225</v>
      </c>
      <c r="B21" s="182">
        <v>0</v>
      </c>
      <c r="C21" s="182">
        <v>0</v>
      </c>
      <c r="D21" s="183">
        <v>0</v>
      </c>
      <c r="E21" s="184">
        <v>0</v>
      </c>
      <c r="F21" s="184">
        <v>0</v>
      </c>
      <c r="G21" s="185">
        <v>0</v>
      </c>
      <c r="H21" s="184">
        <v>2</v>
      </c>
      <c r="I21" s="184">
        <v>440902.03</v>
      </c>
      <c r="J21" s="184">
        <v>0</v>
      </c>
      <c r="K21" s="184">
        <v>0</v>
      </c>
      <c r="L21" s="184">
        <v>0</v>
      </c>
      <c r="M21" s="184">
        <v>0</v>
      </c>
      <c r="N21" s="184">
        <v>0</v>
      </c>
      <c r="O21" s="185">
        <v>0</v>
      </c>
    </row>
    <row r="22" spans="1:15" x14ac:dyDescent="0.3">
      <c r="A22" s="112" t="s">
        <v>226</v>
      </c>
      <c r="B22" s="186">
        <v>0</v>
      </c>
      <c r="C22" s="186">
        <v>29357.46</v>
      </c>
      <c r="D22" s="194">
        <v>0</v>
      </c>
      <c r="E22" s="192">
        <v>0</v>
      </c>
      <c r="F22" s="188">
        <v>0</v>
      </c>
      <c r="G22" s="189">
        <v>0</v>
      </c>
      <c r="H22" s="188">
        <v>0</v>
      </c>
      <c r="I22" s="188">
        <v>0</v>
      </c>
      <c r="J22" s="188">
        <v>0</v>
      </c>
      <c r="K22" s="188">
        <v>0</v>
      </c>
      <c r="L22" s="188">
        <v>0</v>
      </c>
      <c r="M22" s="188">
        <v>0</v>
      </c>
      <c r="N22" s="188">
        <v>0</v>
      </c>
      <c r="O22" s="189">
        <v>0</v>
      </c>
    </row>
    <row r="23" spans="1:15" x14ac:dyDescent="0.3">
      <c r="A23" s="111" t="s">
        <v>227</v>
      </c>
      <c r="B23" s="182">
        <v>0</v>
      </c>
      <c r="C23" s="182">
        <v>400454.81</v>
      </c>
      <c r="D23" s="195">
        <v>0</v>
      </c>
      <c r="E23" s="193">
        <v>0</v>
      </c>
      <c r="F23" s="184">
        <v>0</v>
      </c>
      <c r="G23" s="185">
        <v>0</v>
      </c>
      <c r="H23" s="184">
        <v>1</v>
      </c>
      <c r="I23" s="184">
        <v>276379.88</v>
      </c>
      <c r="J23" s="184">
        <v>0</v>
      </c>
      <c r="K23" s="184">
        <v>0</v>
      </c>
      <c r="L23" s="184">
        <v>1</v>
      </c>
      <c r="M23" s="184">
        <v>85042</v>
      </c>
      <c r="N23" s="184">
        <v>0</v>
      </c>
      <c r="O23" s="185">
        <v>0</v>
      </c>
    </row>
    <row r="24" spans="1:15" x14ac:dyDescent="0.3">
      <c r="A24" s="112" t="s">
        <v>228</v>
      </c>
      <c r="B24" s="186">
        <v>229</v>
      </c>
      <c r="C24" s="186">
        <v>4433673.4800000004</v>
      </c>
      <c r="D24" s="194">
        <v>26791284</v>
      </c>
      <c r="E24" s="192">
        <v>0</v>
      </c>
      <c r="F24" s="188">
        <v>8806196</v>
      </c>
      <c r="G24" s="189">
        <v>4403098</v>
      </c>
      <c r="H24" s="188">
        <v>42</v>
      </c>
      <c r="I24" s="188">
        <v>12931646.880000001</v>
      </c>
      <c r="J24" s="188">
        <v>0</v>
      </c>
      <c r="K24" s="188">
        <v>0</v>
      </c>
      <c r="L24" s="188">
        <v>2</v>
      </c>
      <c r="M24" s="188">
        <v>160167</v>
      </c>
      <c r="N24" s="188">
        <v>0</v>
      </c>
      <c r="O24" s="189">
        <v>0</v>
      </c>
    </row>
    <row r="25" spans="1:15" x14ac:dyDescent="0.3">
      <c r="A25" s="111" t="s">
        <v>229</v>
      </c>
      <c r="B25" s="182">
        <v>0</v>
      </c>
      <c r="C25" s="182">
        <v>54981.8</v>
      </c>
      <c r="D25" s="195">
        <v>0</v>
      </c>
      <c r="E25" s="193">
        <v>0</v>
      </c>
      <c r="F25" s="184">
        <v>0</v>
      </c>
      <c r="G25" s="185">
        <v>0</v>
      </c>
      <c r="H25" s="184">
        <v>0</v>
      </c>
      <c r="I25" s="184">
        <v>0</v>
      </c>
      <c r="J25" s="184">
        <v>0</v>
      </c>
      <c r="K25" s="184">
        <v>0</v>
      </c>
      <c r="L25" s="184">
        <v>0</v>
      </c>
      <c r="M25" s="184">
        <v>0</v>
      </c>
      <c r="N25" s="184">
        <v>0</v>
      </c>
      <c r="O25" s="185">
        <v>0</v>
      </c>
    </row>
    <row r="26" spans="1:15" x14ac:dyDescent="0.3">
      <c r="A26" s="112" t="s">
        <v>230</v>
      </c>
      <c r="B26" s="186">
        <v>0</v>
      </c>
      <c r="C26" s="186">
        <v>176144.76</v>
      </c>
      <c r="D26" s="194">
        <v>0</v>
      </c>
      <c r="E26" s="192">
        <v>0</v>
      </c>
      <c r="F26" s="188">
        <v>0</v>
      </c>
      <c r="G26" s="189">
        <v>0</v>
      </c>
      <c r="H26" s="188">
        <v>1</v>
      </c>
      <c r="I26" s="188">
        <v>307341.38</v>
      </c>
      <c r="J26" s="188">
        <v>0</v>
      </c>
      <c r="K26" s="188">
        <v>0</v>
      </c>
      <c r="L26" s="188">
        <v>0</v>
      </c>
      <c r="M26" s="188">
        <v>0</v>
      </c>
      <c r="N26" s="188">
        <v>0</v>
      </c>
      <c r="O26" s="189">
        <v>0</v>
      </c>
    </row>
    <row r="27" spans="1:15" x14ac:dyDescent="0.3">
      <c r="A27" s="111" t="s">
        <v>231</v>
      </c>
      <c r="B27" s="182">
        <v>0</v>
      </c>
      <c r="C27" s="182">
        <v>88072.38</v>
      </c>
      <c r="D27" s="195">
        <v>0</v>
      </c>
      <c r="E27" s="193">
        <v>0</v>
      </c>
      <c r="F27" s="184">
        <v>0</v>
      </c>
      <c r="G27" s="185">
        <v>0</v>
      </c>
      <c r="H27" s="184">
        <v>0</v>
      </c>
      <c r="I27" s="184">
        <v>0</v>
      </c>
      <c r="J27" s="184">
        <v>0</v>
      </c>
      <c r="K27" s="184">
        <v>0</v>
      </c>
      <c r="L27" s="184">
        <v>0</v>
      </c>
      <c r="M27" s="184">
        <v>0</v>
      </c>
      <c r="N27" s="184">
        <v>0</v>
      </c>
      <c r="O27" s="185">
        <v>0</v>
      </c>
    </row>
    <row r="28" spans="1:15" x14ac:dyDescent="0.3">
      <c r="A28" s="112" t="s">
        <v>232</v>
      </c>
      <c r="B28" s="186">
        <v>0</v>
      </c>
      <c r="C28" s="186">
        <v>39143.279999999999</v>
      </c>
      <c r="D28" s="194">
        <v>0</v>
      </c>
      <c r="E28" s="192">
        <v>0</v>
      </c>
      <c r="F28" s="188">
        <v>0</v>
      </c>
      <c r="G28" s="189">
        <v>0</v>
      </c>
      <c r="H28" s="188">
        <v>0</v>
      </c>
      <c r="I28" s="188">
        <v>0</v>
      </c>
      <c r="J28" s="188">
        <v>0</v>
      </c>
      <c r="K28" s="188">
        <v>0</v>
      </c>
      <c r="L28" s="188">
        <v>0</v>
      </c>
      <c r="M28" s="188">
        <v>0</v>
      </c>
      <c r="N28" s="188">
        <v>0</v>
      </c>
      <c r="O28" s="189">
        <v>0</v>
      </c>
    </row>
    <row r="29" spans="1:15" x14ac:dyDescent="0.3">
      <c r="A29" s="111" t="s">
        <v>233</v>
      </c>
      <c r="B29" s="182">
        <v>0</v>
      </c>
      <c r="C29" s="182">
        <v>875666.5</v>
      </c>
      <c r="D29" s="195">
        <v>0</v>
      </c>
      <c r="E29" s="193">
        <v>0</v>
      </c>
      <c r="F29" s="184">
        <v>0</v>
      </c>
      <c r="G29" s="185">
        <v>0</v>
      </c>
      <c r="H29" s="184">
        <v>8</v>
      </c>
      <c r="I29" s="184">
        <v>2384033.06</v>
      </c>
      <c r="J29" s="184">
        <v>0</v>
      </c>
      <c r="K29" s="184">
        <v>0</v>
      </c>
      <c r="L29" s="184">
        <v>0</v>
      </c>
      <c r="M29" s="184">
        <v>0</v>
      </c>
      <c r="N29" s="184">
        <v>0</v>
      </c>
      <c r="O29" s="185">
        <v>0</v>
      </c>
    </row>
    <row r="30" spans="1:15" x14ac:dyDescent="0.3">
      <c r="A30" s="112" t="s">
        <v>234</v>
      </c>
      <c r="B30" s="186">
        <v>0</v>
      </c>
      <c r="C30" s="186">
        <v>1490497.53</v>
      </c>
      <c r="D30" s="194">
        <v>0</v>
      </c>
      <c r="E30" s="192">
        <v>0</v>
      </c>
      <c r="F30" s="188">
        <v>0</v>
      </c>
      <c r="G30" s="189">
        <v>0</v>
      </c>
      <c r="H30" s="188">
        <v>18</v>
      </c>
      <c r="I30" s="188">
        <v>5169867.79</v>
      </c>
      <c r="J30" s="188">
        <v>0</v>
      </c>
      <c r="K30" s="188">
        <v>0</v>
      </c>
      <c r="L30" s="188">
        <v>3</v>
      </c>
      <c r="M30" s="188">
        <v>2877662</v>
      </c>
      <c r="N30" s="188">
        <v>0</v>
      </c>
      <c r="O30" s="189">
        <v>0</v>
      </c>
    </row>
    <row r="31" spans="1:15" x14ac:dyDescent="0.3">
      <c r="A31" s="111" t="s">
        <v>235</v>
      </c>
      <c r="B31" s="182">
        <v>0</v>
      </c>
      <c r="C31" s="182">
        <v>459933.54</v>
      </c>
      <c r="D31" s="195">
        <v>0</v>
      </c>
      <c r="E31" s="193">
        <v>0</v>
      </c>
      <c r="F31" s="184">
        <v>0</v>
      </c>
      <c r="G31" s="185">
        <v>0</v>
      </c>
      <c r="H31" s="184">
        <v>0</v>
      </c>
      <c r="I31" s="184">
        <v>0</v>
      </c>
      <c r="J31" s="184">
        <v>0</v>
      </c>
      <c r="K31" s="184">
        <v>0</v>
      </c>
      <c r="L31" s="184">
        <v>0</v>
      </c>
      <c r="M31" s="184">
        <v>0</v>
      </c>
      <c r="N31" s="184">
        <v>0</v>
      </c>
      <c r="O31" s="185">
        <v>0</v>
      </c>
    </row>
    <row r="32" spans="1:15" ht="11.15" customHeight="1" x14ac:dyDescent="0.3">
      <c r="A32" s="112" t="s">
        <v>236</v>
      </c>
      <c r="B32" s="186">
        <v>0</v>
      </c>
      <c r="C32" s="186">
        <v>149935.9</v>
      </c>
      <c r="D32" s="194">
        <v>0</v>
      </c>
      <c r="E32" s="192">
        <v>0</v>
      </c>
      <c r="F32" s="188">
        <v>0</v>
      </c>
      <c r="G32" s="189">
        <v>0</v>
      </c>
      <c r="H32" s="188">
        <v>3</v>
      </c>
      <c r="I32" s="188">
        <v>1148581.8700000001</v>
      </c>
      <c r="J32" s="188">
        <v>0</v>
      </c>
      <c r="K32" s="188">
        <v>0</v>
      </c>
      <c r="L32" s="188">
        <v>0</v>
      </c>
      <c r="M32" s="188">
        <v>0</v>
      </c>
      <c r="N32" s="188">
        <v>0</v>
      </c>
      <c r="O32" s="189">
        <v>0</v>
      </c>
    </row>
    <row r="33" spans="1:22" x14ac:dyDescent="0.3">
      <c r="A33" s="111" t="s">
        <v>237</v>
      </c>
      <c r="B33" s="182">
        <v>0</v>
      </c>
      <c r="C33" s="182">
        <v>0</v>
      </c>
      <c r="D33" s="183">
        <v>0</v>
      </c>
      <c r="E33" s="184">
        <v>0</v>
      </c>
      <c r="F33" s="184">
        <v>0</v>
      </c>
      <c r="G33" s="185">
        <v>0</v>
      </c>
      <c r="H33" s="184">
        <v>0</v>
      </c>
      <c r="I33" s="184">
        <v>0</v>
      </c>
      <c r="J33" s="184">
        <v>0</v>
      </c>
      <c r="K33" s="184">
        <v>0</v>
      </c>
      <c r="L33" s="184">
        <v>0</v>
      </c>
      <c r="M33" s="184">
        <v>0</v>
      </c>
      <c r="N33" s="184">
        <v>0</v>
      </c>
      <c r="O33" s="185">
        <v>0</v>
      </c>
      <c r="Q33" s="24"/>
      <c r="R33" s="24"/>
      <c r="S33" s="24"/>
      <c r="T33" s="24"/>
      <c r="U33" s="24"/>
      <c r="V33" s="24"/>
    </row>
    <row r="34" spans="1:22" x14ac:dyDescent="0.3">
      <c r="A34" s="112" t="s">
        <v>238</v>
      </c>
      <c r="B34" s="186">
        <v>0</v>
      </c>
      <c r="C34" s="186">
        <v>645864.12</v>
      </c>
      <c r="D34" s="187">
        <v>0</v>
      </c>
      <c r="E34" s="188">
        <v>0</v>
      </c>
      <c r="F34" s="188">
        <v>0</v>
      </c>
      <c r="G34" s="189">
        <v>0</v>
      </c>
      <c r="H34" s="188">
        <v>9</v>
      </c>
      <c r="I34" s="188">
        <v>2721193.71</v>
      </c>
      <c r="J34" s="188">
        <v>0</v>
      </c>
      <c r="K34" s="188">
        <v>0</v>
      </c>
      <c r="L34" s="188">
        <v>0</v>
      </c>
      <c r="M34" s="188">
        <v>0</v>
      </c>
      <c r="N34" s="188">
        <v>0</v>
      </c>
      <c r="O34" s="189">
        <v>0</v>
      </c>
      <c r="Q34" s="24"/>
      <c r="R34" s="24"/>
      <c r="S34" s="24"/>
      <c r="T34" s="24"/>
      <c r="U34" s="24"/>
      <c r="V34" s="24"/>
    </row>
    <row r="35" spans="1:22" x14ac:dyDescent="0.3">
      <c r="A35" s="111" t="s">
        <v>239</v>
      </c>
      <c r="B35" s="182">
        <v>0</v>
      </c>
      <c r="C35" s="182">
        <v>58714.92</v>
      </c>
      <c r="D35" s="183">
        <v>0</v>
      </c>
      <c r="E35" s="184">
        <v>0</v>
      </c>
      <c r="F35" s="184">
        <v>0</v>
      </c>
      <c r="G35" s="185">
        <v>0</v>
      </c>
      <c r="H35" s="184">
        <v>3</v>
      </c>
      <c r="I35" s="184">
        <v>638155.80000000005</v>
      </c>
      <c r="J35" s="184">
        <v>0</v>
      </c>
      <c r="K35" s="184">
        <v>0</v>
      </c>
      <c r="L35" s="184">
        <v>2</v>
      </c>
      <c r="M35" s="184">
        <v>155727</v>
      </c>
      <c r="N35" s="184">
        <v>0</v>
      </c>
      <c r="O35" s="185">
        <v>0</v>
      </c>
      <c r="Q35" s="24"/>
      <c r="R35" s="24"/>
      <c r="S35" s="24"/>
      <c r="T35" s="24"/>
      <c r="U35" s="24"/>
      <c r="V35" s="24"/>
    </row>
    <row r="36" spans="1:22" x14ac:dyDescent="0.3">
      <c r="A36" s="112" t="s">
        <v>240</v>
      </c>
      <c r="B36" s="186">
        <v>0</v>
      </c>
      <c r="C36" s="186">
        <v>479505.18</v>
      </c>
      <c r="D36" s="187">
        <v>0</v>
      </c>
      <c r="E36" s="188">
        <v>0</v>
      </c>
      <c r="F36" s="188">
        <v>0</v>
      </c>
      <c r="G36" s="189">
        <v>0</v>
      </c>
      <c r="H36" s="188">
        <v>9</v>
      </c>
      <c r="I36" s="188">
        <v>2277408.5</v>
      </c>
      <c r="J36" s="188">
        <v>0</v>
      </c>
      <c r="K36" s="188">
        <v>0</v>
      </c>
      <c r="L36" s="188">
        <v>0</v>
      </c>
      <c r="M36" s="188">
        <v>0</v>
      </c>
      <c r="N36" s="188">
        <v>0</v>
      </c>
      <c r="O36" s="189">
        <v>0</v>
      </c>
      <c r="Q36" s="24"/>
      <c r="R36" s="24"/>
      <c r="S36" s="24"/>
      <c r="T36" s="24"/>
      <c r="U36" s="24"/>
      <c r="V36" s="24"/>
    </row>
    <row r="37" spans="1:22" x14ac:dyDescent="0.3">
      <c r="A37" s="111" t="s">
        <v>241</v>
      </c>
      <c r="B37" s="182">
        <v>0</v>
      </c>
      <c r="C37" s="182">
        <v>303360.42</v>
      </c>
      <c r="D37" s="183">
        <v>0</v>
      </c>
      <c r="E37" s="184">
        <v>0</v>
      </c>
      <c r="F37" s="184">
        <v>0</v>
      </c>
      <c r="G37" s="185">
        <v>0</v>
      </c>
      <c r="H37" s="184">
        <v>3</v>
      </c>
      <c r="I37" s="184">
        <v>912933.04</v>
      </c>
      <c r="J37" s="184">
        <v>0</v>
      </c>
      <c r="K37" s="184">
        <v>0</v>
      </c>
      <c r="L37" s="184">
        <v>1</v>
      </c>
      <c r="M37" s="184">
        <v>86786</v>
      </c>
      <c r="N37" s="184">
        <v>0</v>
      </c>
      <c r="O37" s="185">
        <v>0</v>
      </c>
    </row>
    <row r="38" spans="1:22" x14ac:dyDescent="0.3">
      <c r="A38" s="112" t="s">
        <v>242</v>
      </c>
      <c r="B38" s="186">
        <v>0</v>
      </c>
      <c r="C38" s="186">
        <v>770590.23</v>
      </c>
      <c r="D38" s="187">
        <v>0</v>
      </c>
      <c r="E38" s="188">
        <v>0</v>
      </c>
      <c r="F38" s="188">
        <v>0</v>
      </c>
      <c r="G38" s="189">
        <v>0</v>
      </c>
      <c r="H38" s="188">
        <v>1</v>
      </c>
      <c r="I38" s="188">
        <v>615872.73</v>
      </c>
      <c r="J38" s="188">
        <v>0</v>
      </c>
      <c r="K38" s="188">
        <v>0</v>
      </c>
      <c r="L38" s="188">
        <v>0</v>
      </c>
      <c r="M38" s="188">
        <v>0</v>
      </c>
      <c r="N38" s="188">
        <v>0</v>
      </c>
      <c r="O38" s="189">
        <v>0</v>
      </c>
    </row>
    <row r="39" spans="1:22" x14ac:dyDescent="0.3">
      <c r="A39" s="111" t="s">
        <v>243</v>
      </c>
      <c r="B39" s="182">
        <v>0</v>
      </c>
      <c r="C39" s="182">
        <v>103457.72</v>
      </c>
      <c r="D39" s="183">
        <v>0</v>
      </c>
      <c r="E39" s="184">
        <v>0</v>
      </c>
      <c r="F39" s="184">
        <v>0</v>
      </c>
      <c r="G39" s="185">
        <v>0</v>
      </c>
      <c r="H39" s="184">
        <v>0</v>
      </c>
      <c r="I39" s="184">
        <v>0</v>
      </c>
      <c r="J39" s="184">
        <v>0</v>
      </c>
      <c r="K39" s="184">
        <v>0</v>
      </c>
      <c r="L39" s="184">
        <v>0</v>
      </c>
      <c r="M39" s="184">
        <v>0</v>
      </c>
      <c r="N39" s="184">
        <v>0</v>
      </c>
      <c r="O39" s="185">
        <v>0</v>
      </c>
    </row>
    <row r="40" spans="1:22" x14ac:dyDescent="0.3">
      <c r="A40" s="112" t="s">
        <v>244</v>
      </c>
      <c r="B40" s="186">
        <v>0</v>
      </c>
      <c r="C40" s="186">
        <v>19571.64</v>
      </c>
      <c r="D40" s="187">
        <v>0</v>
      </c>
      <c r="E40" s="188">
        <v>0</v>
      </c>
      <c r="F40" s="188">
        <v>0</v>
      </c>
      <c r="G40" s="189">
        <v>0</v>
      </c>
      <c r="H40" s="188">
        <v>2</v>
      </c>
      <c r="I40" s="188">
        <v>569083.07999999996</v>
      </c>
      <c r="J40" s="188">
        <v>0</v>
      </c>
      <c r="K40" s="188">
        <v>0</v>
      </c>
      <c r="L40" s="188">
        <v>0</v>
      </c>
      <c r="M40" s="188">
        <v>0</v>
      </c>
      <c r="N40" s="188">
        <v>0</v>
      </c>
      <c r="O40" s="189">
        <v>0</v>
      </c>
    </row>
    <row r="41" spans="1:22" x14ac:dyDescent="0.3">
      <c r="A41" s="111" t="s">
        <v>245</v>
      </c>
      <c r="B41" s="182">
        <v>0</v>
      </c>
      <c r="C41" s="182">
        <v>48929.1</v>
      </c>
      <c r="D41" s="183">
        <v>0</v>
      </c>
      <c r="E41" s="184">
        <v>0</v>
      </c>
      <c r="F41" s="184">
        <v>0</v>
      </c>
      <c r="G41" s="185">
        <v>0</v>
      </c>
      <c r="H41" s="184">
        <v>1</v>
      </c>
      <c r="I41" s="184">
        <v>219135.17</v>
      </c>
      <c r="J41" s="184">
        <v>0</v>
      </c>
      <c r="K41" s="184">
        <v>0</v>
      </c>
      <c r="L41" s="184">
        <v>0</v>
      </c>
      <c r="M41" s="184">
        <v>0</v>
      </c>
      <c r="N41" s="184">
        <v>0</v>
      </c>
      <c r="O41" s="185">
        <v>0</v>
      </c>
    </row>
    <row r="42" spans="1:22" x14ac:dyDescent="0.3">
      <c r="A42" s="112" t="s">
        <v>246</v>
      </c>
      <c r="B42" s="186">
        <v>0</v>
      </c>
      <c r="C42" s="186">
        <v>117429.84</v>
      </c>
      <c r="D42" s="187">
        <v>0</v>
      </c>
      <c r="E42" s="188">
        <v>0</v>
      </c>
      <c r="F42" s="188">
        <v>0</v>
      </c>
      <c r="G42" s="189">
        <v>0</v>
      </c>
      <c r="H42" s="188">
        <v>1</v>
      </c>
      <c r="I42" s="188">
        <v>232432.38</v>
      </c>
      <c r="J42" s="188">
        <v>0</v>
      </c>
      <c r="K42" s="188">
        <v>0</v>
      </c>
      <c r="L42" s="188">
        <v>0</v>
      </c>
      <c r="M42" s="188">
        <v>0</v>
      </c>
      <c r="N42" s="188">
        <v>0</v>
      </c>
      <c r="O42" s="189">
        <v>0</v>
      </c>
    </row>
    <row r="43" spans="1:22" x14ac:dyDescent="0.3">
      <c r="A43" s="111" t="s">
        <v>247</v>
      </c>
      <c r="B43" s="182">
        <v>0</v>
      </c>
      <c r="C43" s="182">
        <v>189475.09</v>
      </c>
      <c r="D43" s="183">
        <v>0</v>
      </c>
      <c r="E43" s="184">
        <v>0</v>
      </c>
      <c r="F43" s="184">
        <v>0</v>
      </c>
      <c r="G43" s="185">
        <v>0</v>
      </c>
      <c r="H43" s="184">
        <v>2</v>
      </c>
      <c r="I43" s="184">
        <v>575618.22</v>
      </c>
      <c r="J43" s="184">
        <v>0</v>
      </c>
      <c r="K43" s="184">
        <v>0</v>
      </c>
      <c r="L43" s="184">
        <v>1</v>
      </c>
      <c r="M43" s="184">
        <v>1743243</v>
      </c>
      <c r="N43" s="184">
        <v>0</v>
      </c>
      <c r="O43" s="185">
        <v>0</v>
      </c>
    </row>
    <row r="44" spans="1:22" x14ac:dyDescent="0.3">
      <c r="A44" s="112" t="s">
        <v>248</v>
      </c>
      <c r="B44" s="186">
        <v>0</v>
      </c>
      <c r="C44" s="186">
        <v>9785.82</v>
      </c>
      <c r="D44" s="187">
        <v>0</v>
      </c>
      <c r="E44" s="188">
        <v>0</v>
      </c>
      <c r="F44" s="188">
        <v>0</v>
      </c>
      <c r="G44" s="189">
        <v>0</v>
      </c>
      <c r="H44" s="188">
        <v>0</v>
      </c>
      <c r="I44" s="188">
        <v>0</v>
      </c>
      <c r="J44" s="188">
        <v>0</v>
      </c>
      <c r="K44" s="188">
        <v>0</v>
      </c>
      <c r="L44" s="188">
        <v>0</v>
      </c>
      <c r="M44" s="188">
        <v>0</v>
      </c>
      <c r="N44" s="188">
        <v>0</v>
      </c>
      <c r="O44" s="189">
        <v>0</v>
      </c>
    </row>
    <row r="45" spans="1:22" x14ac:dyDescent="0.3">
      <c r="A45" s="111" t="s">
        <v>249</v>
      </c>
      <c r="B45" s="182">
        <v>0</v>
      </c>
      <c r="C45" s="182">
        <v>166358.94</v>
      </c>
      <c r="D45" s="183">
        <v>0</v>
      </c>
      <c r="E45" s="184">
        <v>0</v>
      </c>
      <c r="F45" s="184">
        <v>0</v>
      </c>
      <c r="G45" s="185">
        <v>0</v>
      </c>
      <c r="H45" s="184">
        <v>7</v>
      </c>
      <c r="I45" s="184">
        <v>1946664.31</v>
      </c>
      <c r="J45" s="184">
        <v>0</v>
      </c>
      <c r="K45" s="184">
        <v>0</v>
      </c>
      <c r="L45" s="184">
        <v>3</v>
      </c>
      <c r="M45" s="184">
        <v>2819970</v>
      </c>
      <c r="N45" s="184">
        <v>0</v>
      </c>
      <c r="O45" s="185">
        <v>0</v>
      </c>
    </row>
    <row r="46" spans="1:22" x14ac:dyDescent="0.3">
      <c r="A46" s="112" t="s">
        <v>250</v>
      </c>
      <c r="B46" s="186">
        <v>0</v>
      </c>
      <c r="C46" s="186">
        <v>137001.48000000001</v>
      </c>
      <c r="D46" s="187">
        <v>0</v>
      </c>
      <c r="E46" s="188">
        <v>0</v>
      </c>
      <c r="F46" s="188">
        <v>0</v>
      </c>
      <c r="G46" s="189">
        <v>0</v>
      </c>
      <c r="H46" s="188">
        <v>1</v>
      </c>
      <c r="I46" s="188">
        <v>290119.53999999998</v>
      </c>
      <c r="J46" s="188">
        <v>0</v>
      </c>
      <c r="K46" s="192">
        <v>0</v>
      </c>
      <c r="L46" s="188">
        <v>0</v>
      </c>
      <c r="M46" s="192">
        <v>0</v>
      </c>
      <c r="N46" s="188">
        <v>0</v>
      </c>
      <c r="O46" s="189">
        <v>0</v>
      </c>
    </row>
    <row r="47" spans="1:22" x14ac:dyDescent="0.3">
      <c r="A47" s="111" t="s">
        <v>251</v>
      </c>
      <c r="B47" s="182">
        <v>0</v>
      </c>
      <c r="C47" s="182">
        <v>58714.92</v>
      </c>
      <c r="D47" s="183">
        <v>0</v>
      </c>
      <c r="E47" s="184">
        <v>0</v>
      </c>
      <c r="F47" s="184">
        <v>0</v>
      </c>
      <c r="G47" s="185">
        <v>0</v>
      </c>
      <c r="H47" s="184">
        <v>0</v>
      </c>
      <c r="I47" s="184">
        <v>0</v>
      </c>
      <c r="J47" s="184">
        <v>0</v>
      </c>
      <c r="K47" s="193">
        <v>0</v>
      </c>
      <c r="L47" s="184">
        <v>0</v>
      </c>
      <c r="M47" s="193">
        <v>0</v>
      </c>
      <c r="N47" s="184">
        <v>0</v>
      </c>
      <c r="O47" s="185">
        <v>0</v>
      </c>
    </row>
    <row r="48" spans="1:22" x14ac:dyDescent="0.3">
      <c r="A48" s="112" t="s">
        <v>252</v>
      </c>
      <c r="B48" s="186">
        <v>0</v>
      </c>
      <c r="C48" s="186">
        <v>0</v>
      </c>
      <c r="D48" s="187">
        <v>0</v>
      </c>
      <c r="E48" s="188">
        <v>0</v>
      </c>
      <c r="F48" s="188">
        <v>0</v>
      </c>
      <c r="G48" s="189">
        <v>0</v>
      </c>
      <c r="H48" s="187">
        <v>1</v>
      </c>
      <c r="I48" s="192">
        <v>434706.41</v>
      </c>
      <c r="J48" s="192">
        <v>0</v>
      </c>
      <c r="K48" s="192">
        <v>0</v>
      </c>
      <c r="L48" s="192">
        <v>0</v>
      </c>
      <c r="M48" s="192">
        <v>0</v>
      </c>
      <c r="N48" s="192">
        <v>0</v>
      </c>
      <c r="O48" s="191">
        <v>0</v>
      </c>
    </row>
    <row r="49" spans="1:15" x14ac:dyDescent="0.3">
      <c r="A49" s="111" t="s">
        <v>253</v>
      </c>
      <c r="B49" s="182">
        <v>0</v>
      </c>
      <c r="C49" s="182">
        <v>0</v>
      </c>
      <c r="D49" s="183">
        <v>0</v>
      </c>
      <c r="E49" s="184">
        <v>0</v>
      </c>
      <c r="F49" s="184">
        <v>0</v>
      </c>
      <c r="G49" s="185">
        <v>0</v>
      </c>
      <c r="H49" s="183">
        <v>0</v>
      </c>
      <c r="I49" s="193">
        <v>0</v>
      </c>
      <c r="J49" s="193">
        <v>0</v>
      </c>
      <c r="K49" s="193">
        <v>0</v>
      </c>
      <c r="L49" s="193">
        <v>0</v>
      </c>
      <c r="M49" s="193">
        <v>0</v>
      </c>
      <c r="N49" s="193">
        <v>0</v>
      </c>
      <c r="O49" s="190">
        <v>0</v>
      </c>
    </row>
    <row r="50" spans="1:15" x14ac:dyDescent="0.3">
      <c r="A50" s="116" t="s">
        <v>25</v>
      </c>
      <c r="B50" s="196">
        <v>66272</v>
      </c>
      <c r="C50" s="196">
        <v>231598554.12</v>
      </c>
      <c r="D50" s="197">
        <v>19491087417</v>
      </c>
      <c r="E50" s="198">
        <v>0</v>
      </c>
      <c r="F50" s="198">
        <v>321243091650</v>
      </c>
      <c r="G50" s="199">
        <v>0</v>
      </c>
      <c r="H50" s="197">
        <v>0</v>
      </c>
      <c r="I50" s="198">
        <v>0</v>
      </c>
      <c r="J50" s="198">
        <v>0</v>
      </c>
      <c r="K50" s="198">
        <v>0</v>
      </c>
      <c r="L50" s="198">
        <v>0</v>
      </c>
      <c r="M50" s="198">
        <v>0</v>
      </c>
      <c r="N50" s="198">
        <v>0</v>
      </c>
      <c r="O50" s="199">
        <v>0</v>
      </c>
    </row>
    <row r="51" spans="1:15" s="23" customFormat="1" ht="12.9" thickBot="1" x14ac:dyDescent="0.35">
      <c r="A51" s="522" t="s">
        <v>8</v>
      </c>
      <c r="B51" s="418">
        <f>SUM(B16:B50)</f>
        <v>66559</v>
      </c>
      <c r="C51" s="418">
        <f t="shared" ref="C51:O51" si="0">SUM(C16:C50)</f>
        <v>244319722.31999999</v>
      </c>
      <c r="D51" s="415">
        <f t="shared" si="0"/>
        <v>19663163412</v>
      </c>
      <c r="E51" s="416">
        <f t="shared" si="0"/>
        <v>0</v>
      </c>
      <c r="F51" s="416">
        <f t="shared" si="0"/>
        <v>321396516897</v>
      </c>
      <c r="G51" s="521">
        <f t="shared" si="0"/>
        <v>149022149</v>
      </c>
      <c r="H51" s="415">
        <f t="shared" si="0"/>
        <v>121</v>
      </c>
      <c r="I51" s="416">
        <f t="shared" si="0"/>
        <v>35437968.729999997</v>
      </c>
      <c r="J51" s="416">
        <f t="shared" si="0"/>
        <v>0</v>
      </c>
      <c r="K51" s="416">
        <f t="shared" si="0"/>
        <v>0</v>
      </c>
      <c r="L51" s="416">
        <f t="shared" si="0"/>
        <v>13</v>
      </c>
      <c r="M51" s="416">
        <f t="shared" si="0"/>
        <v>7928597</v>
      </c>
      <c r="N51" s="416">
        <f t="shared" si="0"/>
        <v>0</v>
      </c>
      <c r="O51" s="417">
        <f t="shared" si="0"/>
        <v>0</v>
      </c>
    </row>
    <row r="52" spans="1:15" ht="19.5" customHeight="1" x14ac:dyDescent="0.3">
      <c r="A52" s="892" t="s">
        <v>309</v>
      </c>
      <c r="B52" s="892"/>
      <c r="C52" s="892"/>
      <c r="D52" s="892"/>
      <c r="E52" s="892"/>
      <c r="F52" s="892"/>
      <c r="G52" s="892"/>
      <c r="H52" s="892"/>
      <c r="I52" s="892"/>
      <c r="J52" s="892"/>
      <c r="K52" s="892"/>
      <c r="L52" s="892"/>
      <c r="M52" s="892"/>
      <c r="N52" s="892"/>
      <c r="O52" s="892"/>
    </row>
    <row r="53" spans="1:15" x14ac:dyDescent="0.3">
      <c r="A53" s="896" t="s">
        <v>257</v>
      </c>
      <c r="B53" s="896"/>
      <c r="C53" s="896"/>
      <c r="D53" s="896"/>
      <c r="E53" s="896"/>
      <c r="F53" s="896"/>
      <c r="G53" s="896"/>
      <c r="H53" s="896"/>
      <c r="I53" s="896"/>
      <c r="J53" s="896"/>
      <c r="K53" s="896"/>
      <c r="L53" s="896"/>
      <c r="M53" s="896"/>
      <c r="N53" s="896"/>
      <c r="O53" s="896"/>
    </row>
    <row r="54" spans="1:15" ht="12.9" thickBot="1" x14ac:dyDescent="0.35">
      <c r="A54" s="896" t="s">
        <v>315</v>
      </c>
      <c r="B54" s="896"/>
      <c r="C54" s="896"/>
      <c r="D54" s="896"/>
      <c r="E54" s="896"/>
      <c r="F54" s="896"/>
      <c r="G54" s="896"/>
      <c r="H54" s="896"/>
      <c r="I54" s="896"/>
      <c r="J54" s="896"/>
      <c r="K54" s="896"/>
      <c r="L54" s="896"/>
      <c r="M54" s="896"/>
      <c r="N54" s="896"/>
      <c r="O54" s="896"/>
    </row>
    <row r="55" spans="1:15" s="23" customFormat="1" ht="12.9" thickBot="1" x14ac:dyDescent="0.35">
      <c r="A55" s="571" t="s">
        <v>268</v>
      </c>
      <c r="B55" s="572">
        <f>B51-B50</f>
        <v>287</v>
      </c>
      <c r="C55" s="572">
        <f t="shared" ref="C55:O55" si="1">C51-C50</f>
        <v>12721168.199999988</v>
      </c>
      <c r="D55" s="573">
        <f t="shared" si="1"/>
        <v>172075995</v>
      </c>
      <c r="E55" s="574">
        <f t="shared" si="1"/>
        <v>0</v>
      </c>
      <c r="F55" s="574">
        <f t="shared" si="1"/>
        <v>153425247</v>
      </c>
      <c r="G55" s="575">
        <f t="shared" si="1"/>
        <v>149022149</v>
      </c>
      <c r="H55" s="573">
        <f t="shared" si="1"/>
        <v>121</v>
      </c>
      <c r="I55" s="574">
        <f t="shared" si="1"/>
        <v>35437968.729999997</v>
      </c>
      <c r="J55" s="574">
        <f t="shared" si="1"/>
        <v>0</v>
      </c>
      <c r="K55" s="574">
        <f t="shared" si="1"/>
        <v>0</v>
      </c>
      <c r="L55" s="574">
        <f t="shared" si="1"/>
        <v>13</v>
      </c>
      <c r="M55" s="574">
        <f t="shared" si="1"/>
        <v>7928597</v>
      </c>
      <c r="N55" s="574">
        <f t="shared" si="1"/>
        <v>0</v>
      </c>
      <c r="O55" s="576">
        <f t="shared" si="1"/>
        <v>0</v>
      </c>
    </row>
    <row r="56" spans="1:15" x14ac:dyDescent="0.3">
      <c r="A56" s="114"/>
      <c r="B56" s="39"/>
      <c r="C56" s="39"/>
      <c r="D56" s="39"/>
      <c r="E56" s="39"/>
      <c r="F56" s="39"/>
      <c r="G56" s="39"/>
      <c r="H56" s="39"/>
      <c r="I56" s="39"/>
      <c r="J56" s="39"/>
      <c r="K56" s="39"/>
      <c r="L56" s="39"/>
      <c r="M56" s="39"/>
      <c r="N56" s="39"/>
      <c r="O56" s="39"/>
    </row>
    <row r="57" spans="1:15" x14ac:dyDescent="0.3">
      <c r="A57" s="115"/>
      <c r="B57" s="35"/>
      <c r="C57" s="35"/>
      <c r="D57" s="35"/>
      <c r="E57" s="35"/>
      <c r="F57" s="35"/>
      <c r="G57" s="35"/>
      <c r="H57" s="35"/>
      <c r="I57" s="35"/>
      <c r="J57" s="35"/>
      <c r="K57" s="35"/>
      <c r="L57" s="35"/>
      <c r="M57" s="35"/>
      <c r="N57" s="35"/>
      <c r="O57" s="35"/>
    </row>
  </sheetData>
  <mergeCells count="24">
    <mergeCell ref="A53:O53"/>
    <mergeCell ref="A54:O54"/>
    <mergeCell ref="A8:O8"/>
    <mergeCell ref="A2:O2"/>
    <mergeCell ref="A3:O3"/>
    <mergeCell ref="A4:O4"/>
    <mergeCell ref="A6:O6"/>
    <mergeCell ref="A7:O7"/>
    <mergeCell ref="A9:O9"/>
    <mergeCell ref="A10:O10"/>
    <mergeCell ref="A12:A15"/>
    <mergeCell ref="B12:B15"/>
    <mergeCell ref="C12:C15"/>
    <mergeCell ref="D12:G12"/>
    <mergeCell ref="H12:O12"/>
    <mergeCell ref="D13:D15"/>
    <mergeCell ref="E13:E15"/>
    <mergeCell ref="A52:O52"/>
    <mergeCell ref="F13:F15"/>
    <mergeCell ref="G13:G15"/>
    <mergeCell ref="H13:I14"/>
    <mergeCell ref="J13:K14"/>
    <mergeCell ref="L13:M14"/>
    <mergeCell ref="N13:O14"/>
  </mergeCells>
  <printOptions horizontalCentered="1" verticalCentered="1"/>
  <pageMargins left="0.23622047244094491" right="0.23622047244094491" top="0.39370078740157483" bottom="0.43307086614173229" header="0.31496062992125984" footer="0.31496062992125984"/>
  <pageSetup scale="86" firstPageNumber="59" fitToWidth="0" orientation="landscape" useFirstPageNumber="1" r:id="rId1"/>
  <headerFooter alignWithMargins="0">
    <oddFooter>&amp;R&amp;8&amp;P</oddFooter>
  </headerFooter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syncVertical="1" syncRef="A1" transitionEvaluation="1" codeName="Hoja50">
    <pageSetUpPr fitToPage="1"/>
  </sheetPr>
  <dimension ref="A1:V55"/>
  <sheetViews>
    <sheetView showGridLines="0" view="pageBreakPreview" zoomScale="70" zoomScaleNormal="75" zoomScaleSheetLayoutView="70" workbookViewId="0"/>
  </sheetViews>
  <sheetFormatPr baseColWidth="10" defaultColWidth="9.69140625" defaultRowHeight="12.45" x14ac:dyDescent="0.3"/>
  <cols>
    <col min="1" max="1" width="23" style="25" customWidth="1"/>
    <col min="2" max="2" width="13" style="25" customWidth="1"/>
    <col min="3" max="4" width="11.84375" style="25" bestFit="1" customWidth="1"/>
    <col min="5" max="5" width="12.23046875" style="25" bestFit="1" customWidth="1"/>
    <col min="6" max="6" width="12.69140625" style="25" customWidth="1"/>
    <col min="7" max="7" width="9.53515625" style="25" bestFit="1" customWidth="1"/>
    <col min="8" max="8" width="8.15234375" style="25" bestFit="1" customWidth="1"/>
    <col min="9" max="9" width="10.4609375" style="25" bestFit="1" customWidth="1"/>
    <col min="10" max="10" width="8.15234375" style="25" bestFit="1" customWidth="1"/>
    <col min="11" max="11" width="9.921875" style="25" bestFit="1" customWidth="1"/>
    <col min="12" max="12" width="8.15234375" style="25" bestFit="1" customWidth="1"/>
    <col min="13" max="13" width="7.15234375" style="25" bestFit="1" customWidth="1"/>
    <col min="14" max="14" width="8.15234375" style="25" bestFit="1" customWidth="1"/>
    <col min="15" max="15" width="7.15234375" style="25" bestFit="1" customWidth="1"/>
    <col min="16" max="23" width="7.69140625" style="25" customWidth="1"/>
    <col min="24" max="16384" width="9.69140625" style="25"/>
  </cols>
  <sheetData>
    <row r="1" spans="1:20" ht="4.5" customHeight="1" x14ac:dyDescent="0.3">
      <c r="R1" s="24"/>
      <c r="S1" s="24"/>
      <c r="T1" s="24"/>
    </row>
    <row r="2" spans="1:20" ht="14.15" x14ac:dyDescent="0.35">
      <c r="A2" s="865" t="s">
        <v>208</v>
      </c>
      <c r="B2" s="865"/>
      <c r="C2" s="865"/>
      <c r="D2" s="865"/>
      <c r="E2" s="865"/>
      <c r="F2" s="865"/>
      <c r="G2" s="865"/>
      <c r="H2" s="865"/>
      <c r="I2" s="865"/>
      <c r="J2" s="865"/>
      <c r="K2" s="865"/>
      <c r="L2" s="865"/>
      <c r="M2" s="865"/>
      <c r="N2" s="865"/>
      <c r="O2" s="865"/>
      <c r="R2" s="24"/>
      <c r="S2" s="24"/>
    </row>
    <row r="3" spans="1:20" ht="14.15" x14ac:dyDescent="0.35">
      <c r="A3" s="865" t="s">
        <v>209</v>
      </c>
      <c r="B3" s="865"/>
      <c r="C3" s="865"/>
      <c r="D3" s="865"/>
      <c r="E3" s="865"/>
      <c r="F3" s="865"/>
      <c r="G3" s="865"/>
      <c r="H3" s="865"/>
      <c r="I3" s="865"/>
      <c r="J3" s="865"/>
      <c r="K3" s="865"/>
      <c r="L3" s="865"/>
      <c r="M3" s="865"/>
      <c r="N3" s="865"/>
      <c r="O3" s="865"/>
      <c r="Q3" s="24"/>
      <c r="R3" s="24"/>
      <c r="S3" s="24"/>
    </row>
    <row r="4" spans="1:20" s="26" customFormat="1" ht="10.3" x14ac:dyDescent="0.25">
      <c r="A4" s="866"/>
      <c r="B4" s="866"/>
      <c r="C4" s="866"/>
      <c r="D4" s="866"/>
      <c r="E4" s="866"/>
      <c r="F4" s="866"/>
      <c r="G4" s="866"/>
      <c r="H4" s="866"/>
      <c r="I4" s="866"/>
      <c r="J4" s="866"/>
      <c r="K4" s="866"/>
      <c r="L4" s="866"/>
      <c r="M4" s="866"/>
      <c r="N4" s="866"/>
      <c r="O4" s="866"/>
    </row>
    <row r="5" spans="1:20" s="26" customFormat="1" ht="10.3" x14ac:dyDescent="0.25"/>
    <row r="6" spans="1:20" s="26" customFormat="1" x14ac:dyDescent="0.3">
      <c r="A6" s="867" t="str">
        <f>'1 Total'!A4:N4</f>
        <v>DICIEMBRE DE 2018</v>
      </c>
      <c r="B6" s="867"/>
      <c r="C6" s="867"/>
      <c r="D6" s="867"/>
      <c r="E6" s="867"/>
      <c r="F6" s="867"/>
      <c r="G6" s="867"/>
      <c r="H6" s="867"/>
      <c r="I6" s="867"/>
      <c r="J6" s="867"/>
      <c r="K6" s="867"/>
      <c r="L6" s="867"/>
      <c r="M6" s="867"/>
      <c r="N6" s="867"/>
      <c r="O6" s="867"/>
    </row>
    <row r="7" spans="1:20" s="26" customFormat="1" ht="10.3" x14ac:dyDescent="0.25">
      <c r="A7" s="864"/>
      <c r="B7" s="864"/>
      <c r="C7" s="864"/>
      <c r="D7" s="864"/>
      <c r="E7" s="864"/>
      <c r="F7" s="864"/>
      <c r="G7" s="864"/>
      <c r="H7" s="864"/>
      <c r="I7" s="864"/>
      <c r="J7" s="864"/>
      <c r="K7" s="864"/>
      <c r="L7" s="864"/>
      <c r="M7" s="864"/>
      <c r="N7" s="864"/>
      <c r="O7" s="864"/>
    </row>
    <row r="8" spans="1:20" s="26" customFormat="1" x14ac:dyDescent="0.3">
      <c r="A8" s="868" t="s">
        <v>58</v>
      </c>
      <c r="B8" s="868"/>
      <c r="C8" s="868"/>
      <c r="D8" s="868"/>
      <c r="E8" s="868"/>
      <c r="F8" s="868"/>
      <c r="G8" s="868"/>
      <c r="H8" s="868"/>
      <c r="I8" s="868"/>
      <c r="J8" s="868"/>
      <c r="K8" s="868"/>
      <c r="L8" s="868"/>
      <c r="M8" s="868"/>
      <c r="N8" s="868"/>
      <c r="O8" s="868"/>
    </row>
    <row r="9" spans="1:20" s="26" customFormat="1" ht="10.3" x14ac:dyDescent="0.25">
      <c r="A9" s="866"/>
      <c r="B9" s="866"/>
      <c r="C9" s="866"/>
      <c r="D9" s="866"/>
      <c r="E9" s="866"/>
      <c r="F9" s="866"/>
      <c r="G9" s="866"/>
      <c r="H9" s="866"/>
      <c r="I9" s="866"/>
      <c r="J9" s="866"/>
      <c r="K9" s="866"/>
      <c r="L9" s="866"/>
      <c r="M9" s="866"/>
      <c r="N9" s="866"/>
      <c r="O9" s="866"/>
    </row>
    <row r="10" spans="1:20" s="26" customFormat="1" ht="13.5" customHeight="1" x14ac:dyDescent="0.3">
      <c r="A10" s="868" t="s">
        <v>11</v>
      </c>
      <c r="B10" s="868"/>
      <c r="C10" s="868"/>
      <c r="D10" s="868"/>
      <c r="E10" s="868"/>
      <c r="F10" s="868"/>
      <c r="G10" s="868"/>
      <c r="H10" s="868"/>
      <c r="I10" s="868"/>
      <c r="J10" s="868"/>
      <c r="K10" s="868"/>
      <c r="L10" s="868"/>
      <c r="M10" s="868"/>
      <c r="N10" s="868"/>
      <c r="O10" s="868"/>
    </row>
    <row r="11" spans="1:20" s="26" customFormat="1" ht="13.5" customHeight="1" thickBot="1" x14ac:dyDescent="0.3">
      <c r="A11" s="266"/>
      <c r="B11" s="267">
        <v>3</v>
      </c>
      <c r="C11" s="267">
        <v>4</v>
      </c>
      <c r="D11" s="267">
        <v>5</v>
      </c>
      <c r="E11" s="267">
        <v>6</v>
      </c>
      <c r="F11" s="267">
        <v>7</v>
      </c>
      <c r="G11" s="267">
        <v>8</v>
      </c>
      <c r="H11" s="267">
        <v>3</v>
      </c>
      <c r="I11" s="267">
        <v>4</v>
      </c>
      <c r="J11" s="267">
        <v>5</v>
      </c>
      <c r="K11" s="267">
        <v>6</v>
      </c>
      <c r="L11" s="267">
        <v>7</v>
      </c>
      <c r="M11" s="267">
        <v>8</v>
      </c>
      <c r="N11" s="267">
        <v>9</v>
      </c>
      <c r="O11" s="267">
        <v>10</v>
      </c>
    </row>
    <row r="12" spans="1:20" s="24" customFormat="1" ht="15" customHeight="1" x14ac:dyDescent="0.2">
      <c r="A12" s="870" t="s">
        <v>210</v>
      </c>
      <c r="B12" s="873" t="s">
        <v>305</v>
      </c>
      <c r="C12" s="873" t="s">
        <v>211</v>
      </c>
      <c r="D12" s="874" t="s">
        <v>212</v>
      </c>
      <c r="E12" s="875"/>
      <c r="F12" s="875"/>
      <c r="G12" s="876"/>
      <c r="H12" s="874" t="s">
        <v>213</v>
      </c>
      <c r="I12" s="875"/>
      <c r="J12" s="875"/>
      <c r="K12" s="875"/>
      <c r="L12" s="875"/>
      <c r="M12" s="875"/>
      <c r="N12" s="875"/>
      <c r="O12" s="876"/>
    </row>
    <row r="13" spans="1:20" s="24" customFormat="1" ht="10.5" customHeight="1" x14ac:dyDescent="0.2">
      <c r="A13" s="871"/>
      <c r="B13" s="871"/>
      <c r="C13" s="871"/>
      <c r="D13" s="845" t="s">
        <v>214</v>
      </c>
      <c r="E13" s="893" t="s">
        <v>215</v>
      </c>
      <c r="F13" s="855" t="s">
        <v>256</v>
      </c>
      <c r="G13" s="856" t="s">
        <v>217</v>
      </c>
      <c r="H13" s="859" t="s">
        <v>218</v>
      </c>
      <c r="I13" s="860"/>
      <c r="J13" s="863" t="s">
        <v>215</v>
      </c>
      <c r="K13" s="860"/>
      <c r="L13" s="863" t="s">
        <v>256</v>
      </c>
      <c r="M13" s="860"/>
      <c r="N13" s="848" t="s">
        <v>217</v>
      </c>
      <c r="O13" s="849"/>
    </row>
    <row r="14" spans="1:20" s="24" customFormat="1" ht="10.5" customHeight="1" x14ac:dyDescent="0.2">
      <c r="A14" s="871"/>
      <c r="B14" s="871"/>
      <c r="C14" s="871"/>
      <c r="D14" s="846"/>
      <c r="E14" s="894"/>
      <c r="F14" s="853"/>
      <c r="G14" s="857"/>
      <c r="H14" s="861"/>
      <c r="I14" s="862"/>
      <c r="J14" s="850"/>
      <c r="K14" s="862"/>
      <c r="L14" s="850"/>
      <c r="M14" s="862"/>
      <c r="N14" s="850"/>
      <c r="O14" s="851"/>
    </row>
    <row r="15" spans="1:20" s="24" customFormat="1" ht="10.5" customHeight="1" thickBot="1" x14ac:dyDescent="0.3">
      <c r="A15" s="872"/>
      <c r="B15" s="872"/>
      <c r="C15" s="872"/>
      <c r="D15" s="847"/>
      <c r="E15" s="895"/>
      <c r="F15" s="854"/>
      <c r="G15" s="858"/>
      <c r="H15" s="404" t="s">
        <v>306</v>
      </c>
      <c r="I15" s="404" t="s">
        <v>219</v>
      </c>
      <c r="J15" s="513" t="s">
        <v>306</v>
      </c>
      <c r="K15" s="404" t="s">
        <v>219</v>
      </c>
      <c r="L15" s="513" t="s">
        <v>306</v>
      </c>
      <c r="M15" s="404" t="s">
        <v>219</v>
      </c>
      <c r="N15" s="513" t="s">
        <v>306</v>
      </c>
      <c r="O15" s="428" t="s">
        <v>219</v>
      </c>
    </row>
    <row r="16" spans="1:20" x14ac:dyDescent="0.3">
      <c r="A16" s="109" t="s">
        <v>220</v>
      </c>
      <c r="B16" s="178">
        <v>1</v>
      </c>
      <c r="C16" s="178">
        <v>0</v>
      </c>
      <c r="D16" s="179">
        <v>171758</v>
      </c>
      <c r="E16" s="180">
        <v>0</v>
      </c>
      <c r="F16" s="180">
        <v>0</v>
      </c>
      <c r="G16" s="181">
        <v>0</v>
      </c>
      <c r="H16" s="180">
        <v>0</v>
      </c>
      <c r="I16" s="180">
        <v>0</v>
      </c>
      <c r="J16" s="180">
        <v>0</v>
      </c>
      <c r="K16" s="180">
        <v>0</v>
      </c>
      <c r="L16" s="180">
        <v>0</v>
      </c>
      <c r="M16" s="180">
        <v>0</v>
      </c>
      <c r="N16" s="180">
        <v>0</v>
      </c>
      <c r="O16" s="181">
        <v>0</v>
      </c>
    </row>
    <row r="17" spans="1:15" x14ac:dyDescent="0.3">
      <c r="A17" s="111" t="s">
        <v>221</v>
      </c>
      <c r="B17" s="182">
        <v>34</v>
      </c>
      <c r="C17" s="182">
        <v>7177017</v>
      </c>
      <c r="D17" s="183">
        <v>1125689</v>
      </c>
      <c r="E17" s="184">
        <v>4097767</v>
      </c>
      <c r="F17" s="184">
        <v>0</v>
      </c>
      <c r="G17" s="185">
        <v>0</v>
      </c>
      <c r="H17" s="184">
        <v>0</v>
      </c>
      <c r="I17" s="184">
        <v>0</v>
      </c>
      <c r="J17" s="184">
        <v>0</v>
      </c>
      <c r="K17" s="184">
        <v>0</v>
      </c>
      <c r="L17" s="184">
        <v>0</v>
      </c>
      <c r="M17" s="184">
        <v>0</v>
      </c>
      <c r="N17" s="184">
        <v>0</v>
      </c>
      <c r="O17" s="185">
        <v>0</v>
      </c>
    </row>
    <row r="18" spans="1:15" x14ac:dyDescent="0.3">
      <c r="A18" s="112" t="s">
        <v>222</v>
      </c>
      <c r="B18" s="186">
        <v>2</v>
      </c>
      <c r="C18" s="186">
        <v>0</v>
      </c>
      <c r="D18" s="187">
        <v>0</v>
      </c>
      <c r="E18" s="188">
        <v>126192</v>
      </c>
      <c r="F18" s="188">
        <v>0</v>
      </c>
      <c r="G18" s="189">
        <v>0</v>
      </c>
      <c r="H18" s="188">
        <v>0</v>
      </c>
      <c r="I18" s="188">
        <v>0</v>
      </c>
      <c r="J18" s="188">
        <v>0</v>
      </c>
      <c r="K18" s="188">
        <v>0</v>
      </c>
      <c r="L18" s="188">
        <v>0</v>
      </c>
      <c r="M18" s="188">
        <v>0</v>
      </c>
      <c r="N18" s="188">
        <v>0</v>
      </c>
      <c r="O18" s="189">
        <v>0</v>
      </c>
    </row>
    <row r="19" spans="1:15" x14ac:dyDescent="0.3">
      <c r="A19" s="111" t="s">
        <v>223</v>
      </c>
      <c r="B19" s="182">
        <v>1</v>
      </c>
      <c r="C19" s="182">
        <v>0</v>
      </c>
      <c r="D19" s="183">
        <v>0</v>
      </c>
      <c r="E19" s="184">
        <v>10845</v>
      </c>
      <c r="F19" s="184">
        <v>0</v>
      </c>
      <c r="G19" s="185">
        <v>0</v>
      </c>
      <c r="H19" s="184">
        <v>0</v>
      </c>
      <c r="I19" s="184">
        <v>0</v>
      </c>
      <c r="J19" s="184">
        <v>0</v>
      </c>
      <c r="K19" s="184">
        <v>0</v>
      </c>
      <c r="L19" s="184">
        <v>0</v>
      </c>
      <c r="M19" s="184">
        <v>0</v>
      </c>
      <c r="N19" s="184">
        <v>0</v>
      </c>
      <c r="O19" s="185">
        <v>0</v>
      </c>
    </row>
    <row r="20" spans="1:15" x14ac:dyDescent="0.3">
      <c r="A20" s="112" t="s">
        <v>224</v>
      </c>
      <c r="B20" s="186">
        <v>6</v>
      </c>
      <c r="C20" s="186">
        <v>729307</v>
      </c>
      <c r="D20" s="187">
        <v>0</v>
      </c>
      <c r="E20" s="188">
        <v>359416</v>
      </c>
      <c r="F20" s="188">
        <v>0</v>
      </c>
      <c r="G20" s="189">
        <v>0</v>
      </c>
      <c r="H20" s="188">
        <v>0</v>
      </c>
      <c r="I20" s="188">
        <v>0</v>
      </c>
      <c r="J20" s="188">
        <v>0</v>
      </c>
      <c r="K20" s="188">
        <v>0</v>
      </c>
      <c r="L20" s="188">
        <v>0</v>
      </c>
      <c r="M20" s="188">
        <v>0</v>
      </c>
      <c r="N20" s="188">
        <v>0</v>
      </c>
      <c r="O20" s="189">
        <v>0</v>
      </c>
    </row>
    <row r="21" spans="1:15" x14ac:dyDescent="0.3">
      <c r="A21" s="111" t="s">
        <v>225</v>
      </c>
      <c r="B21" s="182">
        <v>18</v>
      </c>
      <c r="C21" s="182">
        <v>591208</v>
      </c>
      <c r="D21" s="183">
        <v>2093899</v>
      </c>
      <c r="E21" s="184">
        <v>51884</v>
      </c>
      <c r="F21" s="184">
        <v>0</v>
      </c>
      <c r="G21" s="185">
        <v>0</v>
      </c>
      <c r="H21" s="184">
        <v>0</v>
      </c>
      <c r="I21" s="184">
        <v>0</v>
      </c>
      <c r="J21" s="184">
        <v>0</v>
      </c>
      <c r="K21" s="184">
        <v>0</v>
      </c>
      <c r="L21" s="184">
        <v>0</v>
      </c>
      <c r="M21" s="184">
        <v>0</v>
      </c>
      <c r="N21" s="184">
        <v>0</v>
      </c>
      <c r="O21" s="185">
        <v>0</v>
      </c>
    </row>
    <row r="22" spans="1:15" x14ac:dyDescent="0.3">
      <c r="A22" s="112" t="s">
        <v>226</v>
      </c>
      <c r="B22" s="186">
        <v>2</v>
      </c>
      <c r="C22" s="186">
        <v>0</v>
      </c>
      <c r="D22" s="194">
        <v>57094</v>
      </c>
      <c r="E22" s="192">
        <v>576328</v>
      </c>
      <c r="F22" s="188">
        <v>0</v>
      </c>
      <c r="G22" s="189">
        <v>0</v>
      </c>
      <c r="H22" s="188">
        <v>0</v>
      </c>
      <c r="I22" s="188">
        <v>0</v>
      </c>
      <c r="J22" s="188">
        <v>0</v>
      </c>
      <c r="K22" s="188">
        <v>0</v>
      </c>
      <c r="L22" s="188">
        <v>0</v>
      </c>
      <c r="M22" s="188">
        <v>0</v>
      </c>
      <c r="N22" s="188">
        <v>0</v>
      </c>
      <c r="O22" s="189">
        <v>0</v>
      </c>
    </row>
    <row r="23" spans="1:15" x14ac:dyDescent="0.3">
      <c r="A23" s="111" t="s">
        <v>227</v>
      </c>
      <c r="B23" s="182">
        <v>34</v>
      </c>
      <c r="C23" s="182">
        <v>6531853</v>
      </c>
      <c r="D23" s="195">
        <v>3147532</v>
      </c>
      <c r="E23" s="193">
        <v>589656</v>
      </c>
      <c r="F23" s="184">
        <v>0</v>
      </c>
      <c r="G23" s="185">
        <v>0</v>
      </c>
      <c r="H23" s="184">
        <v>2</v>
      </c>
      <c r="I23" s="184">
        <v>549960</v>
      </c>
      <c r="J23" s="184">
        <v>2</v>
      </c>
      <c r="K23" s="184">
        <v>257377</v>
      </c>
      <c r="L23" s="184">
        <v>0</v>
      </c>
      <c r="M23" s="184">
        <v>0</v>
      </c>
      <c r="N23" s="184">
        <v>0</v>
      </c>
      <c r="O23" s="185">
        <v>0</v>
      </c>
    </row>
    <row r="24" spans="1:15" x14ac:dyDescent="0.3">
      <c r="A24" s="112" t="s">
        <v>228</v>
      </c>
      <c r="B24" s="186">
        <v>1845</v>
      </c>
      <c r="C24" s="186">
        <v>734489144</v>
      </c>
      <c r="D24" s="194">
        <v>111612316</v>
      </c>
      <c r="E24" s="192">
        <v>317299110</v>
      </c>
      <c r="F24" s="188">
        <v>0</v>
      </c>
      <c r="G24" s="189">
        <v>0</v>
      </c>
      <c r="H24" s="188">
        <v>21</v>
      </c>
      <c r="I24" s="188">
        <v>2851695.96</v>
      </c>
      <c r="J24" s="188">
        <v>37</v>
      </c>
      <c r="K24" s="188">
        <v>4940841</v>
      </c>
      <c r="L24" s="188">
        <v>0</v>
      </c>
      <c r="M24" s="188">
        <v>0</v>
      </c>
      <c r="N24" s="188">
        <v>0</v>
      </c>
      <c r="O24" s="189">
        <v>0</v>
      </c>
    </row>
    <row r="25" spans="1:15" x14ac:dyDescent="0.3">
      <c r="A25" s="111" t="s">
        <v>229</v>
      </c>
      <c r="B25" s="182">
        <v>0</v>
      </c>
      <c r="C25" s="182">
        <v>0</v>
      </c>
      <c r="D25" s="195">
        <v>0</v>
      </c>
      <c r="E25" s="193">
        <v>0</v>
      </c>
      <c r="F25" s="184">
        <v>0</v>
      </c>
      <c r="G25" s="185">
        <v>0</v>
      </c>
      <c r="H25" s="184">
        <v>0</v>
      </c>
      <c r="I25" s="184">
        <v>0</v>
      </c>
      <c r="J25" s="184">
        <v>0</v>
      </c>
      <c r="K25" s="184">
        <v>0</v>
      </c>
      <c r="L25" s="184">
        <v>0</v>
      </c>
      <c r="M25" s="184">
        <v>0</v>
      </c>
      <c r="N25" s="184">
        <v>0</v>
      </c>
      <c r="O25" s="185">
        <v>0</v>
      </c>
    </row>
    <row r="26" spans="1:15" x14ac:dyDescent="0.3">
      <c r="A26" s="112" t="s">
        <v>230</v>
      </c>
      <c r="B26" s="186">
        <v>30</v>
      </c>
      <c r="C26" s="186">
        <v>0</v>
      </c>
      <c r="D26" s="194">
        <v>3630831</v>
      </c>
      <c r="E26" s="192">
        <v>1602920</v>
      </c>
      <c r="F26" s="188">
        <v>0</v>
      </c>
      <c r="G26" s="189">
        <v>0</v>
      </c>
      <c r="H26" s="188">
        <v>1</v>
      </c>
      <c r="I26" s="188">
        <v>167718</v>
      </c>
      <c r="J26" s="188">
        <v>0</v>
      </c>
      <c r="K26" s="188">
        <v>0</v>
      </c>
      <c r="L26" s="188">
        <v>0</v>
      </c>
      <c r="M26" s="188">
        <v>0</v>
      </c>
      <c r="N26" s="188">
        <v>0</v>
      </c>
      <c r="O26" s="189">
        <v>0</v>
      </c>
    </row>
    <row r="27" spans="1:15" x14ac:dyDescent="0.3">
      <c r="A27" s="111" t="s">
        <v>231</v>
      </c>
      <c r="B27" s="182">
        <v>4</v>
      </c>
      <c r="C27" s="182">
        <v>0</v>
      </c>
      <c r="D27" s="195">
        <v>181294</v>
      </c>
      <c r="E27" s="193">
        <v>48834</v>
      </c>
      <c r="F27" s="184">
        <v>0</v>
      </c>
      <c r="G27" s="185">
        <v>0</v>
      </c>
      <c r="H27" s="184">
        <v>0</v>
      </c>
      <c r="I27" s="184">
        <v>0</v>
      </c>
      <c r="J27" s="184">
        <v>0</v>
      </c>
      <c r="K27" s="184">
        <v>0</v>
      </c>
      <c r="L27" s="184">
        <v>0</v>
      </c>
      <c r="M27" s="184">
        <v>0</v>
      </c>
      <c r="N27" s="184">
        <v>0</v>
      </c>
      <c r="O27" s="185">
        <v>0</v>
      </c>
    </row>
    <row r="28" spans="1:15" x14ac:dyDescent="0.3">
      <c r="A28" s="112" t="s">
        <v>232</v>
      </c>
      <c r="B28" s="186">
        <v>0</v>
      </c>
      <c r="C28" s="186">
        <v>0</v>
      </c>
      <c r="D28" s="194">
        <v>0</v>
      </c>
      <c r="E28" s="192">
        <v>0</v>
      </c>
      <c r="F28" s="188">
        <v>0</v>
      </c>
      <c r="G28" s="189">
        <v>0</v>
      </c>
      <c r="H28" s="188">
        <v>0</v>
      </c>
      <c r="I28" s="188">
        <v>0</v>
      </c>
      <c r="J28" s="188">
        <v>0</v>
      </c>
      <c r="K28" s="188">
        <v>0</v>
      </c>
      <c r="L28" s="188">
        <v>0</v>
      </c>
      <c r="M28" s="188">
        <v>0</v>
      </c>
      <c r="N28" s="188">
        <v>0</v>
      </c>
      <c r="O28" s="189">
        <v>0</v>
      </c>
    </row>
    <row r="29" spans="1:15" x14ac:dyDescent="0.3">
      <c r="A29" s="111" t="s">
        <v>233</v>
      </c>
      <c r="B29" s="182">
        <v>154</v>
      </c>
      <c r="C29" s="182">
        <v>1795752</v>
      </c>
      <c r="D29" s="195">
        <v>9555612</v>
      </c>
      <c r="E29" s="193">
        <v>3526486</v>
      </c>
      <c r="F29" s="184">
        <v>0</v>
      </c>
      <c r="G29" s="185">
        <v>0</v>
      </c>
      <c r="H29" s="184">
        <v>3</v>
      </c>
      <c r="I29" s="184">
        <v>379774</v>
      </c>
      <c r="J29" s="184">
        <v>0</v>
      </c>
      <c r="K29" s="184">
        <v>0</v>
      </c>
      <c r="L29" s="184">
        <v>0</v>
      </c>
      <c r="M29" s="184">
        <v>0</v>
      </c>
      <c r="N29" s="184">
        <v>0</v>
      </c>
      <c r="O29" s="185">
        <v>0</v>
      </c>
    </row>
    <row r="30" spans="1:15" x14ac:dyDescent="0.3">
      <c r="A30" s="112" t="s">
        <v>234</v>
      </c>
      <c r="B30" s="186">
        <v>188</v>
      </c>
      <c r="C30" s="186">
        <v>140000827</v>
      </c>
      <c r="D30" s="194">
        <v>141450</v>
      </c>
      <c r="E30" s="192">
        <v>46110362</v>
      </c>
      <c r="F30" s="188">
        <v>0</v>
      </c>
      <c r="G30" s="189">
        <v>0</v>
      </c>
      <c r="H30" s="188">
        <v>1</v>
      </c>
      <c r="I30" s="188">
        <v>216489</v>
      </c>
      <c r="J30" s="188">
        <v>4</v>
      </c>
      <c r="K30" s="188">
        <v>646628</v>
      </c>
      <c r="L30" s="188">
        <v>0</v>
      </c>
      <c r="M30" s="188">
        <v>0</v>
      </c>
      <c r="N30" s="188">
        <v>0</v>
      </c>
      <c r="O30" s="189">
        <v>0</v>
      </c>
    </row>
    <row r="31" spans="1:15" x14ac:dyDescent="0.3">
      <c r="A31" s="111" t="s">
        <v>235</v>
      </c>
      <c r="B31" s="182">
        <v>6</v>
      </c>
      <c r="C31" s="182">
        <v>5537983</v>
      </c>
      <c r="D31" s="195">
        <v>0</v>
      </c>
      <c r="E31" s="193">
        <v>721309</v>
      </c>
      <c r="F31" s="184">
        <v>0</v>
      </c>
      <c r="G31" s="185">
        <v>0</v>
      </c>
      <c r="H31" s="184">
        <v>1</v>
      </c>
      <c r="I31" s="184">
        <v>572670</v>
      </c>
      <c r="J31" s="184">
        <v>2</v>
      </c>
      <c r="K31" s="184">
        <v>179858</v>
      </c>
      <c r="L31" s="184">
        <v>0</v>
      </c>
      <c r="M31" s="184">
        <v>0</v>
      </c>
      <c r="N31" s="184">
        <v>0</v>
      </c>
      <c r="O31" s="185">
        <v>0</v>
      </c>
    </row>
    <row r="32" spans="1:15" ht="11.15" customHeight="1" x14ac:dyDescent="0.3">
      <c r="A32" s="112" t="s">
        <v>236</v>
      </c>
      <c r="B32" s="186">
        <v>28</v>
      </c>
      <c r="C32" s="186">
        <v>37961104</v>
      </c>
      <c r="D32" s="194">
        <v>66734</v>
      </c>
      <c r="E32" s="192">
        <v>7523610</v>
      </c>
      <c r="F32" s="188">
        <v>0</v>
      </c>
      <c r="G32" s="189">
        <v>0</v>
      </c>
      <c r="H32" s="188">
        <v>1</v>
      </c>
      <c r="I32" s="188">
        <v>146885</v>
      </c>
      <c r="J32" s="188">
        <v>3</v>
      </c>
      <c r="K32" s="188">
        <v>481762</v>
      </c>
      <c r="L32" s="188">
        <v>0</v>
      </c>
      <c r="M32" s="188">
        <v>0</v>
      </c>
      <c r="N32" s="188">
        <v>0</v>
      </c>
      <c r="O32" s="189">
        <v>0</v>
      </c>
    </row>
    <row r="33" spans="1:22" x14ac:dyDescent="0.3">
      <c r="A33" s="111" t="s">
        <v>237</v>
      </c>
      <c r="B33" s="182">
        <v>0</v>
      </c>
      <c r="C33" s="182">
        <v>0</v>
      </c>
      <c r="D33" s="183">
        <v>0</v>
      </c>
      <c r="E33" s="184">
        <v>0</v>
      </c>
      <c r="F33" s="184">
        <v>0</v>
      </c>
      <c r="G33" s="185">
        <v>0</v>
      </c>
      <c r="H33" s="184">
        <v>0</v>
      </c>
      <c r="I33" s="184">
        <v>0</v>
      </c>
      <c r="J33" s="184">
        <v>0</v>
      </c>
      <c r="K33" s="184">
        <v>0</v>
      </c>
      <c r="L33" s="184">
        <v>0</v>
      </c>
      <c r="M33" s="184">
        <v>0</v>
      </c>
      <c r="N33" s="184">
        <v>0</v>
      </c>
      <c r="O33" s="185">
        <v>0</v>
      </c>
      <c r="Q33" s="24"/>
      <c r="R33" s="24"/>
      <c r="S33" s="24"/>
      <c r="T33" s="24"/>
      <c r="U33" s="24"/>
      <c r="V33" s="24"/>
    </row>
    <row r="34" spans="1:22" x14ac:dyDescent="0.3">
      <c r="A34" s="112" t="s">
        <v>238</v>
      </c>
      <c r="B34" s="186">
        <v>661</v>
      </c>
      <c r="C34" s="186">
        <v>28293200</v>
      </c>
      <c r="D34" s="187">
        <v>16072366</v>
      </c>
      <c r="E34" s="188">
        <v>83112953</v>
      </c>
      <c r="F34" s="188">
        <v>0</v>
      </c>
      <c r="G34" s="189">
        <v>0</v>
      </c>
      <c r="H34" s="188">
        <v>2</v>
      </c>
      <c r="I34" s="188">
        <v>334578</v>
      </c>
      <c r="J34" s="188">
        <v>0</v>
      </c>
      <c r="K34" s="188">
        <v>0</v>
      </c>
      <c r="L34" s="188">
        <v>0</v>
      </c>
      <c r="M34" s="188">
        <v>0</v>
      </c>
      <c r="N34" s="188">
        <v>0</v>
      </c>
      <c r="O34" s="189">
        <v>0</v>
      </c>
      <c r="Q34" s="24"/>
      <c r="R34" s="24"/>
      <c r="S34" s="24"/>
      <c r="T34" s="24"/>
      <c r="U34" s="24"/>
      <c r="V34" s="24"/>
    </row>
    <row r="35" spans="1:22" x14ac:dyDescent="0.3">
      <c r="A35" s="111" t="s">
        <v>239</v>
      </c>
      <c r="B35" s="182">
        <v>4</v>
      </c>
      <c r="C35" s="182">
        <v>0</v>
      </c>
      <c r="D35" s="183">
        <v>350877</v>
      </c>
      <c r="E35" s="184">
        <v>202794</v>
      </c>
      <c r="F35" s="184">
        <v>0</v>
      </c>
      <c r="G35" s="185">
        <v>0</v>
      </c>
      <c r="H35" s="184">
        <v>0</v>
      </c>
      <c r="I35" s="184">
        <v>0</v>
      </c>
      <c r="J35" s="184">
        <v>0</v>
      </c>
      <c r="K35" s="184">
        <v>0</v>
      </c>
      <c r="L35" s="184">
        <v>0</v>
      </c>
      <c r="M35" s="184">
        <v>0</v>
      </c>
      <c r="N35" s="184">
        <v>0</v>
      </c>
      <c r="O35" s="185">
        <v>0</v>
      </c>
      <c r="Q35" s="24"/>
      <c r="R35" s="24"/>
      <c r="S35" s="24"/>
      <c r="T35" s="24"/>
      <c r="U35" s="24"/>
      <c r="V35" s="24"/>
    </row>
    <row r="36" spans="1:22" x14ac:dyDescent="0.3">
      <c r="A36" s="112" t="s">
        <v>240</v>
      </c>
      <c r="B36" s="186">
        <v>14</v>
      </c>
      <c r="C36" s="186">
        <v>0</v>
      </c>
      <c r="D36" s="187">
        <v>1338144</v>
      </c>
      <c r="E36" s="188">
        <v>545291</v>
      </c>
      <c r="F36" s="188">
        <v>0</v>
      </c>
      <c r="G36" s="189">
        <v>0</v>
      </c>
      <c r="H36" s="188">
        <v>0</v>
      </c>
      <c r="I36" s="188">
        <v>0</v>
      </c>
      <c r="J36" s="188">
        <v>1</v>
      </c>
      <c r="K36" s="188">
        <v>200499</v>
      </c>
      <c r="L36" s="188">
        <v>0</v>
      </c>
      <c r="M36" s="188">
        <v>0</v>
      </c>
      <c r="N36" s="188">
        <v>0</v>
      </c>
      <c r="O36" s="189">
        <v>0</v>
      </c>
      <c r="Q36" s="24"/>
      <c r="R36" s="24"/>
      <c r="S36" s="24"/>
      <c r="T36" s="24"/>
      <c r="U36" s="24"/>
      <c r="V36" s="24"/>
    </row>
    <row r="37" spans="1:22" x14ac:dyDescent="0.3">
      <c r="A37" s="111" t="s">
        <v>241</v>
      </c>
      <c r="B37" s="182">
        <v>21</v>
      </c>
      <c r="C37" s="182">
        <v>12395304</v>
      </c>
      <c r="D37" s="183">
        <v>194722</v>
      </c>
      <c r="E37" s="184">
        <v>2418209</v>
      </c>
      <c r="F37" s="184">
        <v>0</v>
      </c>
      <c r="G37" s="185">
        <v>0</v>
      </c>
      <c r="H37" s="184">
        <v>0</v>
      </c>
      <c r="I37" s="184">
        <v>0</v>
      </c>
      <c r="J37" s="184">
        <v>0</v>
      </c>
      <c r="K37" s="184">
        <v>0</v>
      </c>
      <c r="L37" s="184">
        <v>0</v>
      </c>
      <c r="M37" s="184">
        <v>0</v>
      </c>
      <c r="N37" s="184">
        <v>0</v>
      </c>
      <c r="O37" s="185">
        <v>0</v>
      </c>
    </row>
    <row r="38" spans="1:22" x14ac:dyDescent="0.3">
      <c r="A38" s="112" t="s">
        <v>242</v>
      </c>
      <c r="B38" s="186">
        <v>4</v>
      </c>
      <c r="C38" s="186">
        <v>0</v>
      </c>
      <c r="D38" s="187">
        <v>0</v>
      </c>
      <c r="E38" s="188">
        <v>1192093</v>
      </c>
      <c r="F38" s="188">
        <v>0</v>
      </c>
      <c r="G38" s="189">
        <v>0</v>
      </c>
      <c r="H38" s="188">
        <v>1</v>
      </c>
      <c r="I38" s="188">
        <v>119913</v>
      </c>
      <c r="J38" s="188">
        <v>2</v>
      </c>
      <c r="K38" s="188">
        <v>133348</v>
      </c>
      <c r="L38" s="188">
        <v>0</v>
      </c>
      <c r="M38" s="188">
        <v>0</v>
      </c>
      <c r="N38" s="188">
        <v>0</v>
      </c>
      <c r="O38" s="189">
        <v>0</v>
      </c>
    </row>
    <row r="39" spans="1:22" x14ac:dyDescent="0.3">
      <c r="A39" s="111" t="s">
        <v>243</v>
      </c>
      <c r="B39" s="182">
        <v>6</v>
      </c>
      <c r="C39" s="182">
        <v>604995</v>
      </c>
      <c r="D39" s="183">
        <v>355031</v>
      </c>
      <c r="E39" s="184">
        <v>289346</v>
      </c>
      <c r="F39" s="184">
        <v>0</v>
      </c>
      <c r="G39" s="185">
        <v>0</v>
      </c>
      <c r="H39" s="184">
        <v>0</v>
      </c>
      <c r="I39" s="184">
        <v>0</v>
      </c>
      <c r="J39" s="184">
        <v>0</v>
      </c>
      <c r="K39" s="184">
        <v>0</v>
      </c>
      <c r="L39" s="184">
        <v>0</v>
      </c>
      <c r="M39" s="184">
        <v>0</v>
      </c>
      <c r="N39" s="184">
        <v>0</v>
      </c>
      <c r="O39" s="185">
        <v>0</v>
      </c>
    </row>
    <row r="40" spans="1:22" x14ac:dyDescent="0.3">
      <c r="A40" s="112" t="s">
        <v>244</v>
      </c>
      <c r="B40" s="186">
        <v>11</v>
      </c>
      <c r="C40" s="186">
        <v>4448859</v>
      </c>
      <c r="D40" s="187">
        <v>0</v>
      </c>
      <c r="E40" s="188">
        <v>2945295</v>
      </c>
      <c r="F40" s="188">
        <v>0</v>
      </c>
      <c r="G40" s="189">
        <v>0</v>
      </c>
      <c r="H40" s="188">
        <v>0</v>
      </c>
      <c r="I40" s="188">
        <v>0</v>
      </c>
      <c r="J40" s="188">
        <v>0</v>
      </c>
      <c r="K40" s="188">
        <v>0</v>
      </c>
      <c r="L40" s="188">
        <v>0</v>
      </c>
      <c r="M40" s="188">
        <v>0</v>
      </c>
      <c r="N40" s="188">
        <v>0</v>
      </c>
      <c r="O40" s="189">
        <v>0</v>
      </c>
    </row>
    <row r="41" spans="1:22" x14ac:dyDescent="0.3">
      <c r="A41" s="111" t="s">
        <v>245</v>
      </c>
      <c r="B41" s="182">
        <v>18</v>
      </c>
      <c r="C41" s="182">
        <v>0</v>
      </c>
      <c r="D41" s="183">
        <v>412632</v>
      </c>
      <c r="E41" s="184">
        <v>1478765</v>
      </c>
      <c r="F41" s="184">
        <v>0</v>
      </c>
      <c r="G41" s="185">
        <v>0</v>
      </c>
      <c r="H41" s="184">
        <v>1</v>
      </c>
      <c r="I41" s="184">
        <v>83461</v>
      </c>
      <c r="J41" s="184">
        <v>0</v>
      </c>
      <c r="K41" s="184">
        <v>0</v>
      </c>
      <c r="L41" s="184">
        <v>0</v>
      </c>
      <c r="M41" s="184">
        <v>0</v>
      </c>
      <c r="N41" s="184">
        <v>0</v>
      </c>
      <c r="O41" s="185">
        <v>0</v>
      </c>
    </row>
    <row r="42" spans="1:22" x14ac:dyDescent="0.3">
      <c r="A42" s="112" t="s">
        <v>246</v>
      </c>
      <c r="B42" s="186">
        <v>0</v>
      </c>
      <c r="C42" s="186">
        <v>0</v>
      </c>
      <c r="D42" s="187">
        <v>0</v>
      </c>
      <c r="E42" s="188">
        <v>0</v>
      </c>
      <c r="F42" s="188">
        <v>0</v>
      </c>
      <c r="G42" s="189">
        <v>0</v>
      </c>
      <c r="H42" s="188">
        <v>0</v>
      </c>
      <c r="I42" s="188">
        <v>0</v>
      </c>
      <c r="J42" s="188">
        <v>0</v>
      </c>
      <c r="K42" s="188">
        <v>0</v>
      </c>
      <c r="L42" s="188">
        <v>0</v>
      </c>
      <c r="M42" s="188">
        <v>0</v>
      </c>
      <c r="N42" s="188">
        <v>0</v>
      </c>
      <c r="O42" s="189">
        <v>0</v>
      </c>
    </row>
    <row r="43" spans="1:22" x14ac:dyDescent="0.3">
      <c r="A43" s="111" t="s">
        <v>247</v>
      </c>
      <c r="B43" s="182">
        <v>28</v>
      </c>
      <c r="C43" s="182">
        <v>0</v>
      </c>
      <c r="D43" s="183">
        <v>2889052</v>
      </c>
      <c r="E43" s="184">
        <v>382415</v>
      </c>
      <c r="F43" s="184">
        <v>0</v>
      </c>
      <c r="G43" s="185">
        <v>0</v>
      </c>
      <c r="H43" s="184">
        <v>2</v>
      </c>
      <c r="I43" s="184">
        <v>328487</v>
      </c>
      <c r="J43" s="184">
        <v>0</v>
      </c>
      <c r="K43" s="184">
        <v>0</v>
      </c>
      <c r="L43" s="184">
        <v>0</v>
      </c>
      <c r="M43" s="184">
        <v>0</v>
      </c>
      <c r="N43" s="184">
        <v>0</v>
      </c>
      <c r="O43" s="185">
        <v>0</v>
      </c>
    </row>
    <row r="44" spans="1:22" x14ac:dyDescent="0.3">
      <c r="A44" s="112" t="s">
        <v>248</v>
      </c>
      <c r="B44" s="186">
        <v>0</v>
      </c>
      <c r="C44" s="186">
        <v>0</v>
      </c>
      <c r="D44" s="187">
        <v>0</v>
      </c>
      <c r="E44" s="188">
        <v>0</v>
      </c>
      <c r="F44" s="188">
        <v>0</v>
      </c>
      <c r="G44" s="189">
        <v>0</v>
      </c>
      <c r="H44" s="188">
        <v>0</v>
      </c>
      <c r="I44" s="188">
        <v>0</v>
      </c>
      <c r="J44" s="188">
        <v>1</v>
      </c>
      <c r="K44" s="188">
        <v>298032</v>
      </c>
      <c r="L44" s="188">
        <v>0</v>
      </c>
      <c r="M44" s="188">
        <v>0</v>
      </c>
      <c r="N44" s="188">
        <v>0</v>
      </c>
      <c r="O44" s="189">
        <v>0</v>
      </c>
    </row>
    <row r="45" spans="1:22" x14ac:dyDescent="0.3">
      <c r="A45" s="111" t="s">
        <v>249</v>
      </c>
      <c r="B45" s="182">
        <v>28</v>
      </c>
      <c r="C45" s="182">
        <v>7855167</v>
      </c>
      <c r="D45" s="183">
        <v>2967157</v>
      </c>
      <c r="E45" s="184">
        <v>1115742</v>
      </c>
      <c r="F45" s="184">
        <v>0</v>
      </c>
      <c r="G45" s="185">
        <v>0</v>
      </c>
      <c r="H45" s="184">
        <v>1</v>
      </c>
      <c r="I45" s="184">
        <v>152036</v>
      </c>
      <c r="J45" s="184">
        <v>1</v>
      </c>
      <c r="K45" s="184">
        <v>124180</v>
      </c>
      <c r="L45" s="184">
        <v>0</v>
      </c>
      <c r="M45" s="184">
        <v>0</v>
      </c>
      <c r="N45" s="184">
        <v>0</v>
      </c>
      <c r="O45" s="185">
        <v>0</v>
      </c>
    </row>
    <row r="46" spans="1:22" x14ac:dyDescent="0.3">
      <c r="A46" s="112" t="s">
        <v>250</v>
      </c>
      <c r="B46" s="186">
        <v>5</v>
      </c>
      <c r="C46" s="186">
        <v>0</v>
      </c>
      <c r="D46" s="187">
        <v>171758</v>
      </c>
      <c r="E46" s="188">
        <v>365857</v>
      </c>
      <c r="F46" s="188">
        <v>0</v>
      </c>
      <c r="G46" s="189">
        <v>0</v>
      </c>
      <c r="H46" s="188">
        <v>0</v>
      </c>
      <c r="I46" s="188">
        <v>0</v>
      </c>
      <c r="J46" s="188">
        <v>0</v>
      </c>
      <c r="K46" s="192">
        <v>0</v>
      </c>
      <c r="L46" s="188">
        <v>0</v>
      </c>
      <c r="M46" s="192">
        <v>0</v>
      </c>
      <c r="N46" s="188">
        <v>0</v>
      </c>
      <c r="O46" s="189">
        <v>0</v>
      </c>
    </row>
    <row r="47" spans="1:22" x14ac:dyDescent="0.3">
      <c r="A47" s="111" t="s">
        <v>251</v>
      </c>
      <c r="B47" s="182">
        <v>0</v>
      </c>
      <c r="C47" s="182">
        <v>0</v>
      </c>
      <c r="D47" s="183">
        <v>0</v>
      </c>
      <c r="E47" s="184">
        <v>0</v>
      </c>
      <c r="F47" s="184">
        <v>0</v>
      </c>
      <c r="G47" s="185">
        <v>0</v>
      </c>
      <c r="H47" s="184">
        <v>0</v>
      </c>
      <c r="I47" s="184">
        <v>0</v>
      </c>
      <c r="J47" s="184">
        <v>0</v>
      </c>
      <c r="K47" s="193">
        <v>0</v>
      </c>
      <c r="L47" s="184">
        <v>0</v>
      </c>
      <c r="M47" s="193">
        <v>0</v>
      </c>
      <c r="N47" s="184">
        <v>0</v>
      </c>
      <c r="O47" s="185">
        <v>0</v>
      </c>
    </row>
    <row r="48" spans="1:22" x14ac:dyDescent="0.3">
      <c r="A48" s="112" t="s">
        <v>252</v>
      </c>
      <c r="B48" s="186">
        <v>1</v>
      </c>
      <c r="C48" s="186">
        <v>0</v>
      </c>
      <c r="D48" s="187">
        <v>0</v>
      </c>
      <c r="E48" s="188">
        <v>709400</v>
      </c>
      <c r="F48" s="188">
        <v>0</v>
      </c>
      <c r="G48" s="189">
        <v>0</v>
      </c>
      <c r="H48" s="187">
        <v>0</v>
      </c>
      <c r="I48" s="192">
        <v>0</v>
      </c>
      <c r="J48" s="192">
        <v>0</v>
      </c>
      <c r="K48" s="192">
        <v>0</v>
      </c>
      <c r="L48" s="192">
        <v>0</v>
      </c>
      <c r="M48" s="192">
        <v>0</v>
      </c>
      <c r="N48" s="192">
        <v>0</v>
      </c>
      <c r="O48" s="191">
        <v>0</v>
      </c>
    </row>
    <row r="49" spans="1:15" x14ac:dyDescent="0.3">
      <c r="A49" s="111" t="s">
        <v>253</v>
      </c>
      <c r="B49" s="182">
        <v>0</v>
      </c>
      <c r="C49" s="182">
        <v>0</v>
      </c>
      <c r="D49" s="183">
        <v>0</v>
      </c>
      <c r="E49" s="184">
        <v>0</v>
      </c>
      <c r="F49" s="184">
        <v>0</v>
      </c>
      <c r="G49" s="185">
        <v>0</v>
      </c>
      <c r="H49" s="183">
        <v>0</v>
      </c>
      <c r="I49" s="193">
        <v>0</v>
      </c>
      <c r="J49" s="193">
        <v>0</v>
      </c>
      <c r="K49" s="193">
        <v>0</v>
      </c>
      <c r="L49" s="193">
        <v>0</v>
      </c>
      <c r="M49" s="193">
        <v>0</v>
      </c>
      <c r="N49" s="193">
        <v>0</v>
      </c>
      <c r="O49" s="190">
        <v>0</v>
      </c>
    </row>
    <row r="50" spans="1:15" x14ac:dyDescent="0.3">
      <c r="A50" s="116" t="s">
        <v>25</v>
      </c>
      <c r="B50" s="196">
        <v>0</v>
      </c>
      <c r="C50" s="196">
        <v>0</v>
      </c>
      <c r="D50" s="197">
        <v>0</v>
      </c>
      <c r="E50" s="198">
        <v>0</v>
      </c>
      <c r="F50" s="198">
        <v>0</v>
      </c>
      <c r="G50" s="199">
        <v>0</v>
      </c>
      <c r="H50" s="197">
        <v>0</v>
      </c>
      <c r="I50" s="198">
        <v>0</v>
      </c>
      <c r="J50" s="198">
        <v>0</v>
      </c>
      <c r="K50" s="198">
        <v>0</v>
      </c>
      <c r="L50" s="198">
        <v>0</v>
      </c>
      <c r="M50" s="198">
        <v>0</v>
      </c>
      <c r="N50" s="198">
        <v>0</v>
      </c>
      <c r="O50" s="199">
        <v>0</v>
      </c>
    </row>
    <row r="51" spans="1:15" ht="12.9" thickBot="1" x14ac:dyDescent="0.35">
      <c r="A51" s="522" t="s">
        <v>8</v>
      </c>
      <c r="B51" s="418">
        <f>SUM(B16:B50)</f>
        <v>3154</v>
      </c>
      <c r="C51" s="418">
        <f t="shared" ref="C51:O51" si="0">SUM(C16:C50)</f>
        <v>988411720</v>
      </c>
      <c r="D51" s="415">
        <f t="shared" si="0"/>
        <v>156535948</v>
      </c>
      <c r="E51" s="416">
        <f t="shared" si="0"/>
        <v>477402879</v>
      </c>
      <c r="F51" s="416">
        <f t="shared" si="0"/>
        <v>0</v>
      </c>
      <c r="G51" s="521">
        <f t="shared" si="0"/>
        <v>0</v>
      </c>
      <c r="H51" s="415">
        <f t="shared" si="0"/>
        <v>37</v>
      </c>
      <c r="I51" s="416">
        <f t="shared" si="0"/>
        <v>5903666.96</v>
      </c>
      <c r="J51" s="416">
        <f t="shared" si="0"/>
        <v>53</v>
      </c>
      <c r="K51" s="416">
        <f t="shared" si="0"/>
        <v>7262525</v>
      </c>
      <c r="L51" s="416">
        <f t="shared" si="0"/>
        <v>0</v>
      </c>
      <c r="M51" s="416">
        <f t="shared" si="0"/>
        <v>0</v>
      </c>
      <c r="N51" s="416">
        <f t="shared" si="0"/>
        <v>0</v>
      </c>
      <c r="O51" s="417">
        <f t="shared" si="0"/>
        <v>0</v>
      </c>
    </row>
    <row r="52" spans="1:15" ht="19.5" customHeight="1" x14ac:dyDescent="0.3">
      <c r="A52" s="897" t="s">
        <v>309</v>
      </c>
      <c r="B52" s="897"/>
      <c r="C52" s="897"/>
      <c r="D52" s="897"/>
      <c r="E52" s="897"/>
      <c r="F52" s="897"/>
      <c r="G52" s="897"/>
      <c r="H52" s="897"/>
      <c r="I52" s="897"/>
      <c r="J52" s="897"/>
      <c r="K52" s="897"/>
      <c r="L52" s="897"/>
      <c r="M52" s="897"/>
      <c r="N52" s="897"/>
      <c r="O52" s="897"/>
    </row>
    <row r="53" spans="1:15" x14ac:dyDescent="0.3">
      <c r="A53" s="898" t="s">
        <v>257</v>
      </c>
      <c r="B53" s="898"/>
      <c r="C53" s="898"/>
      <c r="D53" s="898"/>
      <c r="E53" s="898"/>
      <c r="F53" s="898"/>
      <c r="G53" s="898"/>
      <c r="H53" s="898"/>
      <c r="I53" s="898"/>
      <c r="J53" s="898"/>
      <c r="K53" s="898"/>
      <c r="L53" s="898"/>
      <c r="M53" s="898"/>
      <c r="N53" s="898"/>
      <c r="O53" s="898"/>
    </row>
    <row r="54" spans="1:15" ht="12.9" thickBot="1" x14ac:dyDescent="0.35">
      <c r="A54" s="898" t="s">
        <v>315</v>
      </c>
      <c r="B54" s="898"/>
      <c r="C54" s="898"/>
      <c r="D54" s="898"/>
      <c r="E54" s="898"/>
      <c r="F54" s="898"/>
      <c r="G54" s="898"/>
      <c r="H54" s="898"/>
      <c r="I54" s="898"/>
      <c r="J54" s="898"/>
      <c r="K54" s="898"/>
      <c r="L54" s="898"/>
      <c r="M54" s="898"/>
      <c r="N54" s="898"/>
      <c r="O54" s="898"/>
    </row>
    <row r="55" spans="1:15" s="23" customFormat="1" ht="12.9" thickBot="1" x14ac:dyDescent="0.35">
      <c r="A55" s="571" t="s">
        <v>268</v>
      </c>
      <c r="B55" s="572">
        <f>B51-B50</f>
        <v>3154</v>
      </c>
      <c r="C55" s="572">
        <f t="shared" ref="C55:O55" si="1">C51-C50</f>
        <v>988411720</v>
      </c>
      <c r="D55" s="573">
        <f t="shared" si="1"/>
        <v>156535948</v>
      </c>
      <c r="E55" s="574">
        <f t="shared" si="1"/>
        <v>477402879</v>
      </c>
      <c r="F55" s="574">
        <f t="shared" si="1"/>
        <v>0</v>
      </c>
      <c r="G55" s="575">
        <f t="shared" si="1"/>
        <v>0</v>
      </c>
      <c r="H55" s="573">
        <f t="shared" si="1"/>
        <v>37</v>
      </c>
      <c r="I55" s="574">
        <f t="shared" si="1"/>
        <v>5903666.96</v>
      </c>
      <c r="J55" s="574">
        <f t="shared" si="1"/>
        <v>53</v>
      </c>
      <c r="K55" s="574">
        <f t="shared" si="1"/>
        <v>7262525</v>
      </c>
      <c r="L55" s="574">
        <f t="shared" si="1"/>
        <v>0</v>
      </c>
      <c r="M55" s="574">
        <f t="shared" si="1"/>
        <v>0</v>
      </c>
      <c r="N55" s="574">
        <f t="shared" si="1"/>
        <v>0</v>
      </c>
      <c r="O55" s="576">
        <f t="shared" si="1"/>
        <v>0</v>
      </c>
    </row>
  </sheetData>
  <mergeCells count="24">
    <mergeCell ref="A54:O54"/>
    <mergeCell ref="A53:O53"/>
    <mergeCell ref="A8:O8"/>
    <mergeCell ref="A2:O2"/>
    <mergeCell ref="A3:O3"/>
    <mergeCell ref="A4:O4"/>
    <mergeCell ref="A6:O6"/>
    <mergeCell ref="A7:O7"/>
    <mergeCell ref="A9:O9"/>
    <mergeCell ref="A10:O10"/>
    <mergeCell ref="A12:A15"/>
    <mergeCell ref="B12:B15"/>
    <mergeCell ref="C12:C15"/>
    <mergeCell ref="D12:G12"/>
    <mergeCell ref="H12:O12"/>
    <mergeCell ref="D13:D15"/>
    <mergeCell ref="E13:E15"/>
    <mergeCell ref="A52:O52"/>
    <mergeCell ref="F13:F15"/>
    <mergeCell ref="G13:G15"/>
    <mergeCell ref="H13:I14"/>
    <mergeCell ref="J13:K14"/>
    <mergeCell ref="L13:M14"/>
    <mergeCell ref="N13:O14"/>
  </mergeCells>
  <printOptions horizontalCentered="1" verticalCentered="1"/>
  <pageMargins left="0.23622047244094491" right="0.23622047244094491" top="0.39370078740157483" bottom="0.43307086614173229" header="0.31496062992125984" footer="0.31496062992125984"/>
  <pageSetup scale="84" firstPageNumber="60" fitToHeight="0" orientation="landscape" useFirstPageNumber="1" r:id="rId1"/>
  <headerFooter alignWithMargins="0">
    <oddFooter>&amp;R&amp;8&amp;P</oddFooter>
  </headerFooter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syncVertical="1" syncRef="A1" transitionEvaluation="1" codeName="Hoja51">
    <pageSetUpPr fitToPage="1"/>
  </sheetPr>
  <dimension ref="A1:O138"/>
  <sheetViews>
    <sheetView showGridLines="0" view="pageBreakPreview" zoomScale="70" zoomScaleNormal="69" zoomScaleSheetLayoutView="70" workbookViewId="0"/>
  </sheetViews>
  <sheetFormatPr baseColWidth="10" defaultColWidth="9.69140625" defaultRowHeight="12.45" x14ac:dyDescent="0.3"/>
  <cols>
    <col min="1" max="1" width="16.69140625" style="25" customWidth="1"/>
    <col min="2" max="2" width="20.53515625" style="25" bestFit="1" customWidth="1"/>
    <col min="3" max="3" width="19.15234375" style="25" bestFit="1" customWidth="1"/>
    <col min="4" max="4" width="20.15234375" style="25" bestFit="1" customWidth="1"/>
    <col min="5" max="5" width="16.4609375" style="25" bestFit="1" customWidth="1"/>
    <col min="6" max="6" width="17.4609375" style="25" bestFit="1" customWidth="1"/>
    <col min="7" max="7" width="15" style="25" bestFit="1" customWidth="1"/>
    <col min="8" max="9" width="20.53515625" style="25" bestFit="1" customWidth="1"/>
    <col min="10" max="10" width="14.53515625" style="25" bestFit="1" customWidth="1"/>
    <col min="11" max="11" width="18.23046875" style="25" bestFit="1" customWidth="1"/>
    <col min="12" max="12" width="7.69140625" style="25" customWidth="1"/>
    <col min="13" max="13" width="3.69140625" style="25" customWidth="1"/>
    <col min="14" max="16384" width="9.69140625" style="25"/>
  </cols>
  <sheetData>
    <row r="1" spans="1:13" x14ac:dyDescent="0.3">
      <c r="L1" s="24"/>
    </row>
    <row r="2" spans="1:13" ht="22.5" customHeight="1" x14ac:dyDescent="0.35">
      <c r="A2" s="911" t="s">
        <v>258</v>
      </c>
      <c r="B2" s="911"/>
      <c r="C2" s="911"/>
      <c r="D2" s="911"/>
      <c r="E2" s="911"/>
      <c r="F2" s="911"/>
      <c r="G2" s="911"/>
      <c r="H2" s="911"/>
      <c r="I2" s="911"/>
      <c r="J2" s="911"/>
      <c r="K2" s="911"/>
    </row>
    <row r="3" spans="1:13" ht="22.5" customHeight="1" x14ac:dyDescent="0.35">
      <c r="A3" s="911" t="s">
        <v>259</v>
      </c>
      <c r="B3" s="911"/>
      <c r="C3" s="911"/>
      <c r="D3" s="911"/>
      <c r="E3" s="911"/>
      <c r="F3" s="911"/>
      <c r="G3" s="911"/>
      <c r="H3" s="911"/>
      <c r="I3" s="911"/>
      <c r="J3" s="911"/>
      <c r="K3" s="911"/>
    </row>
    <row r="4" spans="1:13" s="26" customFormat="1" ht="15.75" customHeight="1" x14ac:dyDescent="0.25">
      <c r="A4" s="912"/>
      <c r="B4" s="912"/>
      <c r="C4" s="912"/>
      <c r="D4" s="912"/>
      <c r="E4" s="912"/>
      <c r="F4" s="912"/>
      <c r="G4" s="912"/>
      <c r="H4" s="912"/>
      <c r="I4" s="912"/>
      <c r="J4" s="912"/>
      <c r="K4" s="912"/>
      <c r="L4" s="49"/>
    </row>
    <row r="5" spans="1:13" s="26" customFormat="1" ht="14.15" x14ac:dyDescent="0.35">
      <c r="A5" s="913" t="str">
        <f>'1 Total'!A4:N4</f>
        <v>DICIEMBRE DE 2018</v>
      </c>
      <c r="B5" s="913"/>
      <c r="C5" s="913"/>
      <c r="D5" s="913"/>
      <c r="E5" s="913"/>
      <c r="F5" s="913"/>
      <c r="G5" s="913"/>
      <c r="H5" s="913"/>
      <c r="I5" s="913"/>
      <c r="J5" s="913"/>
      <c r="K5" s="913"/>
    </row>
    <row r="6" spans="1:13" s="26" customFormat="1" ht="14.25" customHeight="1" x14ac:dyDescent="0.25">
      <c r="A6" s="864"/>
      <c r="B6" s="864"/>
      <c r="C6" s="864"/>
      <c r="D6" s="864"/>
      <c r="E6" s="864"/>
      <c r="F6" s="864"/>
      <c r="G6" s="864"/>
      <c r="H6" s="864"/>
      <c r="I6" s="864"/>
      <c r="J6" s="864"/>
      <c r="K6" s="864"/>
    </row>
    <row r="7" spans="1:13" s="26" customFormat="1" ht="15" x14ac:dyDescent="0.35">
      <c r="A7" s="910" t="s">
        <v>141</v>
      </c>
      <c r="B7" s="910"/>
      <c r="C7" s="910"/>
      <c r="D7" s="910"/>
      <c r="E7" s="910"/>
      <c r="F7" s="910"/>
      <c r="G7" s="910"/>
      <c r="H7" s="910"/>
      <c r="I7" s="910"/>
      <c r="J7" s="910"/>
      <c r="K7" s="910"/>
    </row>
    <row r="8" spans="1:13" s="26" customFormat="1" ht="16.5" customHeight="1" x14ac:dyDescent="0.35">
      <c r="A8" s="914"/>
      <c r="B8" s="914"/>
      <c r="C8" s="914"/>
      <c r="D8" s="914"/>
      <c r="E8" s="914"/>
      <c r="F8" s="914"/>
      <c r="G8" s="914"/>
      <c r="H8" s="914"/>
      <c r="I8" s="914"/>
      <c r="J8" s="914"/>
      <c r="K8" s="914"/>
    </row>
    <row r="9" spans="1:13" s="26" customFormat="1" ht="15" x14ac:dyDescent="0.35">
      <c r="A9" s="910" t="s">
        <v>8</v>
      </c>
      <c r="B9" s="910"/>
      <c r="C9" s="910"/>
      <c r="D9" s="910"/>
      <c r="E9" s="910"/>
      <c r="F9" s="910"/>
      <c r="G9" s="910"/>
      <c r="H9" s="910"/>
      <c r="I9" s="910"/>
      <c r="J9" s="910"/>
      <c r="K9" s="910"/>
    </row>
    <row r="10" spans="1:13" s="26" customFormat="1" ht="21" customHeight="1" thickBot="1" x14ac:dyDescent="0.3">
      <c r="A10" s="81"/>
      <c r="D10" s="81"/>
      <c r="G10" s="81"/>
      <c r="I10" s="81"/>
    </row>
    <row r="11" spans="1:13" ht="18" customHeight="1" x14ac:dyDescent="0.3">
      <c r="A11" s="523" t="s">
        <v>260</v>
      </c>
      <c r="B11" s="915" t="s">
        <v>212</v>
      </c>
      <c r="C11" s="916"/>
      <c r="D11" s="917"/>
      <c r="E11" s="918" t="s">
        <v>213</v>
      </c>
      <c r="F11" s="918"/>
      <c r="G11" s="918"/>
      <c r="H11" s="915" t="s">
        <v>212</v>
      </c>
      <c r="I11" s="917"/>
      <c r="J11" s="916" t="s">
        <v>213</v>
      </c>
      <c r="K11" s="917"/>
      <c r="L11" s="24"/>
    </row>
    <row r="12" spans="1:13" x14ac:dyDescent="0.3">
      <c r="A12" s="524" t="s">
        <v>42</v>
      </c>
      <c r="B12" s="901" t="s">
        <v>214</v>
      </c>
      <c r="C12" s="903" t="s">
        <v>215</v>
      </c>
      <c r="D12" s="905" t="s">
        <v>261</v>
      </c>
      <c r="E12" s="901" t="s">
        <v>214</v>
      </c>
      <c r="F12" s="907" t="s">
        <v>215</v>
      </c>
      <c r="G12" s="905" t="s">
        <v>261</v>
      </c>
      <c r="H12" s="919" t="s">
        <v>262</v>
      </c>
      <c r="I12" s="899" t="s">
        <v>263</v>
      </c>
      <c r="J12" s="919" t="s">
        <v>262</v>
      </c>
      <c r="K12" s="899" t="s">
        <v>263</v>
      </c>
      <c r="L12" s="24"/>
      <c r="M12" s="24"/>
    </row>
    <row r="13" spans="1:13" ht="12.9" thickBot="1" x14ac:dyDescent="0.35">
      <c r="A13" s="590"/>
      <c r="B13" s="902"/>
      <c r="C13" s="904"/>
      <c r="D13" s="906"/>
      <c r="E13" s="902"/>
      <c r="F13" s="908"/>
      <c r="G13" s="906"/>
      <c r="H13" s="920"/>
      <c r="I13" s="900"/>
      <c r="J13" s="920"/>
      <c r="K13" s="900"/>
      <c r="L13" s="24"/>
    </row>
    <row r="14" spans="1:13" s="96" customFormat="1" ht="20.25" customHeight="1" x14ac:dyDescent="0.35">
      <c r="A14" s="591" t="s">
        <v>59</v>
      </c>
      <c r="B14" s="592">
        <f>'9M.N.'!B14+'9M.E.'!B14+'9M.I.'!B14</f>
        <v>52759863583.199997</v>
      </c>
      <c r="C14" s="609">
        <f>'9M.N.'!C14+'9M.E.'!C14+'9M.I.'!C14</f>
        <v>41400300448</v>
      </c>
      <c r="D14" s="594">
        <f>'9M.N.'!D14+'9M.E.'!D14+'9M.I.'!D14</f>
        <v>109877815</v>
      </c>
      <c r="E14" s="592">
        <f>'9M.N.'!E14+'9M.E.'!E14+'9M.I.'!E14</f>
        <v>4007667.04</v>
      </c>
      <c r="F14" s="609">
        <f>'9M.N.'!F14+'9M.E.'!F14+'9M.I.'!F14</f>
        <v>150484.62</v>
      </c>
      <c r="G14" s="594">
        <f>'9M.N.'!G14+'9M.E.'!G14+'9M.I.'!G14</f>
        <v>0</v>
      </c>
      <c r="H14" s="592">
        <f>'9M.N.'!H14+'9M.E.'!H14+'9M.I.'!H14</f>
        <v>35538649</v>
      </c>
      <c r="I14" s="594">
        <f>'9M.N.'!I14+'9M.E.'!I14+'9M.I.'!I14</f>
        <v>16110465610</v>
      </c>
      <c r="J14" s="592">
        <f>'9M.N.'!J14+'9M.E.'!J14+'9M.I.'!J14</f>
        <v>0</v>
      </c>
      <c r="K14" s="610">
        <f>'9M.N.'!K14+'9M.E.'!K14+'9M.I.'!K14</f>
        <v>2731109.4</v>
      </c>
    </row>
    <row r="15" spans="1:13" s="96" customFormat="1" ht="20.25" customHeight="1" x14ac:dyDescent="0.35">
      <c r="A15" s="597">
        <v>16</v>
      </c>
      <c r="B15" s="203">
        <f>'9M.N.'!B15+'9M.E.'!B15+'9M.I.'!B15</f>
        <v>4605004330.4899998</v>
      </c>
      <c r="C15" s="204">
        <f>'9M.N.'!C15+'9M.E.'!C15+'9M.I.'!C15</f>
        <v>5447428752</v>
      </c>
      <c r="D15" s="205">
        <f>'9M.N.'!D15+'9M.E.'!D15+'9M.I.'!D15</f>
        <v>103661289</v>
      </c>
      <c r="E15" s="203">
        <f>'9M.N.'!E15+'9M.E.'!E15+'9M.I.'!E15</f>
        <v>497582.95</v>
      </c>
      <c r="F15" s="204">
        <f>'9M.N.'!F15+'9M.E.'!F15+'9M.I.'!F15</f>
        <v>0</v>
      </c>
      <c r="G15" s="205">
        <f>'9M.N.'!G15+'9M.E.'!G15+'9M.I.'!G15</f>
        <v>0</v>
      </c>
      <c r="H15" s="203">
        <f>'9M.N.'!H15+'9M.E.'!H15+'9M.I.'!H15</f>
        <v>1150075</v>
      </c>
      <c r="I15" s="205">
        <f>'9M.N.'!I15+'9M.E.'!I15+'9M.I.'!I15</f>
        <v>1998004891</v>
      </c>
      <c r="J15" s="203">
        <f>'9M.N.'!J15+'9M.E.'!J15+'9M.I.'!J15</f>
        <v>0</v>
      </c>
      <c r="K15" s="611">
        <f>'9M.N.'!K15+'9M.E.'!K15+'9M.I.'!K15</f>
        <v>0</v>
      </c>
    </row>
    <row r="16" spans="1:13" s="96" customFormat="1" ht="20.25" customHeight="1" x14ac:dyDescent="0.35">
      <c r="A16" s="599">
        <v>17</v>
      </c>
      <c r="B16" s="206">
        <f>'9M.N.'!B16+'9M.E.'!B16+'9M.I.'!B16</f>
        <v>4313387594.2600002</v>
      </c>
      <c r="C16" s="207">
        <f>'9M.N.'!C16+'9M.E.'!C16+'9M.I.'!C16</f>
        <v>4538436053</v>
      </c>
      <c r="D16" s="208">
        <f>'9M.N.'!D16+'9M.E.'!D16+'9M.I.'!D16</f>
        <v>164306360</v>
      </c>
      <c r="E16" s="206">
        <f>'9M.N.'!E16+'9M.E.'!E16+'9M.I.'!E16</f>
        <v>569836</v>
      </c>
      <c r="F16" s="207">
        <f>'9M.N.'!F16+'9M.E.'!F16+'9M.I.'!F16</f>
        <v>92702.94</v>
      </c>
      <c r="G16" s="208">
        <f>'9M.N.'!G16+'9M.E.'!G16+'9M.I.'!G16</f>
        <v>0</v>
      </c>
      <c r="H16" s="206">
        <f>'9M.N.'!H16+'9M.E.'!H16+'9M.I.'!H16</f>
        <v>11605194</v>
      </c>
      <c r="I16" s="208">
        <f>'9M.N.'!I16+'9M.E.'!I16+'9M.I.'!I16</f>
        <v>1617801404</v>
      </c>
      <c r="J16" s="206">
        <f>'9M.N.'!J16+'9M.E.'!J16+'9M.I.'!J16</f>
        <v>0</v>
      </c>
      <c r="K16" s="612">
        <f>'9M.N.'!K16+'9M.E.'!K16+'9M.I.'!K16</f>
        <v>2824965</v>
      </c>
    </row>
    <row r="17" spans="1:11" s="96" customFormat="1" ht="20.25" customHeight="1" x14ac:dyDescent="0.35">
      <c r="A17" s="597">
        <v>18</v>
      </c>
      <c r="B17" s="203">
        <f>'9M.N.'!B17+'9M.E.'!B17+'9M.I.'!B17</f>
        <v>7785420798.8100004</v>
      </c>
      <c r="C17" s="204">
        <f>'9M.N.'!C17+'9M.E.'!C17+'9M.I.'!C17</f>
        <v>2578422494</v>
      </c>
      <c r="D17" s="205">
        <f>'9M.N.'!D17+'9M.E.'!D17+'9M.I.'!D17</f>
        <v>2700533191</v>
      </c>
      <c r="E17" s="203">
        <f>'9M.N.'!E17+'9M.E.'!E17+'9M.I.'!E17</f>
        <v>1380610.88</v>
      </c>
      <c r="F17" s="204">
        <f>'9M.N.'!F17+'9M.E.'!F17+'9M.I.'!F17</f>
        <v>679565.43</v>
      </c>
      <c r="G17" s="205">
        <f>'9M.N.'!G17+'9M.E.'!G17+'9M.I.'!G17</f>
        <v>700000</v>
      </c>
      <c r="H17" s="203">
        <f>'9M.N.'!H17+'9M.E.'!H17+'9M.I.'!H17</f>
        <v>292238917</v>
      </c>
      <c r="I17" s="205">
        <f>'9M.N.'!I17+'9M.E.'!I17+'9M.I.'!I17</f>
        <v>1513666398</v>
      </c>
      <c r="J17" s="203">
        <f>'9M.N.'!J17+'9M.E.'!J17+'9M.I.'!J17</f>
        <v>0</v>
      </c>
      <c r="K17" s="611">
        <f>'9M.N.'!K17+'9M.E.'!K17+'9M.I.'!K17</f>
        <v>2987956</v>
      </c>
    </row>
    <row r="18" spans="1:11" s="96" customFormat="1" ht="20.25" customHeight="1" x14ac:dyDescent="0.35">
      <c r="A18" s="599">
        <v>19</v>
      </c>
      <c r="B18" s="206">
        <f>'9M.N.'!B18+'9M.E.'!B18+'9M.I.'!B18</f>
        <v>12355330533.349998</v>
      </c>
      <c r="C18" s="207">
        <f>'9M.N.'!C18+'9M.E.'!C18+'9M.I.'!C18</f>
        <v>726667752</v>
      </c>
      <c r="D18" s="208">
        <f>'9M.N.'!D18+'9M.E.'!D18+'9M.I.'!D18</f>
        <v>5190568779</v>
      </c>
      <c r="E18" s="206">
        <f>'9M.N.'!E18+'9M.E.'!E18+'9M.I.'!E18</f>
        <v>5320488.66</v>
      </c>
      <c r="F18" s="207">
        <f>'9M.N.'!F18+'9M.E.'!F18+'9M.I.'!F18</f>
        <v>0</v>
      </c>
      <c r="G18" s="208">
        <f>'9M.N.'!G18+'9M.E.'!G18+'9M.I.'!G18</f>
        <v>1062500</v>
      </c>
      <c r="H18" s="206">
        <f>'9M.N.'!H18+'9M.E.'!H18+'9M.I.'!H18</f>
        <v>1107349447</v>
      </c>
      <c r="I18" s="208">
        <f>'9M.N.'!I18+'9M.E.'!I18+'9M.I.'!I18</f>
        <v>1872344282</v>
      </c>
      <c r="J18" s="206">
        <f>'9M.N.'!J18+'9M.E.'!J18+'9M.I.'!J18</f>
        <v>0</v>
      </c>
      <c r="K18" s="612">
        <f>'9M.N.'!K18+'9M.E.'!K18+'9M.I.'!K18</f>
        <v>0</v>
      </c>
    </row>
    <row r="19" spans="1:11" s="96" customFormat="1" ht="20.25" customHeight="1" x14ac:dyDescent="0.35">
      <c r="A19" s="597">
        <v>20</v>
      </c>
      <c r="B19" s="203">
        <f>'9M.N.'!B19+'9M.E.'!B19+'9M.I.'!B19</f>
        <v>17019883588.32</v>
      </c>
      <c r="C19" s="204">
        <f>'9M.N.'!C19+'9M.E.'!C19+'9M.I.'!C19</f>
        <v>908383318</v>
      </c>
      <c r="D19" s="205">
        <f>'9M.N.'!D19+'9M.E.'!D19+'9M.I.'!D19</f>
        <v>7050557205</v>
      </c>
      <c r="E19" s="203">
        <f>'9M.N.'!E19+'9M.E.'!E19+'9M.I.'!E19</f>
        <v>4668641.9200000009</v>
      </c>
      <c r="F19" s="204">
        <f>'9M.N.'!F19+'9M.E.'!F19+'9M.I.'!F19</f>
        <v>0</v>
      </c>
      <c r="G19" s="205">
        <f>'9M.N.'!G19+'9M.E.'!G19+'9M.I.'!G19</f>
        <v>3888940.92</v>
      </c>
      <c r="H19" s="203">
        <f>'9M.N.'!H19+'9M.E.'!H19+'9M.I.'!H19</f>
        <v>2456035430</v>
      </c>
      <c r="I19" s="205">
        <f>'9M.N.'!I19+'9M.E.'!I19+'9M.I.'!I19</f>
        <v>3353709678</v>
      </c>
      <c r="J19" s="203">
        <f>'9M.N.'!J19+'9M.E.'!J19+'9M.I.'!J19</f>
        <v>128447</v>
      </c>
      <c r="K19" s="611">
        <f>'9M.N.'!K19+'9M.E.'!K19+'9M.I.'!K19</f>
        <v>0</v>
      </c>
    </row>
    <row r="20" spans="1:11" s="96" customFormat="1" ht="20.25" customHeight="1" x14ac:dyDescent="0.35">
      <c r="A20" s="599">
        <v>21</v>
      </c>
      <c r="B20" s="206">
        <f>'9M.N.'!B20+'9M.E.'!B20+'9M.I.'!B20</f>
        <v>20382178321.290001</v>
      </c>
      <c r="C20" s="207">
        <f>'9M.N.'!C20+'9M.E.'!C20+'9M.I.'!C20</f>
        <v>941717172</v>
      </c>
      <c r="D20" s="208">
        <f>'9M.N.'!D20+'9M.E.'!D20+'9M.I.'!D20</f>
        <v>8503329142</v>
      </c>
      <c r="E20" s="206">
        <f>'9M.N.'!E20+'9M.E.'!E20+'9M.I.'!E20</f>
        <v>6073018.6399999997</v>
      </c>
      <c r="F20" s="207">
        <f>'9M.N.'!F20+'9M.E.'!F20+'9M.I.'!F20</f>
        <v>0</v>
      </c>
      <c r="G20" s="208">
        <f>'9M.N.'!G20+'9M.E.'!G20+'9M.I.'!G20</f>
        <v>2157352</v>
      </c>
      <c r="H20" s="206">
        <f>'9M.N.'!H20+'9M.E.'!H20+'9M.I.'!H20</f>
        <v>3661872778</v>
      </c>
      <c r="I20" s="208">
        <f>'9M.N.'!I20+'9M.E.'!I20+'9M.I.'!I20</f>
        <v>4815632298</v>
      </c>
      <c r="J20" s="206">
        <f>'9M.N.'!J20+'9M.E.'!J20+'9M.I.'!J20</f>
        <v>98806</v>
      </c>
      <c r="K20" s="612">
        <f>'9M.N.'!K20+'9M.E.'!K20+'9M.I.'!K20</f>
        <v>0</v>
      </c>
    </row>
    <row r="21" spans="1:11" s="96" customFormat="1" ht="20.25" customHeight="1" x14ac:dyDescent="0.35">
      <c r="A21" s="597">
        <v>22</v>
      </c>
      <c r="B21" s="203">
        <f>'9M.N.'!B21+'9M.E.'!B21+'9M.I.'!B21</f>
        <v>24046579208.699997</v>
      </c>
      <c r="C21" s="204">
        <f>'9M.N.'!C21+'9M.E.'!C21+'9M.I.'!C21</f>
        <v>874044598</v>
      </c>
      <c r="D21" s="205">
        <f>'9M.N.'!D21+'9M.E.'!D21+'9M.I.'!D21</f>
        <v>10279834312</v>
      </c>
      <c r="E21" s="203">
        <f>'9M.N.'!E21+'9M.E.'!E21+'9M.I.'!E21</f>
        <v>16295783.68</v>
      </c>
      <c r="F21" s="204">
        <f>'9M.N.'!F21+'9M.E.'!F21+'9M.I.'!F21</f>
        <v>0</v>
      </c>
      <c r="G21" s="205">
        <f>'9M.N.'!G21+'9M.E.'!G21+'9M.I.'!G21</f>
        <v>3935261.49</v>
      </c>
      <c r="H21" s="203">
        <f>'9M.N.'!H21+'9M.E.'!H21+'9M.I.'!H21</f>
        <v>4961082299</v>
      </c>
      <c r="I21" s="205">
        <f>'9M.N.'!I21+'9M.E.'!I21+'9M.I.'!I21</f>
        <v>6577282495</v>
      </c>
      <c r="J21" s="203">
        <f>'9M.N.'!J21+'9M.E.'!J21+'9M.I.'!J21</f>
        <v>592833</v>
      </c>
      <c r="K21" s="611">
        <f>'9M.N.'!K21+'9M.E.'!K21+'9M.I.'!K21</f>
        <v>0</v>
      </c>
    </row>
    <row r="22" spans="1:11" s="96" customFormat="1" ht="20.25" customHeight="1" x14ac:dyDescent="0.35">
      <c r="A22" s="599">
        <v>23</v>
      </c>
      <c r="B22" s="206">
        <f>'9M.N.'!B22+'9M.E.'!B22+'9M.I.'!B22</f>
        <v>37901292049.219994</v>
      </c>
      <c r="C22" s="207">
        <f>'9M.N.'!C22+'9M.E.'!C22+'9M.I.'!C22</f>
        <v>918668960</v>
      </c>
      <c r="D22" s="208">
        <f>'9M.N.'!D22+'9M.E.'!D22+'9M.I.'!D22</f>
        <v>12175400120</v>
      </c>
      <c r="E22" s="206">
        <f>'9M.N.'!E22+'9M.E.'!E22+'9M.I.'!E22</f>
        <v>22676740.32</v>
      </c>
      <c r="F22" s="207">
        <f>'9M.N.'!F22+'9M.E.'!F22+'9M.I.'!F22</f>
        <v>0</v>
      </c>
      <c r="G22" s="208">
        <f>'9M.N.'!G22+'9M.E.'!G22+'9M.I.'!G22</f>
        <v>10843671</v>
      </c>
      <c r="H22" s="206">
        <f>'9M.N.'!H22+'9M.E.'!H22+'9M.I.'!H22</f>
        <v>6850627499</v>
      </c>
      <c r="I22" s="208">
        <f>'9M.N.'!I22+'9M.E.'!I22+'9M.I.'!I22</f>
        <v>9160981229</v>
      </c>
      <c r="J22" s="206">
        <f>'9M.N.'!J22+'9M.E.'!J22+'9M.I.'!J22</f>
        <v>1650052</v>
      </c>
      <c r="K22" s="612">
        <f>'9M.N.'!K22+'9M.E.'!K22+'9M.I.'!K22</f>
        <v>200000</v>
      </c>
    </row>
    <row r="23" spans="1:11" s="96" customFormat="1" ht="20.25" customHeight="1" x14ac:dyDescent="0.35">
      <c r="A23" s="597">
        <v>24</v>
      </c>
      <c r="B23" s="203">
        <f>'9M.N.'!B23+'9M.E.'!B23+'9M.I.'!B23</f>
        <v>36774085829.57</v>
      </c>
      <c r="C23" s="204">
        <f>'9M.N.'!C23+'9M.E.'!C23+'9M.I.'!C23</f>
        <v>1229958631</v>
      </c>
      <c r="D23" s="205">
        <f>'9M.N.'!D23+'9M.E.'!D23+'9M.I.'!D23</f>
        <v>14444695647</v>
      </c>
      <c r="E23" s="203">
        <f>'9M.N.'!E23+'9M.E.'!E23+'9M.I.'!E23</f>
        <v>20800147.259999998</v>
      </c>
      <c r="F23" s="204">
        <f>'9M.N.'!F23+'9M.E.'!F23+'9M.I.'!F23</f>
        <v>0</v>
      </c>
      <c r="G23" s="205">
        <f>'9M.N.'!G23+'9M.E.'!G23+'9M.I.'!G23</f>
        <v>8300276.9000000004</v>
      </c>
      <c r="H23" s="203">
        <f>'9M.N.'!H23+'9M.E.'!H23+'9M.I.'!H23</f>
        <v>9041275281</v>
      </c>
      <c r="I23" s="205">
        <f>'9M.N.'!I23+'9M.E.'!I23+'9M.I.'!I23</f>
        <v>12832556066</v>
      </c>
      <c r="J23" s="203">
        <f>'9M.N.'!J23+'9M.E.'!J23+'9M.I.'!J23</f>
        <v>1086861</v>
      </c>
      <c r="K23" s="611">
        <f>'9M.N.'!K23+'9M.E.'!K23+'9M.I.'!K23</f>
        <v>11543</v>
      </c>
    </row>
    <row r="24" spans="1:11" s="96" customFormat="1" ht="20.25" customHeight="1" x14ac:dyDescent="0.35">
      <c r="A24" s="599">
        <v>25</v>
      </c>
      <c r="B24" s="206">
        <f>'9M.N.'!B24+'9M.E.'!B24+'9M.I.'!B24</f>
        <v>42871525824.940002</v>
      </c>
      <c r="C24" s="207">
        <f>'9M.N.'!C24+'9M.E.'!C24+'9M.I.'!C24</f>
        <v>1476499935</v>
      </c>
      <c r="D24" s="208">
        <f>'9M.N.'!D24+'9M.E.'!D24+'9M.I.'!D24</f>
        <v>16993229193</v>
      </c>
      <c r="E24" s="206">
        <f>'9M.N.'!E24+'9M.E.'!E24+'9M.I.'!E24</f>
        <v>29429760.670000002</v>
      </c>
      <c r="F24" s="207">
        <f>'9M.N.'!F24+'9M.E.'!F24+'9M.I.'!F24</f>
        <v>1457074.85</v>
      </c>
      <c r="G24" s="208">
        <f>'9M.N.'!G24+'9M.E.'!G24+'9M.I.'!G24</f>
        <v>7683725.1500000004</v>
      </c>
      <c r="H24" s="206">
        <f>'9M.N.'!H24+'9M.E.'!H24+'9M.I.'!H24</f>
        <v>11402097655</v>
      </c>
      <c r="I24" s="208">
        <f>'9M.N.'!I24+'9M.E.'!I24+'9M.I.'!I24</f>
        <v>16815877258</v>
      </c>
      <c r="J24" s="206">
        <f>'9M.N.'!J24+'9M.E.'!J24+'9M.I.'!J24</f>
        <v>1333874</v>
      </c>
      <c r="K24" s="612">
        <f>'9M.N.'!K24+'9M.E.'!K24+'9M.I.'!K24</f>
        <v>250000</v>
      </c>
    </row>
    <row r="25" spans="1:11" s="96" customFormat="1" ht="20.25" customHeight="1" x14ac:dyDescent="0.35">
      <c r="A25" s="597">
        <v>26</v>
      </c>
      <c r="B25" s="203">
        <f>'9M.N.'!B25+'9M.E.'!B25+'9M.I.'!B25</f>
        <v>50346336426.849998</v>
      </c>
      <c r="C25" s="204">
        <f>'9M.N.'!C25+'9M.E.'!C25+'9M.I.'!C25</f>
        <v>2095773153</v>
      </c>
      <c r="D25" s="205">
        <f>'9M.N.'!D25+'9M.E.'!D25+'9M.I.'!D25</f>
        <v>19496100243</v>
      </c>
      <c r="E25" s="203">
        <f>'9M.N.'!E25+'9M.E.'!E25+'9M.I.'!E25</f>
        <v>27623823.91</v>
      </c>
      <c r="F25" s="204">
        <f>'9M.N.'!F25+'9M.E.'!F25+'9M.I.'!F25</f>
        <v>0</v>
      </c>
      <c r="G25" s="205">
        <f>'9M.N.'!G25+'9M.E.'!G25+'9M.I.'!G25</f>
        <v>7031500</v>
      </c>
      <c r="H25" s="203">
        <f>'9M.N.'!H25+'9M.E.'!H25+'9M.I.'!H25</f>
        <v>14304245109</v>
      </c>
      <c r="I25" s="205">
        <f>'9M.N.'!I25+'9M.E.'!I25+'9M.I.'!I25</f>
        <v>21250165968</v>
      </c>
      <c r="J25" s="203">
        <f>'9M.N.'!J25+'9M.E.'!J25+'9M.I.'!J25</f>
        <v>2351571</v>
      </c>
      <c r="K25" s="611">
        <f>'9M.N.'!K25+'9M.E.'!K25+'9M.I.'!K25</f>
        <v>742235.86</v>
      </c>
    </row>
    <row r="26" spans="1:11" s="96" customFormat="1" ht="20.25" customHeight="1" x14ac:dyDescent="0.35">
      <c r="A26" s="599">
        <v>27</v>
      </c>
      <c r="B26" s="206">
        <f>'9M.N.'!B26+'9M.E.'!B26+'9M.I.'!B26</f>
        <v>56799504302</v>
      </c>
      <c r="C26" s="207">
        <f>'9M.N.'!C26+'9M.E.'!C26+'9M.I.'!C26</f>
        <v>2540573301</v>
      </c>
      <c r="D26" s="208">
        <f>'9M.N.'!D26+'9M.E.'!D26+'9M.I.'!D26</f>
        <v>21543394800</v>
      </c>
      <c r="E26" s="206">
        <f>'9M.N.'!E26+'9M.E.'!E26+'9M.I.'!E26</f>
        <v>62598587.68999999</v>
      </c>
      <c r="F26" s="207">
        <f>'9M.N.'!F26+'9M.E.'!F26+'9M.I.'!F26</f>
        <v>32316.86</v>
      </c>
      <c r="G26" s="208">
        <f>'9M.N.'!G26+'9M.E.'!G26+'9M.I.'!G26</f>
        <v>13467986.190000001</v>
      </c>
      <c r="H26" s="206">
        <f>'9M.N.'!H26+'9M.E.'!H26+'9M.I.'!H26</f>
        <v>16817359575</v>
      </c>
      <c r="I26" s="208">
        <f>'9M.N.'!I26+'9M.E.'!I26+'9M.I.'!I26</f>
        <v>25143842984</v>
      </c>
      <c r="J26" s="206">
        <f>'9M.N.'!J26+'9M.E.'!J26+'9M.I.'!J26</f>
        <v>2736913</v>
      </c>
      <c r="K26" s="612">
        <f>'9M.N.'!K26+'9M.E.'!K26+'9M.I.'!K26</f>
        <v>296416.55</v>
      </c>
    </row>
    <row r="27" spans="1:11" s="96" customFormat="1" ht="20.25" customHeight="1" x14ac:dyDescent="0.35">
      <c r="A27" s="597">
        <v>28</v>
      </c>
      <c r="B27" s="203">
        <f>'9M.N.'!B27+'9M.E.'!B27+'9M.I.'!B27</f>
        <v>64286323511.07</v>
      </c>
      <c r="C27" s="204">
        <f>'9M.N.'!C27+'9M.E.'!C27+'9M.I.'!C27</f>
        <v>3089223865</v>
      </c>
      <c r="D27" s="205">
        <f>'9M.N.'!D27+'9M.E.'!D27+'9M.I.'!D27</f>
        <v>24260529264</v>
      </c>
      <c r="E27" s="203">
        <f>'9M.N.'!E27+'9M.E.'!E27+'9M.I.'!E27</f>
        <v>44453933.159999996</v>
      </c>
      <c r="F27" s="204">
        <f>'9M.N.'!F27+'9M.E.'!F27+'9M.I.'!F27</f>
        <v>482023.6</v>
      </c>
      <c r="G27" s="205">
        <f>'9M.N.'!G27+'9M.E.'!G27+'9M.I.'!G27</f>
        <v>10096045.879999999</v>
      </c>
      <c r="H27" s="203">
        <f>'9M.N.'!H27+'9M.E.'!H27+'9M.I.'!H27</f>
        <v>19767437343</v>
      </c>
      <c r="I27" s="205">
        <f>'9M.N.'!I27+'9M.E.'!I27+'9M.I.'!I27</f>
        <v>30168570783</v>
      </c>
      <c r="J27" s="203">
        <f>'9M.N.'!J27+'9M.E.'!J27+'9M.I.'!J27</f>
        <v>1403038</v>
      </c>
      <c r="K27" s="611">
        <f>'9M.N.'!K27+'9M.E.'!K27+'9M.I.'!K27</f>
        <v>3483201.3</v>
      </c>
    </row>
    <row r="28" spans="1:11" s="96" customFormat="1" ht="20.25" customHeight="1" x14ac:dyDescent="0.35">
      <c r="A28" s="599">
        <v>29</v>
      </c>
      <c r="B28" s="206">
        <f>'9M.N.'!B28+'9M.E.'!B28+'9M.I.'!B28</f>
        <v>70557187497.699997</v>
      </c>
      <c r="C28" s="207">
        <f>'9M.N.'!C28+'9M.E.'!C28+'9M.I.'!C28</f>
        <v>3659443545</v>
      </c>
      <c r="D28" s="208">
        <f>'9M.N.'!D28+'9M.E.'!D28+'9M.I.'!D28</f>
        <v>26153372137</v>
      </c>
      <c r="E28" s="206">
        <f>'9M.N.'!E28+'9M.E.'!E28+'9M.I.'!E28</f>
        <v>53791244.239999995</v>
      </c>
      <c r="F28" s="207">
        <f>'9M.N.'!F28+'9M.E.'!F28+'9M.I.'!F28</f>
        <v>1291007.07</v>
      </c>
      <c r="G28" s="208">
        <f>'9M.N.'!G28+'9M.E.'!G28+'9M.I.'!G28</f>
        <v>8337638.4900000002</v>
      </c>
      <c r="H28" s="206">
        <f>'9M.N.'!H28+'9M.E.'!H28+'9M.I.'!H28</f>
        <v>22165142873</v>
      </c>
      <c r="I28" s="208">
        <f>'9M.N.'!I28+'9M.E.'!I28+'9M.I.'!I28</f>
        <v>34280223000</v>
      </c>
      <c r="J28" s="206">
        <f>'9M.N.'!J28+'9M.E.'!J28+'9M.I.'!J28</f>
        <v>4238807</v>
      </c>
      <c r="K28" s="612">
        <f>'9M.N.'!K28+'9M.E.'!K28+'9M.I.'!K28</f>
        <v>6802114.0999999996</v>
      </c>
    </row>
    <row r="29" spans="1:11" s="96" customFormat="1" ht="20.25" customHeight="1" x14ac:dyDescent="0.35">
      <c r="A29" s="597">
        <v>30</v>
      </c>
      <c r="B29" s="203">
        <f>'9M.N.'!B29+'9M.E.'!B29+'9M.I.'!B29</f>
        <v>76892756776.389999</v>
      </c>
      <c r="C29" s="204">
        <f>'9M.N.'!C29+'9M.E.'!C29+'9M.I.'!C29</f>
        <v>4365379686</v>
      </c>
      <c r="D29" s="205">
        <f>'9M.N.'!D29+'9M.E.'!D29+'9M.I.'!D29</f>
        <v>28116769091</v>
      </c>
      <c r="E29" s="203">
        <f>'9M.N.'!E29+'9M.E.'!E29+'9M.I.'!E29</f>
        <v>81620175.370000005</v>
      </c>
      <c r="F29" s="204">
        <f>'9M.N.'!F29+'9M.E.'!F29+'9M.I.'!F29</f>
        <v>1504329.54</v>
      </c>
      <c r="G29" s="205">
        <f>'9M.N.'!G29+'9M.E.'!G29+'9M.I.'!G29</f>
        <v>24628412.68</v>
      </c>
      <c r="H29" s="203">
        <f>'9M.N.'!H29+'9M.E.'!H29+'9M.I.'!H29</f>
        <v>24325856113</v>
      </c>
      <c r="I29" s="205">
        <f>'9M.N.'!I29+'9M.E.'!I29+'9M.I.'!I29</f>
        <v>38239094730</v>
      </c>
      <c r="J29" s="203">
        <f>'9M.N.'!J29+'9M.E.'!J29+'9M.I.'!J29</f>
        <v>2419420</v>
      </c>
      <c r="K29" s="611">
        <f>'9M.N.'!K29+'9M.E.'!K29+'9M.I.'!K29</f>
        <v>1773874.47</v>
      </c>
    </row>
    <row r="30" spans="1:11" s="96" customFormat="1" ht="20.25" customHeight="1" x14ac:dyDescent="0.35">
      <c r="A30" s="599">
        <v>31</v>
      </c>
      <c r="B30" s="206">
        <f>'9M.N.'!B30+'9M.E.'!B30+'9M.I.'!B30</f>
        <v>82858790367.860001</v>
      </c>
      <c r="C30" s="207">
        <f>'9M.N.'!C30+'9M.E.'!C30+'9M.I.'!C30</f>
        <v>5393558704</v>
      </c>
      <c r="D30" s="208">
        <f>'9M.N.'!D30+'9M.E.'!D30+'9M.I.'!D30</f>
        <v>30511771940</v>
      </c>
      <c r="E30" s="206">
        <f>'9M.N.'!E30+'9M.E.'!E30+'9M.I.'!E30</f>
        <v>90996820.86999999</v>
      </c>
      <c r="F30" s="207">
        <f>'9M.N.'!F30+'9M.E.'!F30+'9M.I.'!F30</f>
        <v>1046491.48</v>
      </c>
      <c r="G30" s="208">
        <f>'9M.N.'!G30+'9M.E.'!G30+'9M.I.'!G30</f>
        <v>18284181.489999998</v>
      </c>
      <c r="H30" s="206">
        <f>'9M.N.'!H30+'9M.E.'!H30+'9M.I.'!H30</f>
        <v>27077000190</v>
      </c>
      <c r="I30" s="208">
        <f>'9M.N.'!I30+'9M.E.'!I30+'9M.I.'!I30</f>
        <v>42347703941</v>
      </c>
      <c r="J30" s="206">
        <f>'9M.N.'!J30+'9M.E.'!J30+'9M.I.'!J30</f>
        <v>3344567</v>
      </c>
      <c r="K30" s="612">
        <f>'9M.N.'!K30+'9M.E.'!K30+'9M.I.'!K30</f>
        <v>2985359.3599999999</v>
      </c>
    </row>
    <row r="31" spans="1:11" s="96" customFormat="1" ht="20.25" customHeight="1" x14ac:dyDescent="0.35">
      <c r="A31" s="597">
        <v>32</v>
      </c>
      <c r="B31" s="203">
        <f>'9M.N.'!B31+'9M.E.'!B31+'9M.I.'!B31</f>
        <v>91489681371.009995</v>
      </c>
      <c r="C31" s="204">
        <f>'9M.N.'!C31+'9M.E.'!C31+'9M.I.'!C31</f>
        <v>6624938165</v>
      </c>
      <c r="D31" s="205">
        <f>'9M.N.'!D31+'9M.E.'!D31+'9M.I.'!D31</f>
        <v>33634530410</v>
      </c>
      <c r="E31" s="203">
        <f>'9M.N.'!E31+'9M.E.'!E31+'9M.I.'!E31</f>
        <v>108941850.50999999</v>
      </c>
      <c r="F31" s="204">
        <f>'9M.N.'!F31+'9M.E.'!F31+'9M.I.'!F31</f>
        <v>5172188.59</v>
      </c>
      <c r="G31" s="205">
        <f>'9M.N.'!G31+'9M.E.'!G31+'9M.I.'!G31</f>
        <v>17984836.870000001</v>
      </c>
      <c r="H31" s="203">
        <f>'9M.N.'!H31+'9M.E.'!H31+'9M.I.'!H31</f>
        <v>29606719358</v>
      </c>
      <c r="I31" s="205">
        <f>'9M.N.'!I31+'9M.E.'!I31+'9M.I.'!I31</f>
        <v>48141408873</v>
      </c>
      <c r="J31" s="203">
        <f>'9M.N.'!J31+'9M.E.'!J31+'9M.I.'!J31</f>
        <v>5343402</v>
      </c>
      <c r="K31" s="611">
        <f>'9M.N.'!K31+'9M.E.'!K31+'9M.I.'!K31</f>
        <v>12593387.390000001</v>
      </c>
    </row>
    <row r="32" spans="1:11" s="96" customFormat="1" ht="20.25" customHeight="1" x14ac:dyDescent="0.35">
      <c r="A32" s="599">
        <v>33</v>
      </c>
      <c r="B32" s="206">
        <f>'9M.N.'!B32+'9M.E.'!B32+'9M.I.'!B32</f>
        <v>97350992979.610001</v>
      </c>
      <c r="C32" s="207">
        <f>'9M.N.'!C32+'9M.E.'!C32+'9M.I.'!C32</f>
        <v>7630311414</v>
      </c>
      <c r="D32" s="208">
        <f>'9M.N.'!D32+'9M.E.'!D32+'9M.I.'!D32</f>
        <v>36303666385</v>
      </c>
      <c r="E32" s="206">
        <f>'9M.N.'!E32+'9M.E.'!E32+'9M.I.'!E32</f>
        <v>97523938.909999996</v>
      </c>
      <c r="F32" s="207">
        <f>'9M.N.'!F32+'9M.E.'!F32+'9M.I.'!F32</f>
        <v>2301986.08</v>
      </c>
      <c r="G32" s="208">
        <f>'9M.N.'!G32+'9M.E.'!G32+'9M.I.'!G32</f>
        <v>23805720.310000002</v>
      </c>
      <c r="H32" s="206">
        <f>'9M.N.'!H32+'9M.E.'!H32+'9M.I.'!H32</f>
        <v>32002993990</v>
      </c>
      <c r="I32" s="208">
        <f>'9M.N.'!I32+'9M.E.'!I32+'9M.I.'!I32</f>
        <v>52172935580</v>
      </c>
      <c r="J32" s="206">
        <f>'9M.N.'!J32+'9M.E.'!J32+'9M.I.'!J32</f>
        <v>3473014</v>
      </c>
      <c r="K32" s="612">
        <f>'9M.N.'!K32+'9M.E.'!K32+'9M.I.'!K32</f>
        <v>6273506.6099999994</v>
      </c>
    </row>
    <row r="33" spans="1:11" s="96" customFormat="1" ht="20.25" customHeight="1" x14ac:dyDescent="0.35">
      <c r="A33" s="597">
        <v>34</v>
      </c>
      <c r="B33" s="203">
        <f>'9M.N.'!B33+'9M.E.'!B33+'9M.I.'!B33</f>
        <v>101796412733.28</v>
      </c>
      <c r="C33" s="204">
        <f>'9M.N.'!C33+'9M.E.'!C33+'9M.I.'!C33</f>
        <v>8485659132</v>
      </c>
      <c r="D33" s="205">
        <f>'9M.N.'!D33+'9M.E.'!D33+'9M.I.'!D33</f>
        <v>37702069521</v>
      </c>
      <c r="E33" s="203">
        <f>'9M.N.'!E33+'9M.E.'!E33+'9M.I.'!E33</f>
        <v>66072029.289999999</v>
      </c>
      <c r="F33" s="204">
        <f>'9M.N.'!F33+'9M.E.'!F33+'9M.I.'!F33</f>
        <v>1975601.8</v>
      </c>
      <c r="G33" s="205">
        <f>'9M.N.'!G33+'9M.E.'!G33+'9M.I.'!G33</f>
        <v>8673441</v>
      </c>
      <c r="H33" s="203">
        <f>'9M.N.'!H33+'9M.E.'!H33+'9M.I.'!H33</f>
        <v>33514001878</v>
      </c>
      <c r="I33" s="205">
        <f>'9M.N.'!I33+'9M.E.'!I33+'9M.I.'!I33</f>
        <v>55124579950</v>
      </c>
      <c r="J33" s="203">
        <f>'9M.N.'!J33+'9M.E.'!J33+'9M.I.'!J33</f>
        <v>1333874</v>
      </c>
      <c r="K33" s="611">
        <f>'9M.N.'!K33+'9M.E.'!K33+'9M.I.'!K33</f>
        <v>7920577.5799999991</v>
      </c>
    </row>
    <row r="34" spans="1:11" s="96" customFormat="1" ht="20.25" customHeight="1" x14ac:dyDescent="0.35">
      <c r="A34" s="599">
        <v>35</v>
      </c>
      <c r="B34" s="206">
        <f>'9M.N.'!B34+'9M.E.'!B34+'9M.I.'!B34</f>
        <v>108114705361.01999</v>
      </c>
      <c r="C34" s="207">
        <f>'9M.N.'!C34+'9M.E.'!C34+'9M.I.'!C34</f>
        <v>9869865686</v>
      </c>
      <c r="D34" s="208">
        <f>'9M.N.'!D34+'9M.E.'!D34+'9M.I.'!D34</f>
        <v>39975767388</v>
      </c>
      <c r="E34" s="206">
        <f>'9M.N.'!E34+'9M.E.'!E34+'9M.I.'!E34</f>
        <v>104074248.05</v>
      </c>
      <c r="F34" s="207">
        <f>'9M.N.'!F34+'9M.E.'!F34+'9M.I.'!F34</f>
        <v>1860178.64</v>
      </c>
      <c r="G34" s="208">
        <f>'9M.N.'!G34+'9M.E.'!G34+'9M.I.'!G34</f>
        <v>29709105.439999998</v>
      </c>
      <c r="H34" s="206">
        <f>'9M.N.'!H34+'9M.E.'!H34+'9M.I.'!H34</f>
        <v>34857922819</v>
      </c>
      <c r="I34" s="208">
        <f>'9M.N.'!I34+'9M.E.'!I34+'9M.I.'!I34</f>
        <v>58994565557</v>
      </c>
      <c r="J34" s="206">
        <f>'9M.N.'!J34+'9M.E.'!J34+'9M.I.'!J34</f>
        <v>1032084</v>
      </c>
      <c r="K34" s="612">
        <f>'9M.N.'!K34+'9M.E.'!K34+'9M.I.'!K34</f>
        <v>9373243.9499999993</v>
      </c>
    </row>
    <row r="35" spans="1:11" s="96" customFormat="1" ht="20.25" customHeight="1" x14ac:dyDescent="0.35">
      <c r="A35" s="597">
        <v>36</v>
      </c>
      <c r="B35" s="203">
        <f>'9M.N.'!B35+'9M.E.'!B35+'9M.I.'!B35</f>
        <v>110943604023.8</v>
      </c>
      <c r="C35" s="204">
        <f>'9M.N.'!C35+'9M.E.'!C35+'9M.I.'!C35</f>
        <v>10733244007</v>
      </c>
      <c r="D35" s="205">
        <f>'9M.N.'!D35+'9M.E.'!D35+'9M.I.'!D35</f>
        <v>39926146191</v>
      </c>
      <c r="E35" s="203">
        <f>'9M.N.'!E35+'9M.E.'!E35+'9M.I.'!E35</f>
        <v>138552284.90000001</v>
      </c>
      <c r="F35" s="204">
        <f>'9M.N.'!F35+'9M.E.'!F35+'9M.I.'!F35</f>
        <v>11722997.219999999</v>
      </c>
      <c r="G35" s="205">
        <f>'9M.N.'!G35+'9M.E.'!G35+'9M.I.'!G35</f>
        <v>36821591.399999999</v>
      </c>
      <c r="H35" s="203">
        <f>'9M.N.'!H35+'9M.E.'!H35+'9M.I.'!H35</f>
        <v>36188238031</v>
      </c>
      <c r="I35" s="205">
        <f>'9M.N.'!I35+'9M.E.'!I35+'9M.I.'!I35</f>
        <v>60690292962</v>
      </c>
      <c r="J35" s="203">
        <f>'9M.N.'!J35+'9M.E.'!J35+'9M.I.'!J35</f>
        <v>1879694</v>
      </c>
      <c r="K35" s="611">
        <f>'9M.N.'!K35+'9M.E.'!K35+'9M.I.'!K35</f>
        <v>12444578.109999999</v>
      </c>
    </row>
    <row r="36" spans="1:11" s="96" customFormat="1" ht="20.25" customHeight="1" x14ac:dyDescent="0.35">
      <c r="A36" s="599">
        <v>37</v>
      </c>
      <c r="B36" s="206">
        <f>'9M.N.'!B36+'9M.E.'!B36+'9M.I.'!B36</f>
        <v>111564295896.05</v>
      </c>
      <c r="C36" s="207">
        <f>'9M.N.'!C36+'9M.E.'!C36+'9M.I.'!C36</f>
        <v>11608716436</v>
      </c>
      <c r="D36" s="208">
        <f>'9M.N.'!D36+'9M.E.'!D36+'9M.I.'!D36</f>
        <v>39633861455</v>
      </c>
      <c r="E36" s="206">
        <f>'9M.N.'!E36+'9M.E.'!E36+'9M.I.'!E36</f>
        <v>104390881.23999999</v>
      </c>
      <c r="F36" s="207">
        <f>'9M.N.'!F36+'9M.E.'!F36+'9M.I.'!F36</f>
        <v>5591749.8600000003</v>
      </c>
      <c r="G36" s="208">
        <f>'9M.N.'!G36+'9M.E.'!G36+'9M.I.'!G36</f>
        <v>20237751.41</v>
      </c>
      <c r="H36" s="206">
        <f>'9M.N.'!H36+'9M.E.'!H36+'9M.I.'!H36</f>
        <v>36316561381</v>
      </c>
      <c r="I36" s="208">
        <f>'9M.N.'!I36+'9M.E.'!I36+'9M.I.'!I36</f>
        <v>61488299956</v>
      </c>
      <c r="J36" s="206">
        <f>'9M.N.'!J36+'9M.E.'!J36+'9M.I.'!J36</f>
        <v>3309985</v>
      </c>
      <c r="K36" s="612">
        <f>'9M.N.'!K36+'9M.E.'!K36+'9M.I.'!K36</f>
        <v>21038741.600000001</v>
      </c>
    </row>
    <row r="37" spans="1:11" s="96" customFormat="1" ht="20.25" customHeight="1" x14ac:dyDescent="0.35">
      <c r="A37" s="597">
        <v>38</v>
      </c>
      <c r="B37" s="203">
        <f>'9M.N.'!B37+'9M.E.'!B37+'9M.I.'!B37</f>
        <v>116162267599.54001</v>
      </c>
      <c r="C37" s="204">
        <f>'9M.N.'!C37+'9M.E.'!C37+'9M.I.'!C37</f>
        <v>12918078494</v>
      </c>
      <c r="D37" s="205">
        <f>'9M.N.'!D37+'9M.E.'!D37+'9M.I.'!D37</f>
        <v>40374432789</v>
      </c>
      <c r="E37" s="203">
        <f>'9M.N.'!E37+'9M.E.'!E37+'9M.I.'!E37</f>
        <v>96666286.780000001</v>
      </c>
      <c r="F37" s="204">
        <f>'9M.N.'!F37+'9M.E.'!F37+'9M.I.'!F37</f>
        <v>3061956.0300000003</v>
      </c>
      <c r="G37" s="205">
        <f>'9M.N.'!G37+'9M.E.'!G37+'9M.I.'!G37</f>
        <v>6561725.7300000004</v>
      </c>
      <c r="H37" s="203">
        <f>'9M.N.'!H37+'9M.E.'!H37+'9M.I.'!H37</f>
        <v>37225690281</v>
      </c>
      <c r="I37" s="205">
        <f>'9M.N.'!I37+'9M.E.'!I37+'9M.I.'!I37</f>
        <v>64300546384</v>
      </c>
      <c r="J37" s="203">
        <f>'9M.N.'!J37+'9M.E.'!J37+'9M.I.'!J37</f>
        <v>1857544</v>
      </c>
      <c r="K37" s="611">
        <f>'9M.N.'!K37+'9M.E.'!K37+'9M.I.'!K37</f>
        <v>11537985.699999999</v>
      </c>
    </row>
    <row r="38" spans="1:11" s="96" customFormat="1" ht="20.25" customHeight="1" x14ac:dyDescent="0.35">
      <c r="A38" s="599">
        <v>39</v>
      </c>
      <c r="B38" s="206">
        <f>'9M.N.'!B38+'9M.E.'!B38+'9M.I.'!B38</f>
        <v>115516142389.39</v>
      </c>
      <c r="C38" s="207">
        <f>'9M.N.'!C38+'9M.E.'!C38+'9M.I.'!C38</f>
        <v>13132454645</v>
      </c>
      <c r="D38" s="208">
        <f>'9M.N.'!D38+'9M.E.'!D38+'9M.I.'!D38</f>
        <v>38382616492</v>
      </c>
      <c r="E38" s="206">
        <f>'9M.N.'!E38+'9M.E.'!E38+'9M.I.'!E38</f>
        <v>81031529.300000012</v>
      </c>
      <c r="F38" s="207">
        <f>'9M.N.'!F38+'9M.E.'!F38+'9M.I.'!F38</f>
        <v>4439466.26</v>
      </c>
      <c r="G38" s="208">
        <f>'9M.N.'!G38+'9M.E.'!G38+'9M.I.'!G38</f>
        <v>16601199.42</v>
      </c>
      <c r="H38" s="206">
        <f>'9M.N.'!H38+'9M.E.'!H38+'9M.I.'!H38</f>
        <v>36775947162</v>
      </c>
      <c r="I38" s="208">
        <f>'9M.N.'!I38+'9M.E.'!I38+'9M.I.'!I38</f>
        <v>63739460280</v>
      </c>
      <c r="J38" s="206">
        <f>'9M.N.'!J38+'9M.E.'!J38+'9M.I.'!J38</f>
        <v>2364026</v>
      </c>
      <c r="K38" s="612">
        <f>'9M.N.'!K38+'9M.E.'!K38+'9M.I.'!K38</f>
        <v>8751209.2400000002</v>
      </c>
    </row>
    <row r="39" spans="1:11" s="96" customFormat="1" ht="20.25" customHeight="1" x14ac:dyDescent="0.35">
      <c r="A39" s="597">
        <v>40</v>
      </c>
      <c r="B39" s="203">
        <f>'9M.N.'!B39+'9M.E.'!B39+'9M.I.'!B39</f>
        <v>117385689067.59</v>
      </c>
      <c r="C39" s="204">
        <f>'9M.N.'!C39+'9M.E.'!C39+'9M.I.'!C39</f>
        <v>13747247897</v>
      </c>
      <c r="D39" s="205">
        <f>'9M.N.'!D39+'9M.E.'!D39+'9M.I.'!D39</f>
        <v>38868774721</v>
      </c>
      <c r="E39" s="203">
        <f>'9M.N.'!E39+'9M.E.'!E39+'9M.I.'!E39</f>
        <v>135313440.01999998</v>
      </c>
      <c r="F39" s="204">
        <f>'9M.N.'!F39+'9M.E.'!F39+'9M.I.'!F39</f>
        <v>1050072.01</v>
      </c>
      <c r="G39" s="205">
        <f>'9M.N.'!G39+'9M.E.'!G39+'9M.I.'!G39</f>
        <v>12982491.129999999</v>
      </c>
      <c r="H39" s="203">
        <f>'9M.N.'!H39+'9M.E.'!H39+'9M.I.'!H39</f>
        <v>36920667756</v>
      </c>
      <c r="I39" s="205">
        <f>'9M.N.'!I39+'9M.E.'!I39+'9M.I.'!I39</f>
        <v>64399289424</v>
      </c>
      <c r="J39" s="203">
        <f>'9M.N.'!J39+'9M.E.'!J39+'9M.I.'!J39</f>
        <v>5000591</v>
      </c>
      <c r="K39" s="611">
        <f>'9M.N.'!K39+'9M.E.'!K39+'9M.I.'!K39</f>
        <v>33390744.789999999</v>
      </c>
    </row>
    <row r="40" spans="1:11" s="96" customFormat="1" ht="20.25" customHeight="1" x14ac:dyDescent="0.35">
      <c r="A40" s="599">
        <v>41</v>
      </c>
      <c r="B40" s="206">
        <f>'9M.N.'!B40+'9M.E.'!B40+'9M.I.'!B40</f>
        <v>128669324691.95001</v>
      </c>
      <c r="C40" s="207">
        <f>'9M.N.'!C40+'9M.E.'!C40+'9M.I.'!C40</f>
        <v>14860801343</v>
      </c>
      <c r="D40" s="208">
        <f>'9M.N.'!D40+'9M.E.'!D40+'9M.I.'!D40</f>
        <v>45145546332</v>
      </c>
      <c r="E40" s="206">
        <f>'9M.N.'!E40+'9M.E.'!E40+'9M.I.'!E40</f>
        <v>140386500.13999999</v>
      </c>
      <c r="F40" s="207">
        <f>'9M.N.'!F40+'9M.E.'!F40+'9M.I.'!F40</f>
        <v>1026671.02</v>
      </c>
      <c r="G40" s="208">
        <f>'9M.N.'!G40+'9M.E.'!G40+'9M.I.'!G40</f>
        <v>33007416.16</v>
      </c>
      <c r="H40" s="206">
        <f>'9M.N.'!H40+'9M.E.'!H40+'9M.I.'!H40</f>
        <v>38007368566</v>
      </c>
      <c r="I40" s="208">
        <f>'9M.N.'!I40+'9M.E.'!I40+'9M.I.'!I40</f>
        <v>73784769544</v>
      </c>
      <c r="J40" s="206">
        <f>'9M.N.'!J40+'9M.E.'!J40+'9M.I.'!J40</f>
        <v>3075816</v>
      </c>
      <c r="K40" s="612">
        <f>'9M.N.'!K40+'9M.E.'!K40+'9M.I.'!K40</f>
        <v>27275564.719999999</v>
      </c>
    </row>
    <row r="41" spans="1:11" s="96" customFormat="1" ht="20.25" customHeight="1" x14ac:dyDescent="0.35">
      <c r="A41" s="597">
        <v>42</v>
      </c>
      <c r="B41" s="203">
        <f>'9M.N.'!B41+'9M.E.'!B41+'9M.I.'!B41</f>
        <v>123703854807.16</v>
      </c>
      <c r="C41" s="204">
        <f>'9M.N.'!C41+'9M.E.'!C41+'9M.I.'!C41</f>
        <v>15231080319</v>
      </c>
      <c r="D41" s="205">
        <f>'9M.N.'!D41+'9M.E.'!D41+'9M.I.'!D41</f>
        <v>39088990266</v>
      </c>
      <c r="E41" s="203">
        <f>'9M.N.'!E41+'9M.E.'!E41+'9M.I.'!E41</f>
        <v>133687891.33999999</v>
      </c>
      <c r="F41" s="204">
        <f>'9M.N.'!F41+'9M.E.'!F41+'9M.I.'!F41</f>
        <v>6650857.3399999999</v>
      </c>
      <c r="G41" s="205">
        <f>'9M.N.'!G41+'9M.E.'!G41+'9M.I.'!G41</f>
        <v>19706906.939999998</v>
      </c>
      <c r="H41" s="203">
        <f>'9M.N.'!H41+'9M.E.'!H41+'9M.I.'!H41</f>
        <v>38570795873</v>
      </c>
      <c r="I41" s="205">
        <f>'9M.N.'!I41+'9M.E.'!I41+'9M.I.'!I41</f>
        <v>66561812196</v>
      </c>
      <c r="J41" s="203">
        <f>'9M.N.'!J41+'9M.E.'!J41+'9M.I.'!J41</f>
        <v>4156839</v>
      </c>
      <c r="K41" s="611">
        <f>'9M.N.'!K41+'9M.E.'!K41+'9M.I.'!K41</f>
        <v>23157328.82</v>
      </c>
    </row>
    <row r="42" spans="1:11" s="96" customFormat="1" ht="20.25" customHeight="1" x14ac:dyDescent="0.35">
      <c r="A42" s="599">
        <v>43</v>
      </c>
      <c r="B42" s="206">
        <f>'9M.N.'!B42+'9M.E.'!B42+'9M.I.'!B42</f>
        <v>130906372241.03</v>
      </c>
      <c r="C42" s="207">
        <f>'9M.N.'!C42+'9M.E.'!C42+'9M.I.'!C42</f>
        <v>16334949979</v>
      </c>
      <c r="D42" s="208">
        <f>'9M.N.'!D42+'9M.E.'!D42+'9M.I.'!D42</f>
        <v>40022400296</v>
      </c>
      <c r="E42" s="206">
        <f>'9M.N.'!E42+'9M.E.'!E42+'9M.I.'!E42</f>
        <v>178805649.58999997</v>
      </c>
      <c r="F42" s="207">
        <f>'9M.N.'!F42+'9M.E.'!F42+'9M.I.'!F42</f>
        <v>7199353.4500000002</v>
      </c>
      <c r="G42" s="208">
        <f>'9M.N.'!G42+'9M.E.'!G42+'9M.I.'!G42</f>
        <v>41019293.010000005</v>
      </c>
      <c r="H42" s="206">
        <f>'9M.N.'!H42+'9M.E.'!H42+'9M.I.'!H42</f>
        <v>39677173854</v>
      </c>
      <c r="I42" s="208">
        <f>'9M.N.'!I42+'9M.E.'!I42+'9M.I.'!I42</f>
        <v>69060237620</v>
      </c>
      <c r="J42" s="206">
        <f>'9M.N.'!J42+'9M.E.'!J42+'9M.I.'!J42</f>
        <v>4912795</v>
      </c>
      <c r="K42" s="612">
        <f>'9M.N.'!K42+'9M.E.'!K42+'9M.I.'!K42</f>
        <v>30437954.25</v>
      </c>
    </row>
    <row r="43" spans="1:11" s="96" customFormat="1" ht="20.25" customHeight="1" x14ac:dyDescent="0.35">
      <c r="A43" s="597">
        <v>44</v>
      </c>
      <c r="B43" s="203">
        <f>'9M.N.'!B43+'9M.E.'!B43+'9M.I.'!B43</f>
        <v>132282234340.03001</v>
      </c>
      <c r="C43" s="204">
        <f>'9M.N.'!C43+'9M.E.'!C43+'9M.I.'!C43</f>
        <v>17288185724</v>
      </c>
      <c r="D43" s="205">
        <f>'9M.N.'!D43+'9M.E.'!D43+'9M.I.'!D43</f>
        <v>40790397647</v>
      </c>
      <c r="E43" s="203">
        <f>'9M.N.'!E43+'9M.E.'!E43+'9M.I.'!E43</f>
        <v>179670910.56999999</v>
      </c>
      <c r="F43" s="204">
        <f>'9M.N.'!F43+'9M.E.'!F43+'9M.I.'!F43</f>
        <v>8452469.9299999997</v>
      </c>
      <c r="G43" s="205">
        <f>'9M.N.'!G43+'9M.E.'!G43+'9M.I.'!G43</f>
        <v>13590003.399999999</v>
      </c>
      <c r="H43" s="203">
        <f>'9M.N.'!H43+'9M.E.'!H43+'9M.I.'!H43</f>
        <v>40207521222</v>
      </c>
      <c r="I43" s="205">
        <f>'9M.N.'!I43+'9M.E.'!I43+'9M.I.'!I43</f>
        <v>69945681373</v>
      </c>
      <c r="J43" s="203">
        <f>'9M.N.'!J43+'9M.E.'!J43+'9M.I.'!J43</f>
        <v>4235642</v>
      </c>
      <c r="K43" s="611">
        <f>'9M.N.'!K43+'9M.E.'!K43+'9M.I.'!K43</f>
        <v>36216743.079999998</v>
      </c>
    </row>
    <row r="44" spans="1:11" s="96" customFormat="1" ht="20.25" customHeight="1" x14ac:dyDescent="0.35">
      <c r="A44" s="599">
        <v>45</v>
      </c>
      <c r="B44" s="206">
        <f>'9M.N.'!B44+'9M.E.'!B44+'9M.I.'!B44</f>
        <v>137791842678.56</v>
      </c>
      <c r="C44" s="207">
        <f>'9M.N.'!C44+'9M.E.'!C44+'9M.I.'!C44</f>
        <v>17356801301</v>
      </c>
      <c r="D44" s="208">
        <f>'9M.N.'!D44+'9M.E.'!D44+'9M.I.'!D44</f>
        <v>40868841535</v>
      </c>
      <c r="E44" s="206">
        <f>'9M.N.'!E44+'9M.E.'!E44+'9M.I.'!E44</f>
        <v>152856529.40000001</v>
      </c>
      <c r="F44" s="207">
        <f>'9M.N.'!F44+'9M.E.'!F44+'9M.I.'!F44</f>
        <v>1845700.78</v>
      </c>
      <c r="G44" s="208">
        <f>'9M.N.'!G44+'9M.E.'!G44+'9M.I.'!G44</f>
        <v>14176374.129999999</v>
      </c>
      <c r="H44" s="206">
        <f>'9M.N.'!H44+'9M.E.'!H44+'9M.I.'!H44</f>
        <v>40321386964</v>
      </c>
      <c r="I44" s="208">
        <f>'9M.N.'!I44+'9M.E.'!I44+'9M.I.'!I44</f>
        <v>75305738261</v>
      </c>
      <c r="J44" s="206">
        <f>'9M.N.'!J44+'9M.E.'!J44+'9M.I.'!J44</f>
        <v>2803705</v>
      </c>
      <c r="K44" s="612">
        <f>'9M.N.'!K44+'9M.E.'!K44+'9M.I.'!K44</f>
        <v>55571456.140000001</v>
      </c>
    </row>
    <row r="45" spans="1:11" s="96" customFormat="1" ht="20.25" customHeight="1" x14ac:dyDescent="0.35">
      <c r="A45" s="597">
        <v>46</v>
      </c>
      <c r="B45" s="203">
        <f>'9M.N.'!B45+'9M.E.'!B45+'9M.I.'!B45</f>
        <v>136767405320.42</v>
      </c>
      <c r="C45" s="204">
        <f>'9M.N.'!C45+'9M.E.'!C45+'9M.I.'!C45</f>
        <v>16795042760</v>
      </c>
      <c r="D45" s="205">
        <f>'9M.N.'!D45+'9M.E.'!D45+'9M.I.'!D45</f>
        <v>39713237155</v>
      </c>
      <c r="E45" s="203">
        <f>'9M.N.'!E45+'9M.E.'!E45+'9M.I.'!E45</f>
        <v>164360942.44</v>
      </c>
      <c r="F45" s="204">
        <f>'9M.N.'!F45+'9M.E.'!F45+'9M.I.'!F45</f>
        <v>4466048.4000000004</v>
      </c>
      <c r="G45" s="205">
        <f>'9M.N.'!G45+'9M.E.'!G45+'9M.I.'!G45</f>
        <v>6100247.96</v>
      </c>
      <c r="H45" s="203">
        <f>'9M.N.'!H45+'9M.E.'!H45+'9M.I.'!H45</f>
        <v>39045003181</v>
      </c>
      <c r="I45" s="205">
        <f>'9M.N.'!I45+'9M.E.'!I45+'9M.I.'!I45</f>
        <v>75909545776</v>
      </c>
      <c r="J45" s="203">
        <f>'9M.N.'!J45+'9M.E.'!J45+'9M.I.'!J45</f>
        <v>3072852</v>
      </c>
      <c r="K45" s="611">
        <f>'9M.N.'!K45+'9M.E.'!K45+'9M.I.'!K45</f>
        <v>31309715</v>
      </c>
    </row>
    <row r="46" spans="1:11" s="96" customFormat="1" ht="20.25" customHeight="1" x14ac:dyDescent="0.35">
      <c r="A46" s="599">
        <v>47</v>
      </c>
      <c r="B46" s="206">
        <f>'9M.N.'!B46+'9M.E.'!B46+'9M.I.'!B46</f>
        <v>145858742460.66</v>
      </c>
      <c r="C46" s="207">
        <f>'9M.N.'!C46+'9M.E.'!C46+'9M.I.'!C46</f>
        <v>16396212746</v>
      </c>
      <c r="D46" s="208">
        <f>'9M.N.'!D46+'9M.E.'!D46+'9M.I.'!D46</f>
        <v>37122588245</v>
      </c>
      <c r="E46" s="206">
        <f>'9M.N.'!E46+'9M.E.'!E46+'9M.I.'!E46</f>
        <v>145985656.04999998</v>
      </c>
      <c r="F46" s="207">
        <f>'9M.N.'!F46+'9M.E.'!F46+'9M.I.'!F46</f>
        <v>14151088.98</v>
      </c>
      <c r="G46" s="208">
        <f>'9M.N.'!G46+'9M.E.'!G46+'9M.I.'!G46</f>
        <v>7839227.5099999998</v>
      </c>
      <c r="H46" s="206">
        <f>'9M.N.'!H46+'9M.E.'!H46+'9M.I.'!H46</f>
        <v>37922755894</v>
      </c>
      <c r="I46" s="208">
        <f>'9M.N.'!I46+'9M.E.'!I46+'9M.I.'!I46</f>
        <v>75806857605</v>
      </c>
      <c r="J46" s="206">
        <f>'9M.N.'!J46+'9M.E.'!J46+'9M.I.'!J46</f>
        <v>3747000</v>
      </c>
      <c r="K46" s="612">
        <f>'9M.N.'!K46+'9M.E.'!K46+'9M.I.'!K46</f>
        <v>40412767.049999997</v>
      </c>
    </row>
    <row r="47" spans="1:11" s="96" customFormat="1" ht="20.25" customHeight="1" x14ac:dyDescent="0.35">
      <c r="A47" s="597">
        <v>48</v>
      </c>
      <c r="B47" s="203">
        <f>'9M.N.'!B47+'9M.E.'!B47+'9M.I.'!B47</f>
        <v>126107253602.06999</v>
      </c>
      <c r="C47" s="204">
        <f>'9M.N.'!C47+'9M.E.'!C47+'9M.I.'!C47</f>
        <v>15407249918</v>
      </c>
      <c r="D47" s="205">
        <f>'9M.N.'!D47+'9M.E.'!D47+'9M.I.'!D47</f>
        <v>34991697195</v>
      </c>
      <c r="E47" s="203">
        <f>'9M.N.'!E47+'9M.E.'!E47+'9M.I.'!E47</f>
        <v>177603940.96000001</v>
      </c>
      <c r="F47" s="204">
        <f>'9M.N.'!F47+'9M.E.'!F47+'9M.I.'!F47</f>
        <v>9846286.1400000006</v>
      </c>
      <c r="G47" s="205">
        <f>'9M.N.'!G47+'9M.E.'!G47+'9M.I.'!G47</f>
        <v>11110394.48</v>
      </c>
      <c r="H47" s="203">
        <f>'9M.N.'!H47+'9M.E.'!H47+'9M.I.'!H47</f>
        <v>36888203036</v>
      </c>
      <c r="I47" s="205">
        <f>'9M.N.'!I47+'9M.E.'!I47+'9M.I.'!I47</f>
        <v>62573881867</v>
      </c>
      <c r="J47" s="203">
        <f>'9M.N.'!J47+'9M.E.'!J47+'9M.I.'!J47</f>
        <v>5697048</v>
      </c>
      <c r="K47" s="611">
        <f>'9M.N.'!K47+'9M.E.'!K47+'9M.I.'!K47</f>
        <v>43167103.149999999</v>
      </c>
    </row>
    <row r="48" spans="1:11" s="96" customFormat="1" ht="20.25" customHeight="1" x14ac:dyDescent="0.35">
      <c r="A48" s="599">
        <v>49</v>
      </c>
      <c r="B48" s="206">
        <f>'9M.N.'!B48+'9M.E.'!B48+'9M.I.'!B48</f>
        <v>114337129192.22</v>
      </c>
      <c r="C48" s="207">
        <f>'9M.N.'!C48+'9M.E.'!C48+'9M.I.'!C48</f>
        <v>13902590761</v>
      </c>
      <c r="D48" s="208">
        <f>'9M.N.'!D48+'9M.E.'!D48+'9M.I.'!D48</f>
        <v>31587094794</v>
      </c>
      <c r="E48" s="206">
        <f>'9M.N.'!E48+'9M.E.'!E48+'9M.I.'!E48</f>
        <v>253529483.97999999</v>
      </c>
      <c r="F48" s="207">
        <f>'9M.N.'!F48+'9M.E.'!F48+'9M.I.'!F48</f>
        <v>3343785.93</v>
      </c>
      <c r="G48" s="208">
        <f>'9M.N.'!G48+'9M.E.'!G48+'9M.I.'!G48</f>
        <v>18779377.75</v>
      </c>
      <c r="H48" s="206">
        <f>'9M.N.'!H48+'9M.E.'!H48+'9M.I.'!H48</f>
        <v>35094761359</v>
      </c>
      <c r="I48" s="208">
        <f>'9M.N.'!I48+'9M.E.'!I48+'9M.I.'!I48</f>
        <v>57222392259</v>
      </c>
      <c r="J48" s="206">
        <f>'9M.N.'!J48+'9M.E.'!J48+'9M.I.'!J48</f>
        <v>6473440</v>
      </c>
      <c r="K48" s="612">
        <f>'9M.N.'!K48+'9M.E.'!K48+'9M.I.'!K48</f>
        <v>54069593.410000004</v>
      </c>
    </row>
    <row r="49" spans="1:11" s="96" customFormat="1" ht="20.25" customHeight="1" x14ac:dyDescent="0.35">
      <c r="A49" s="597">
        <v>50</v>
      </c>
      <c r="B49" s="203">
        <f>'9M.N.'!B49+'9M.E.'!B49+'9M.I.'!B49</f>
        <v>112046379509.31</v>
      </c>
      <c r="C49" s="204">
        <f>'9M.N.'!C49+'9M.E.'!C49+'9M.I.'!C49</f>
        <v>12671438200</v>
      </c>
      <c r="D49" s="205">
        <f>'9M.N.'!D49+'9M.E.'!D49+'9M.I.'!D49</f>
        <v>30172706684</v>
      </c>
      <c r="E49" s="203">
        <f>'9M.N.'!E49+'9M.E.'!E49+'9M.I.'!E49</f>
        <v>198104153.04000002</v>
      </c>
      <c r="F49" s="204">
        <f>'9M.N.'!F49+'9M.E.'!F49+'9M.I.'!F49</f>
        <v>6583307.4900000002</v>
      </c>
      <c r="G49" s="205">
        <f>'9M.N.'!G49+'9M.E.'!G49+'9M.I.'!G49</f>
        <v>7772682.8300000001</v>
      </c>
      <c r="H49" s="203">
        <f>'9M.N.'!H49+'9M.E.'!H49+'9M.I.'!H49</f>
        <v>34966919214</v>
      </c>
      <c r="I49" s="205">
        <f>'9M.N.'!I49+'9M.E.'!I49+'9M.I.'!I49</f>
        <v>55008258742</v>
      </c>
      <c r="J49" s="203">
        <f>'9M.N.'!J49+'9M.E.'!J49+'9M.I.'!J49</f>
        <v>3367292</v>
      </c>
      <c r="K49" s="611">
        <f>'9M.N.'!K49+'9M.E.'!K49+'9M.I.'!K49</f>
        <v>58776888</v>
      </c>
    </row>
    <row r="50" spans="1:11" s="96" customFormat="1" ht="20.25" customHeight="1" x14ac:dyDescent="0.35">
      <c r="A50" s="599">
        <v>51</v>
      </c>
      <c r="B50" s="206">
        <f>'9M.N.'!B50+'9M.E.'!B50+'9M.I.'!B50</f>
        <v>103888565737.05</v>
      </c>
      <c r="C50" s="207">
        <f>'9M.N.'!C50+'9M.E.'!C50+'9M.I.'!C50</f>
        <v>11949150091</v>
      </c>
      <c r="D50" s="208">
        <f>'9M.N.'!D50+'9M.E.'!D50+'9M.I.'!D50</f>
        <v>26736312709</v>
      </c>
      <c r="E50" s="206">
        <f>'9M.N.'!E50+'9M.E.'!E50+'9M.I.'!E50</f>
        <v>197298286.39000002</v>
      </c>
      <c r="F50" s="207">
        <f>'9M.N.'!F50+'9M.E.'!F50+'9M.I.'!F50</f>
        <v>2537335.4499999997</v>
      </c>
      <c r="G50" s="208">
        <f>'9M.N.'!G50+'9M.E.'!G50+'9M.I.'!G50</f>
        <v>5622279</v>
      </c>
      <c r="H50" s="206">
        <f>'9M.N.'!H50+'9M.E.'!H50+'9M.I.'!H50</f>
        <v>33497757043</v>
      </c>
      <c r="I50" s="208">
        <f>'9M.N.'!I50+'9M.E.'!I50+'9M.I.'!I50</f>
        <v>50715534188</v>
      </c>
      <c r="J50" s="206">
        <f>'9M.N.'!J50+'9M.E.'!J50+'9M.I.'!J50</f>
        <v>4268740</v>
      </c>
      <c r="K50" s="612">
        <f>'9M.N.'!K50+'9M.E.'!K50+'9M.I.'!K50</f>
        <v>69553485.530000001</v>
      </c>
    </row>
    <row r="51" spans="1:11" s="96" customFormat="1" ht="20.25" customHeight="1" x14ac:dyDescent="0.35">
      <c r="A51" s="597">
        <v>52</v>
      </c>
      <c r="B51" s="203">
        <f>'9M.N.'!B51+'9M.E.'!B51+'9M.I.'!B51</f>
        <v>100981685210.53</v>
      </c>
      <c r="C51" s="204">
        <f>'9M.N.'!C51+'9M.E.'!C51+'9M.I.'!C51</f>
        <v>10362216775</v>
      </c>
      <c r="D51" s="205">
        <f>'9M.N.'!D51+'9M.E.'!D51+'9M.I.'!D51</f>
        <v>28654728668</v>
      </c>
      <c r="E51" s="203">
        <f>'9M.N.'!E51+'9M.E.'!E51+'9M.I.'!E51</f>
        <v>241776820.87999997</v>
      </c>
      <c r="F51" s="204">
        <f>'9M.N.'!F51+'9M.E.'!F51+'9M.I.'!F51</f>
        <v>4426537.1100000003</v>
      </c>
      <c r="G51" s="205">
        <f>'9M.N.'!G51+'9M.E.'!G51+'9M.I.'!G51</f>
        <v>22759444.050000001</v>
      </c>
      <c r="H51" s="203">
        <f>'9M.N.'!H51+'9M.E.'!H51+'9M.I.'!H51</f>
        <v>32550358600</v>
      </c>
      <c r="I51" s="205">
        <f>'9M.N.'!I51+'9M.E.'!I51+'9M.I.'!I51</f>
        <v>50668876895</v>
      </c>
      <c r="J51" s="203">
        <f>'9M.N.'!J51+'9M.E.'!J51+'9M.I.'!J51</f>
        <v>4226011</v>
      </c>
      <c r="K51" s="611">
        <f>'9M.N.'!K51+'9M.E.'!K51+'9M.I.'!K51</f>
        <v>85338370.870000005</v>
      </c>
    </row>
    <row r="52" spans="1:11" s="96" customFormat="1" ht="20.25" customHeight="1" x14ac:dyDescent="0.35">
      <c r="A52" s="599">
        <v>53</v>
      </c>
      <c r="B52" s="206">
        <f>'9M.N.'!B52+'9M.E.'!B52+'9M.I.'!B52</f>
        <v>105035060890.19</v>
      </c>
      <c r="C52" s="207">
        <f>'9M.N.'!C52+'9M.E.'!C52+'9M.I.'!C52</f>
        <v>9328386376</v>
      </c>
      <c r="D52" s="208">
        <f>'9M.N.'!D52+'9M.E.'!D52+'9M.I.'!D52</f>
        <v>24493738081</v>
      </c>
      <c r="E52" s="206">
        <f>'9M.N.'!E52+'9M.E.'!E52+'9M.I.'!E52</f>
        <v>253820925.02000001</v>
      </c>
      <c r="F52" s="207">
        <f>'9M.N.'!F52+'9M.E.'!F52+'9M.I.'!F52</f>
        <v>23265436.229999997</v>
      </c>
      <c r="G52" s="208">
        <f>'9M.N.'!G52+'9M.E.'!G52+'9M.I.'!G52</f>
        <v>5810646.7999999998</v>
      </c>
      <c r="H52" s="206">
        <f>'9M.N.'!H52+'9M.E.'!H52+'9M.I.'!H52</f>
        <v>30810894466</v>
      </c>
      <c r="I52" s="208">
        <f>'9M.N.'!I52+'9M.E.'!I52+'9M.I.'!I52</f>
        <v>44238301533</v>
      </c>
      <c r="J52" s="206">
        <f>'9M.N.'!J52+'9M.E.'!J52+'9M.I.'!J52</f>
        <v>3246156</v>
      </c>
      <c r="K52" s="612">
        <f>'9M.N.'!K52+'9M.E.'!K52+'9M.I.'!K52</f>
        <v>83146909.079999998</v>
      </c>
    </row>
    <row r="53" spans="1:11" s="96" customFormat="1" ht="20.25" customHeight="1" x14ac:dyDescent="0.35">
      <c r="A53" s="597">
        <v>54</v>
      </c>
      <c r="B53" s="203">
        <f>'9M.N.'!B53+'9M.E.'!B53+'9M.I.'!B53</f>
        <v>217496922669.38</v>
      </c>
      <c r="C53" s="204">
        <f>'9M.N.'!C53+'9M.E.'!C53+'9M.I.'!C53</f>
        <v>8125095013</v>
      </c>
      <c r="D53" s="205">
        <f>'9M.N.'!D53+'9M.E.'!D53+'9M.I.'!D53</f>
        <v>22464656368</v>
      </c>
      <c r="E53" s="203">
        <f>'9M.N.'!E53+'9M.E.'!E53+'9M.I.'!E53</f>
        <v>275138522.13</v>
      </c>
      <c r="F53" s="204">
        <f>'9M.N.'!F53+'9M.E.'!F53+'9M.I.'!F53</f>
        <v>16344608.83</v>
      </c>
      <c r="G53" s="205">
        <f>'9M.N.'!G53+'9M.E.'!G53+'9M.I.'!G53</f>
        <v>17762362.710000001</v>
      </c>
      <c r="H53" s="203">
        <f>'9M.N.'!H53+'9M.E.'!H53+'9M.I.'!H53</f>
        <v>29024993951</v>
      </c>
      <c r="I53" s="205">
        <f>'9M.N.'!I53+'9M.E.'!I53+'9M.I.'!I53</f>
        <v>139920284768</v>
      </c>
      <c r="J53" s="203">
        <f>'9M.N.'!J53+'9M.E.'!J53+'9M.I.'!J53</f>
        <v>1358576</v>
      </c>
      <c r="K53" s="611">
        <f>'9M.N.'!K53+'9M.E.'!K53+'9M.I.'!K53</f>
        <v>87170445.909999996</v>
      </c>
    </row>
    <row r="54" spans="1:11" s="96" customFormat="1" ht="20.25" customHeight="1" x14ac:dyDescent="0.35">
      <c r="A54" s="599">
        <v>55</v>
      </c>
      <c r="B54" s="206">
        <f>'9M.N.'!B54+'9M.E.'!B54+'9M.I.'!B54</f>
        <v>99420064083.589996</v>
      </c>
      <c r="C54" s="207">
        <f>'9M.N.'!C54+'9M.E.'!C54+'9M.I.'!C54</f>
        <v>7954266468</v>
      </c>
      <c r="D54" s="208">
        <f>'9M.N.'!D54+'9M.E.'!D54+'9M.I.'!D54</f>
        <v>21014696506</v>
      </c>
      <c r="E54" s="206">
        <f>'9M.N.'!E54+'9M.E.'!E54+'9M.I.'!E54</f>
        <v>225410348.90000001</v>
      </c>
      <c r="F54" s="207">
        <f>'9M.N.'!F54+'9M.E.'!F54+'9M.I.'!F54</f>
        <v>12899886.67</v>
      </c>
      <c r="G54" s="208">
        <f>'9M.N.'!G54+'9M.E.'!G54+'9M.I.'!G54</f>
        <v>6042036.9199999999</v>
      </c>
      <c r="H54" s="206">
        <f>'9M.N.'!H54+'9M.E.'!H54+'9M.I.'!H54</f>
        <v>28009200009</v>
      </c>
      <c r="I54" s="208">
        <f>'9M.N.'!I54+'9M.E.'!I54+'9M.I.'!I54</f>
        <v>35234729271</v>
      </c>
      <c r="J54" s="206">
        <f>'9M.N.'!J54+'9M.E.'!J54+'9M.I.'!J54</f>
        <v>3410582</v>
      </c>
      <c r="K54" s="612">
        <f>'9M.N.'!K54+'9M.E.'!K54+'9M.I.'!K54</f>
        <v>76942519.810000002</v>
      </c>
    </row>
    <row r="55" spans="1:11" s="96" customFormat="1" ht="20.25" customHeight="1" x14ac:dyDescent="0.35">
      <c r="A55" s="597">
        <v>56</v>
      </c>
      <c r="B55" s="203">
        <f>'9M.N.'!B55+'9M.E.'!B55+'9M.I.'!B55</f>
        <v>78711497303.470001</v>
      </c>
      <c r="C55" s="204">
        <f>'9M.N.'!C55+'9M.E.'!C55+'9M.I.'!C55</f>
        <v>7583431562</v>
      </c>
      <c r="D55" s="205">
        <f>'9M.N.'!D55+'9M.E.'!D55+'9M.I.'!D55</f>
        <v>19248326973</v>
      </c>
      <c r="E55" s="203">
        <f>'9M.N.'!E55+'9M.E.'!E55+'9M.I.'!E55</f>
        <v>210224137.64999998</v>
      </c>
      <c r="F55" s="204">
        <f>'9M.N.'!F55+'9M.E.'!F55+'9M.I.'!F55</f>
        <v>4281999.6500000004</v>
      </c>
      <c r="G55" s="205">
        <f>'9M.N.'!G55+'9M.E.'!G55+'9M.I.'!G55</f>
        <v>1892500</v>
      </c>
      <c r="H55" s="203">
        <f>'9M.N.'!H55+'9M.E.'!H55+'9M.I.'!H55</f>
        <v>26421113130</v>
      </c>
      <c r="I55" s="205">
        <f>'9M.N.'!I55+'9M.E.'!I55+'9M.I.'!I55</f>
        <v>30558383131</v>
      </c>
      <c r="J55" s="203">
        <f>'9M.N.'!J55+'9M.E.'!J55+'9M.I.'!J55</f>
        <v>4055056</v>
      </c>
      <c r="K55" s="611">
        <f>'9M.N.'!K55+'9M.E.'!K55+'9M.I.'!K55</f>
        <v>69512329.019999996</v>
      </c>
    </row>
    <row r="56" spans="1:11" s="96" customFormat="1" ht="20.25" customHeight="1" x14ac:dyDescent="0.35">
      <c r="A56" s="599">
        <v>57</v>
      </c>
      <c r="B56" s="206">
        <f>'9M.N.'!B56+'9M.E.'!B56+'9M.I.'!B56</f>
        <v>76330960934.880005</v>
      </c>
      <c r="C56" s="207">
        <f>'9M.N.'!C56+'9M.E.'!C56+'9M.I.'!C56</f>
        <v>6761554876</v>
      </c>
      <c r="D56" s="208">
        <f>'9M.N.'!D56+'9M.E.'!D56+'9M.I.'!D56</f>
        <v>22430615854</v>
      </c>
      <c r="E56" s="206">
        <f>'9M.N.'!E56+'9M.E.'!E56+'9M.I.'!E56</f>
        <v>240512271.49000001</v>
      </c>
      <c r="F56" s="207">
        <f>'9M.N.'!F56+'9M.E.'!F56+'9M.I.'!F56</f>
        <v>4517291.51</v>
      </c>
      <c r="G56" s="208">
        <f>'9M.N.'!G56+'9M.E.'!G56+'9M.I.'!G56</f>
        <v>5813792.1699999999</v>
      </c>
      <c r="H56" s="206">
        <f>'9M.N.'!H56+'9M.E.'!H56+'9M.I.'!H56</f>
        <v>23315944904</v>
      </c>
      <c r="I56" s="208">
        <f>'9M.N.'!I56+'9M.E.'!I56+'9M.I.'!I56</f>
        <v>30691393122</v>
      </c>
      <c r="J56" s="206">
        <f>'9M.N.'!J56+'9M.E.'!J56+'9M.I.'!J56</f>
        <v>6323553</v>
      </c>
      <c r="K56" s="612">
        <f>'9M.N.'!K56+'9M.E.'!K56+'9M.I.'!K56</f>
        <v>56763661.969999999</v>
      </c>
    </row>
    <row r="57" spans="1:11" s="96" customFormat="1" ht="20.25" customHeight="1" thickBot="1" x14ac:dyDescent="0.4">
      <c r="A57" s="601">
        <v>58</v>
      </c>
      <c r="B57" s="602">
        <f>'9M.N.'!B57+'9M.E.'!B57+'9M.I.'!B57</f>
        <v>64937061115.269997</v>
      </c>
      <c r="C57" s="613">
        <f>'9M.N.'!C57+'9M.E.'!C57+'9M.I.'!C57</f>
        <v>5960803273</v>
      </c>
      <c r="D57" s="604">
        <f>'9M.N.'!D57+'9M.E.'!D57+'9M.I.'!D57</f>
        <v>15693219480</v>
      </c>
      <c r="E57" s="602">
        <f>'9M.N.'!E57+'9M.E.'!E57+'9M.I.'!E57</f>
        <v>188775145.19999999</v>
      </c>
      <c r="F57" s="613">
        <f>'9M.N.'!F57+'9M.E.'!F57+'9M.I.'!F57</f>
        <v>3368806.3499999996</v>
      </c>
      <c r="G57" s="604">
        <f>'9M.N.'!G57+'9M.E.'!G57+'9M.I.'!G57</f>
        <v>1310802.01</v>
      </c>
      <c r="H57" s="602">
        <f>'9M.N.'!H57+'9M.E.'!H57+'9M.I.'!H57</f>
        <v>20674359657</v>
      </c>
      <c r="I57" s="604">
        <f>'9M.N.'!I57+'9M.E.'!I57+'9M.I.'!I57</f>
        <v>21113319432</v>
      </c>
      <c r="J57" s="602">
        <f>'9M.N.'!J57+'9M.E.'!J57+'9M.I.'!J57</f>
        <v>5278191</v>
      </c>
      <c r="K57" s="614">
        <f>'9M.N.'!K57+'9M.E.'!K57+'9M.I.'!K57</f>
        <v>40863262.890000001</v>
      </c>
    </row>
    <row r="58" spans="1:11" s="96" customFormat="1" ht="20.25" customHeight="1" x14ac:dyDescent="0.35">
      <c r="A58" s="117">
        <v>59</v>
      </c>
      <c r="B58" s="206">
        <f>'9M.N.'!B58+'9M.E.'!B58+'9M.I.'!B58</f>
        <v>58844366192.390007</v>
      </c>
      <c r="C58" s="207">
        <f>'9M.N.'!C58+'9M.E.'!C58+'9M.I.'!C58</f>
        <v>5380154292</v>
      </c>
      <c r="D58" s="208">
        <f>'9M.N.'!D58+'9M.E.'!D58+'9M.I.'!D58</f>
        <v>13297100412</v>
      </c>
      <c r="E58" s="206">
        <f>'9M.N.'!E58+'9M.E.'!E58+'9M.I.'!E58</f>
        <v>248936363.01999998</v>
      </c>
      <c r="F58" s="207">
        <f>'9M.N.'!F58+'9M.E.'!F58+'9M.I.'!F58</f>
        <v>64505735.009999998</v>
      </c>
      <c r="G58" s="208">
        <f>'9M.N.'!G58+'9M.E.'!G58+'9M.I.'!G58</f>
        <v>1400000</v>
      </c>
      <c r="H58" s="206">
        <f>'9M.N.'!H58+'9M.E.'!H58+'9M.I.'!H58</f>
        <v>18336421138</v>
      </c>
      <c r="I58" s="208">
        <f>'9M.N.'!I58+'9M.E.'!I58+'9M.I.'!I58</f>
        <v>16942292694</v>
      </c>
      <c r="J58" s="206">
        <f>'9M.N.'!J58+'9M.E.'!J58+'9M.I.'!J58</f>
        <v>2015633</v>
      </c>
      <c r="K58" s="208">
        <f>'9M.N.'!K58+'9M.E.'!K58+'9M.I.'!K58</f>
        <v>41435012.429999992</v>
      </c>
    </row>
    <row r="59" spans="1:11" s="96" customFormat="1" ht="20.25" customHeight="1" x14ac:dyDescent="0.35">
      <c r="A59" s="118">
        <v>60</v>
      </c>
      <c r="B59" s="203">
        <f>'9M.N.'!B59+'9M.E.'!B59+'9M.I.'!B59</f>
        <v>50720793685.059998</v>
      </c>
      <c r="C59" s="204">
        <f>'9M.N.'!C59+'9M.E.'!C59+'9M.I.'!C59</f>
        <v>4391663867</v>
      </c>
      <c r="D59" s="205">
        <f>'9M.N.'!D59+'9M.E.'!D59+'9M.I.'!D59</f>
        <v>11179491191</v>
      </c>
      <c r="E59" s="203">
        <f>'9M.N.'!E59+'9M.E.'!E59+'9M.I.'!E59</f>
        <v>237187596.78000003</v>
      </c>
      <c r="F59" s="204">
        <f>'9M.N.'!F59+'9M.E.'!F59+'9M.I.'!F59</f>
        <v>13441644.82</v>
      </c>
      <c r="G59" s="205">
        <f>'9M.N.'!G59+'9M.E.'!G59+'9M.I.'!G59</f>
        <v>12522070</v>
      </c>
      <c r="H59" s="203">
        <f>'9M.N.'!H59+'9M.E.'!H59+'9M.I.'!H59</f>
        <v>15590689007</v>
      </c>
      <c r="I59" s="205">
        <f>'9M.N.'!I59+'9M.E.'!I59+'9M.I.'!I59</f>
        <v>10261821836</v>
      </c>
      <c r="J59" s="203">
        <f>'9M.N.'!J59+'9M.E.'!J59+'9M.I.'!J59</f>
        <v>990525</v>
      </c>
      <c r="K59" s="205">
        <f>'9M.N.'!K59+'9M.E.'!K59+'9M.I.'!K59</f>
        <v>45401139.200000003</v>
      </c>
    </row>
    <row r="60" spans="1:11" s="96" customFormat="1" ht="20.25" customHeight="1" x14ac:dyDescent="0.35">
      <c r="A60" s="117">
        <v>61</v>
      </c>
      <c r="B60" s="206">
        <f>'9M.N.'!B60+'9M.E.'!B60+'9M.I.'!B60</f>
        <v>47216919928.800003</v>
      </c>
      <c r="C60" s="207">
        <f>'9M.N.'!C60+'9M.E.'!C60+'9M.I.'!C60</f>
        <v>4526336662</v>
      </c>
      <c r="D60" s="208">
        <f>'9M.N.'!D60+'9M.E.'!D60+'9M.I.'!D60</f>
        <v>9983976521</v>
      </c>
      <c r="E60" s="206">
        <f>'9M.N.'!E60+'9M.E.'!E60+'9M.I.'!E60</f>
        <v>185945524.01000002</v>
      </c>
      <c r="F60" s="207">
        <f>'9M.N.'!F60+'9M.E.'!F60+'9M.I.'!F60</f>
        <v>4381583.6500000004</v>
      </c>
      <c r="G60" s="208">
        <f>'9M.N.'!G60+'9M.E.'!G60+'9M.I.'!G60</f>
        <v>834623</v>
      </c>
      <c r="H60" s="206">
        <f>'9M.N.'!H60+'9M.E.'!H60+'9M.I.'!H60</f>
        <v>13919122086</v>
      </c>
      <c r="I60" s="208">
        <f>'9M.N.'!I60+'9M.E.'!I60+'9M.I.'!I60</f>
        <v>6217257465</v>
      </c>
      <c r="J60" s="206">
        <f>'9M.N.'!J60+'9M.E.'!J60+'9M.I.'!J60</f>
        <v>1702419</v>
      </c>
      <c r="K60" s="208">
        <f>'9M.N.'!K60+'9M.E.'!K60+'9M.I.'!K60</f>
        <v>14582610.640000001</v>
      </c>
    </row>
    <row r="61" spans="1:11" s="96" customFormat="1" ht="20.25" customHeight="1" x14ac:dyDescent="0.35">
      <c r="A61" s="118">
        <v>62</v>
      </c>
      <c r="B61" s="203">
        <f>'9M.N.'!B61+'9M.E.'!B61+'9M.I.'!B61</f>
        <v>40276134843.07</v>
      </c>
      <c r="C61" s="204">
        <f>'9M.N.'!C61+'9M.E.'!C61+'9M.I.'!C61</f>
        <v>3785486032</v>
      </c>
      <c r="D61" s="205">
        <f>'9M.N.'!D61+'9M.E.'!D61+'9M.I.'!D61</f>
        <v>8509486466</v>
      </c>
      <c r="E61" s="203">
        <f>'9M.N.'!E61+'9M.E.'!E61+'9M.I.'!E61</f>
        <v>240319699.75</v>
      </c>
      <c r="F61" s="204">
        <f>'9M.N.'!F61+'9M.E.'!F61+'9M.I.'!F61</f>
        <v>51681484.889999993</v>
      </c>
      <c r="G61" s="205">
        <f>'9M.N.'!G61+'9M.E.'!G61+'9M.I.'!G61</f>
        <v>7838268.1399999997</v>
      </c>
      <c r="H61" s="203">
        <f>'9M.N.'!H61+'9M.E.'!H61+'9M.I.'!H61</f>
        <v>11933566445</v>
      </c>
      <c r="I61" s="205">
        <f>'9M.N.'!I61+'9M.E.'!I61+'9M.I.'!I61</f>
        <v>3779388917</v>
      </c>
      <c r="J61" s="203">
        <f>'9M.N.'!J61+'9M.E.'!J61+'9M.I.'!J61</f>
        <v>446601</v>
      </c>
      <c r="K61" s="205">
        <f>'9M.N.'!K61+'9M.E.'!K61+'9M.I.'!K61</f>
        <v>3133635.77</v>
      </c>
    </row>
    <row r="62" spans="1:11" s="96" customFormat="1" ht="20.25" customHeight="1" x14ac:dyDescent="0.35">
      <c r="A62" s="117">
        <v>63</v>
      </c>
      <c r="B62" s="206">
        <f>'9M.N.'!B62+'9M.E.'!B62+'9M.I.'!B62</f>
        <v>36476592076.779999</v>
      </c>
      <c r="C62" s="207">
        <f>'9M.N.'!C62+'9M.E.'!C62+'9M.I.'!C62</f>
        <v>2938093934</v>
      </c>
      <c r="D62" s="208">
        <f>'9M.N.'!D62+'9M.E.'!D62+'9M.I.'!D62</f>
        <v>7126675012</v>
      </c>
      <c r="E62" s="206">
        <f>'9M.N.'!E62+'9M.E.'!E62+'9M.I.'!E62</f>
        <v>201434125.61999997</v>
      </c>
      <c r="F62" s="207">
        <f>'9M.N.'!F62+'9M.E.'!F62+'9M.I.'!F62</f>
        <v>8815377.1500000004</v>
      </c>
      <c r="G62" s="208">
        <f>'9M.N.'!G62+'9M.E.'!G62+'9M.I.'!G62</f>
        <v>2281551.52</v>
      </c>
      <c r="H62" s="206">
        <f>'9M.N.'!H62+'9M.E.'!H62+'9M.I.'!H62</f>
        <v>9954014557</v>
      </c>
      <c r="I62" s="208">
        <f>'9M.N.'!I62+'9M.E.'!I62+'9M.I.'!I62</f>
        <v>2533646808</v>
      </c>
      <c r="J62" s="206">
        <f>'9M.N.'!J62+'9M.E.'!J62+'9M.I.'!J62</f>
        <v>1076980</v>
      </c>
      <c r="K62" s="208">
        <f>'9M.N.'!K62+'9M.E.'!K62+'9M.I.'!K62</f>
        <v>5356600.28</v>
      </c>
    </row>
    <row r="63" spans="1:11" s="96" customFormat="1" ht="20.25" customHeight="1" x14ac:dyDescent="0.35">
      <c r="A63" s="118">
        <v>64</v>
      </c>
      <c r="B63" s="203">
        <f>'9M.N.'!B63+'9M.E.'!B63+'9M.I.'!B63</f>
        <v>31235442230.25</v>
      </c>
      <c r="C63" s="204">
        <f>'9M.N.'!C63+'9M.E.'!C63+'9M.I.'!C63</f>
        <v>3124269267</v>
      </c>
      <c r="D63" s="205">
        <f>'9M.N.'!D63+'9M.E.'!D63+'9M.I.'!D63</f>
        <v>6190833846</v>
      </c>
      <c r="E63" s="203">
        <f>'9M.N.'!E63+'9M.E.'!E63+'9M.I.'!E63</f>
        <v>216044644.66999999</v>
      </c>
      <c r="F63" s="204">
        <f>'9M.N.'!F63+'9M.E.'!F63+'9M.I.'!F63</f>
        <v>36012089.420000002</v>
      </c>
      <c r="G63" s="205">
        <f>'9M.N.'!G63+'9M.E.'!G63+'9M.I.'!G63</f>
        <v>350000</v>
      </c>
      <c r="H63" s="203">
        <f>'9M.N.'!H63+'9M.E.'!H63+'9M.I.'!H63</f>
        <v>8467520295</v>
      </c>
      <c r="I63" s="205">
        <f>'9M.N.'!I63+'9M.E.'!I63+'9M.I.'!I63</f>
        <v>2003746551</v>
      </c>
      <c r="J63" s="203">
        <f>'9M.N.'!J63+'9M.E.'!J63+'9M.I.'!J63</f>
        <v>0</v>
      </c>
      <c r="K63" s="205">
        <f>'9M.N.'!K63+'9M.E.'!K63+'9M.I.'!K63</f>
        <v>2415313.13</v>
      </c>
    </row>
    <row r="64" spans="1:11" s="96" customFormat="1" ht="20.25" customHeight="1" x14ac:dyDescent="0.35">
      <c r="A64" s="117">
        <v>65</v>
      </c>
      <c r="B64" s="206">
        <f>'9M.N.'!B64+'9M.E.'!B64+'9M.I.'!B64</f>
        <v>29328356926.059998</v>
      </c>
      <c r="C64" s="207">
        <f>'9M.N.'!C64+'9M.E.'!C64+'9M.I.'!C64</f>
        <v>2149076591</v>
      </c>
      <c r="D64" s="208">
        <f>'9M.N.'!D64+'9M.E.'!D64+'9M.I.'!D64</f>
        <v>5025697210</v>
      </c>
      <c r="E64" s="206">
        <f>'9M.N.'!E64+'9M.E.'!E64+'9M.I.'!E64</f>
        <v>186220984.10999998</v>
      </c>
      <c r="F64" s="207">
        <f>'9M.N.'!F64+'9M.E.'!F64+'9M.I.'!F64</f>
        <v>37655152.109999999</v>
      </c>
      <c r="G64" s="208">
        <f>'9M.N.'!G64+'9M.E.'!G64+'9M.I.'!G64</f>
        <v>672033.72</v>
      </c>
      <c r="H64" s="206">
        <f>'9M.N.'!H64+'9M.E.'!H64+'9M.I.'!H64</f>
        <v>6984100916</v>
      </c>
      <c r="I64" s="208">
        <f>'9M.N.'!I64+'9M.E.'!I64+'9M.I.'!I64</f>
        <v>1488998201</v>
      </c>
      <c r="J64" s="206">
        <f>'9M.N.'!J64+'9M.E.'!J64+'9M.I.'!J64</f>
        <v>1339767</v>
      </c>
      <c r="K64" s="208">
        <f>'9M.N.'!K64+'9M.E.'!K64+'9M.I.'!K64</f>
        <v>3620838</v>
      </c>
    </row>
    <row r="65" spans="1:11" s="96" customFormat="1" ht="20.25" customHeight="1" x14ac:dyDescent="0.35">
      <c r="A65" s="118">
        <v>66</v>
      </c>
      <c r="B65" s="203">
        <f>'9M.N.'!B65+'9M.E.'!B65+'9M.I.'!B65</f>
        <v>22678841541.93</v>
      </c>
      <c r="C65" s="204">
        <f>'9M.N.'!C65+'9M.E.'!C65+'9M.I.'!C65</f>
        <v>1798307648</v>
      </c>
      <c r="D65" s="205">
        <f>'9M.N.'!D65+'9M.E.'!D65+'9M.I.'!D65</f>
        <v>3665750132</v>
      </c>
      <c r="E65" s="203">
        <f>'9M.N.'!E65+'9M.E.'!E65+'9M.I.'!E65</f>
        <v>160370817.76999998</v>
      </c>
      <c r="F65" s="204">
        <f>'9M.N.'!F65+'9M.E.'!F65+'9M.I.'!F65</f>
        <v>1044312.37</v>
      </c>
      <c r="G65" s="205">
        <f>'9M.N.'!G65+'9M.E.'!G65+'9M.I.'!G65</f>
        <v>200000</v>
      </c>
      <c r="H65" s="203">
        <f>'9M.N.'!H65+'9M.E.'!H65+'9M.I.'!H65</f>
        <v>5323109894</v>
      </c>
      <c r="I65" s="205">
        <f>'9M.N.'!I65+'9M.E.'!I65+'9M.I.'!I65</f>
        <v>853306214</v>
      </c>
      <c r="J65" s="203">
        <f>'9M.N.'!J65+'9M.E.'!J65+'9M.I.'!J65</f>
        <v>296417</v>
      </c>
      <c r="K65" s="205">
        <f>'9M.N.'!K65+'9M.E.'!K65+'9M.I.'!K65</f>
        <v>1294245.19</v>
      </c>
    </row>
    <row r="66" spans="1:11" s="96" customFormat="1" ht="20.25" customHeight="1" x14ac:dyDescent="0.35">
      <c r="A66" s="117">
        <v>67</v>
      </c>
      <c r="B66" s="206">
        <f>'9M.N.'!B66+'9M.E.'!B66+'9M.I.'!B66</f>
        <v>18937776373.75</v>
      </c>
      <c r="C66" s="207">
        <f>'9M.N.'!C66+'9M.E.'!C66+'9M.I.'!C66</f>
        <v>1815325283</v>
      </c>
      <c r="D66" s="208">
        <f>'9M.N.'!D66+'9M.E.'!D66+'9M.I.'!D66</f>
        <v>2778758091</v>
      </c>
      <c r="E66" s="206">
        <f>'9M.N.'!E66+'9M.E.'!E66+'9M.I.'!E66</f>
        <v>142081162.91</v>
      </c>
      <c r="F66" s="207">
        <f>'9M.N.'!F66+'9M.E.'!F66+'9M.I.'!F66</f>
        <v>463774</v>
      </c>
      <c r="G66" s="208">
        <f>'9M.N.'!G66+'9M.E.'!G66+'9M.I.'!G66</f>
        <v>600000</v>
      </c>
      <c r="H66" s="206">
        <f>'9M.N.'!H66+'9M.E.'!H66+'9M.I.'!H66</f>
        <v>4049574884</v>
      </c>
      <c r="I66" s="208">
        <f>'9M.N.'!I66+'9M.E.'!I66+'9M.I.'!I66</f>
        <v>556581400</v>
      </c>
      <c r="J66" s="206">
        <f>'9M.N.'!J66+'9M.E.'!J66+'9M.I.'!J66</f>
        <v>874429</v>
      </c>
      <c r="K66" s="208">
        <f>'9M.N.'!K66+'9M.E.'!K66+'9M.I.'!K66</f>
        <v>298580</v>
      </c>
    </row>
    <row r="67" spans="1:11" s="96" customFormat="1" ht="20.25" customHeight="1" x14ac:dyDescent="0.35">
      <c r="A67" s="118">
        <v>68</v>
      </c>
      <c r="B67" s="203">
        <f>'9M.N.'!B67+'9M.E.'!B67+'9M.I.'!B67</f>
        <v>16997325753.809999</v>
      </c>
      <c r="C67" s="204">
        <f>'9M.N.'!C67+'9M.E.'!C67+'9M.I.'!C67</f>
        <v>1815299318</v>
      </c>
      <c r="D67" s="205">
        <f>'9M.N.'!D67+'9M.E.'!D67+'9M.I.'!D67</f>
        <v>2349255036</v>
      </c>
      <c r="E67" s="203">
        <f>'9M.N.'!E67+'9M.E.'!E67+'9M.I.'!E67</f>
        <v>149045209.40000001</v>
      </c>
      <c r="F67" s="204">
        <f>'9M.N.'!F67+'9M.E.'!F67+'9M.I.'!F67</f>
        <v>2091829.11</v>
      </c>
      <c r="G67" s="205">
        <f>'9M.N.'!G67+'9M.E.'!G67+'9M.I.'!G67</f>
        <v>660000</v>
      </c>
      <c r="H67" s="203">
        <f>'9M.N.'!H67+'9M.E.'!H67+'9M.I.'!H67</f>
        <v>3174329663</v>
      </c>
      <c r="I67" s="205">
        <f>'9M.N.'!I67+'9M.E.'!I67+'9M.I.'!I67</f>
        <v>483111939</v>
      </c>
      <c r="J67" s="203">
        <f>'9M.N.'!J67+'9M.E.'!J67+'9M.I.'!J67</f>
        <v>179170</v>
      </c>
      <c r="K67" s="205">
        <f>'9M.N.'!K67+'9M.E.'!K67+'9M.I.'!K67</f>
        <v>821418</v>
      </c>
    </row>
    <row r="68" spans="1:11" s="96" customFormat="1" ht="20.25" customHeight="1" x14ac:dyDescent="0.35">
      <c r="A68" s="117">
        <v>69</v>
      </c>
      <c r="B68" s="206">
        <f>'9M.N.'!B68+'9M.E.'!B68+'9M.I.'!B68</f>
        <v>14111185587.450001</v>
      </c>
      <c r="C68" s="207">
        <f>'9M.N.'!C68+'9M.E.'!C68+'9M.I.'!C68</f>
        <v>1026642146</v>
      </c>
      <c r="D68" s="208">
        <f>'9M.N.'!D68+'9M.E.'!D68+'9M.I.'!D68</f>
        <v>1747685471</v>
      </c>
      <c r="E68" s="206">
        <f>'9M.N.'!E68+'9M.E.'!E68+'9M.I.'!E68</f>
        <v>108873857.49000001</v>
      </c>
      <c r="F68" s="207">
        <f>'9M.N.'!F68+'9M.E.'!F68+'9M.I.'!F68</f>
        <v>8782658.8399999999</v>
      </c>
      <c r="G68" s="208">
        <f>'9M.N.'!G68+'9M.E.'!G68+'9M.I.'!G68</f>
        <v>1500000</v>
      </c>
      <c r="H68" s="206">
        <f>'9M.N.'!H68+'9M.E.'!H68+'9M.I.'!H68</f>
        <v>2469575279</v>
      </c>
      <c r="I68" s="208">
        <f>'9M.N.'!I68+'9M.E.'!I68+'9M.I.'!I68</f>
        <v>345130508</v>
      </c>
      <c r="J68" s="206">
        <f>'9M.N.'!J68+'9M.E.'!J68+'9M.I.'!J68</f>
        <v>699543</v>
      </c>
      <c r="K68" s="208">
        <f>'9M.N.'!K68+'9M.E.'!K68+'9M.I.'!K68</f>
        <v>0</v>
      </c>
    </row>
    <row r="69" spans="1:11" s="96" customFormat="1" ht="20.25" customHeight="1" x14ac:dyDescent="0.35">
      <c r="A69" s="118">
        <v>70</v>
      </c>
      <c r="B69" s="203">
        <f>'9M.N.'!B69+'9M.E.'!B69+'9M.I.'!B69</f>
        <v>12725051922.110001</v>
      </c>
      <c r="C69" s="204">
        <f>'9M.N.'!C69+'9M.E.'!C69+'9M.I.'!C69</f>
        <v>1239167662</v>
      </c>
      <c r="D69" s="205">
        <f>'9M.N.'!D69+'9M.E.'!D69+'9M.I.'!D69</f>
        <v>1606781803</v>
      </c>
      <c r="E69" s="203">
        <f>'9M.N.'!E69+'9M.E.'!E69+'9M.I.'!E69</f>
        <v>95871964.629999995</v>
      </c>
      <c r="F69" s="204">
        <f>'9M.N.'!F69+'9M.E.'!F69+'9M.I.'!F69</f>
        <v>26239741.98</v>
      </c>
      <c r="G69" s="205">
        <f>'9M.N.'!G69+'9M.E.'!G69+'9M.I.'!G69</f>
        <v>809337</v>
      </c>
      <c r="H69" s="203">
        <f>'9M.N.'!H69+'9M.E.'!H69+'9M.I.'!H69</f>
        <v>1291604419</v>
      </c>
      <c r="I69" s="205">
        <f>'9M.N.'!I69+'9M.E.'!I69+'9M.I.'!I69</f>
        <v>265631483</v>
      </c>
      <c r="J69" s="203">
        <f>'9M.N.'!J69+'9M.E.'!J69+'9M.I.'!J69</f>
        <v>0</v>
      </c>
      <c r="K69" s="205">
        <f>'9M.N.'!K69+'9M.E.'!K69+'9M.I.'!K69</f>
        <v>0</v>
      </c>
    </row>
    <row r="70" spans="1:11" s="96" customFormat="1" ht="20.25" customHeight="1" x14ac:dyDescent="0.35">
      <c r="A70" s="117">
        <v>71</v>
      </c>
      <c r="B70" s="206">
        <f>'9M.N.'!B70+'9M.E.'!B70+'9M.I.'!B70</f>
        <v>10126063536.400002</v>
      </c>
      <c r="C70" s="207">
        <f>'9M.N.'!C70+'9M.E.'!C70+'9M.I.'!C70</f>
        <v>1116622943</v>
      </c>
      <c r="D70" s="208">
        <f>'9M.N.'!D70+'9M.E.'!D70+'9M.I.'!D70</f>
        <v>957645110</v>
      </c>
      <c r="E70" s="206">
        <f>'9M.N.'!E70+'9M.E.'!E70+'9M.I.'!E70</f>
        <v>79716428.359999999</v>
      </c>
      <c r="F70" s="207">
        <f>'9M.N.'!F70+'9M.E.'!F70+'9M.I.'!F70</f>
        <v>697791.35</v>
      </c>
      <c r="G70" s="208">
        <f>'9M.N.'!G70+'9M.E.'!G70+'9M.I.'!G70</f>
        <v>0</v>
      </c>
      <c r="H70" s="206">
        <f>'9M.N.'!H70+'9M.E.'!H70+'9M.I.'!H70</f>
        <v>328488806</v>
      </c>
      <c r="I70" s="208">
        <f>'9M.N.'!I70+'9M.E.'!I70+'9M.I.'!I70</f>
        <v>150295280</v>
      </c>
      <c r="J70" s="206">
        <f>'9M.N.'!J70+'9M.E.'!J70+'9M.I.'!J70</f>
        <v>0</v>
      </c>
      <c r="K70" s="208">
        <f>'9M.N.'!K70+'9M.E.'!K70+'9M.I.'!K70</f>
        <v>0</v>
      </c>
    </row>
    <row r="71" spans="1:11" s="96" customFormat="1" ht="20.25" customHeight="1" x14ac:dyDescent="0.35">
      <c r="A71" s="118">
        <v>72</v>
      </c>
      <c r="B71" s="203">
        <f>'9M.N.'!B71+'9M.E.'!B71+'9M.I.'!B71</f>
        <v>8303642354.8899994</v>
      </c>
      <c r="C71" s="204">
        <f>'9M.N.'!C71+'9M.E.'!C71+'9M.I.'!C71</f>
        <v>1420885754</v>
      </c>
      <c r="D71" s="205">
        <f>'9M.N.'!D71+'9M.E.'!D71+'9M.I.'!D71</f>
        <v>690932293</v>
      </c>
      <c r="E71" s="203">
        <f>'9M.N.'!E71+'9M.E.'!E71+'9M.I.'!E71</f>
        <v>69360094.730000004</v>
      </c>
      <c r="F71" s="204">
        <f>'9M.N.'!F71+'9M.E.'!F71+'9M.I.'!F71</f>
        <v>1031769.1000000001</v>
      </c>
      <c r="G71" s="205">
        <f>'9M.N.'!G71+'9M.E.'!G71+'9M.I.'!G71</f>
        <v>0</v>
      </c>
      <c r="H71" s="203">
        <f>'9M.N.'!H71+'9M.E.'!H71+'9M.I.'!H71</f>
        <v>205975779</v>
      </c>
      <c r="I71" s="205">
        <f>'9M.N.'!I71+'9M.E.'!I71+'9M.I.'!I71</f>
        <v>44763131</v>
      </c>
      <c r="J71" s="203">
        <f>'9M.N.'!J71+'9M.E.'!J71+'9M.I.'!J71</f>
        <v>0</v>
      </c>
      <c r="K71" s="205">
        <f>'9M.N.'!K71+'9M.E.'!K71+'9M.I.'!K71</f>
        <v>68117.13</v>
      </c>
    </row>
    <row r="72" spans="1:11" s="96" customFormat="1" ht="20.25" customHeight="1" x14ac:dyDescent="0.35">
      <c r="A72" s="117">
        <v>73</v>
      </c>
      <c r="B72" s="206">
        <f>'9M.N.'!B72+'9M.E.'!B72+'9M.I.'!B72</f>
        <v>7199971916.6899996</v>
      </c>
      <c r="C72" s="207">
        <f>'9M.N.'!C72+'9M.E.'!C72+'9M.I.'!C72</f>
        <v>843207834</v>
      </c>
      <c r="D72" s="208">
        <f>'9M.N.'!D72+'9M.E.'!D72+'9M.I.'!D72</f>
        <v>540032727</v>
      </c>
      <c r="E72" s="206">
        <f>'9M.N.'!E72+'9M.E.'!E72+'9M.I.'!E72</f>
        <v>74876872.950000003</v>
      </c>
      <c r="F72" s="207">
        <f>'9M.N.'!F72+'9M.E.'!F72+'9M.I.'!F72</f>
        <v>0</v>
      </c>
      <c r="G72" s="208">
        <f>'9M.N.'!G72+'9M.E.'!G72+'9M.I.'!G72</f>
        <v>0</v>
      </c>
      <c r="H72" s="206">
        <f>'9M.N.'!H72+'9M.E.'!H72+'9M.I.'!H72</f>
        <v>111331948</v>
      </c>
      <c r="I72" s="208">
        <f>'9M.N.'!I72+'9M.E.'!I72+'9M.I.'!I72</f>
        <v>33385516</v>
      </c>
      <c r="J72" s="206">
        <f>'9M.N.'!J72+'9M.E.'!J72+'9M.I.'!J72</f>
        <v>0</v>
      </c>
      <c r="K72" s="208">
        <f>'9M.N.'!K72+'9M.E.'!K72+'9M.I.'!K72</f>
        <v>0</v>
      </c>
    </row>
    <row r="73" spans="1:11" s="96" customFormat="1" ht="20.25" customHeight="1" x14ac:dyDescent="0.35">
      <c r="A73" s="118">
        <v>74</v>
      </c>
      <c r="B73" s="203">
        <f>'9M.N.'!B73+'9M.E.'!B73+'9M.I.'!B73</f>
        <v>5711140204.2600002</v>
      </c>
      <c r="C73" s="204">
        <f>'9M.N.'!C73+'9M.E.'!C73+'9M.I.'!C73</f>
        <v>821108388</v>
      </c>
      <c r="D73" s="205">
        <f>'9M.N.'!D73+'9M.E.'!D73+'9M.I.'!D73</f>
        <v>306534661</v>
      </c>
      <c r="E73" s="203">
        <f>'9M.N.'!E73+'9M.E.'!E73+'9M.I.'!E73</f>
        <v>66286315.649999999</v>
      </c>
      <c r="F73" s="204">
        <f>'9M.N.'!F73+'9M.E.'!F73+'9M.I.'!F73</f>
        <v>551990.81999999995</v>
      </c>
      <c r="G73" s="205">
        <f>'9M.N.'!G73+'9M.E.'!G73+'9M.I.'!G73</f>
        <v>0</v>
      </c>
      <c r="H73" s="203">
        <f>'9M.N.'!H73+'9M.E.'!H73+'9M.I.'!H73</f>
        <v>59611136</v>
      </c>
      <c r="I73" s="205">
        <f>'9M.N.'!I73+'9M.E.'!I73+'9M.I.'!I73</f>
        <v>21466496</v>
      </c>
      <c r="J73" s="203">
        <f>'9M.N.'!J73+'9M.E.'!J73+'9M.I.'!J73</f>
        <v>0</v>
      </c>
      <c r="K73" s="205">
        <f>'9M.N.'!K73+'9M.E.'!K73+'9M.I.'!K73</f>
        <v>3500</v>
      </c>
    </row>
    <row r="74" spans="1:11" s="96" customFormat="1" ht="20.25" customHeight="1" x14ac:dyDescent="0.35">
      <c r="A74" s="117">
        <v>75</v>
      </c>
      <c r="B74" s="206">
        <f>'9M.N.'!B74+'9M.E.'!B74+'9M.I.'!B74</f>
        <v>4558164788.4799995</v>
      </c>
      <c r="C74" s="207">
        <f>'9M.N.'!C74+'9M.E.'!C74+'9M.I.'!C74</f>
        <v>743560065</v>
      </c>
      <c r="D74" s="208">
        <f>'9M.N.'!D74+'9M.E.'!D74+'9M.I.'!D74</f>
        <v>245137930</v>
      </c>
      <c r="E74" s="206">
        <f>'9M.N.'!E74+'9M.E.'!E74+'9M.I.'!E74</f>
        <v>36292471.339999996</v>
      </c>
      <c r="F74" s="207">
        <f>'9M.N.'!F74+'9M.E.'!F74+'9M.I.'!F74</f>
        <v>2456535.56</v>
      </c>
      <c r="G74" s="208">
        <f>'9M.N.'!G74+'9M.E.'!G74+'9M.I.'!G74</f>
        <v>0</v>
      </c>
      <c r="H74" s="206">
        <f>'9M.N.'!H74+'9M.E.'!H74+'9M.I.'!H74</f>
        <v>31342922</v>
      </c>
      <c r="I74" s="208">
        <f>'9M.N.'!I74+'9M.E.'!I74+'9M.I.'!I74</f>
        <v>12016350</v>
      </c>
      <c r="J74" s="206">
        <f>'9M.N.'!J74+'9M.E.'!J74+'9M.I.'!J74</f>
        <v>0</v>
      </c>
      <c r="K74" s="208">
        <f>'9M.N.'!K74+'9M.E.'!K74+'9M.I.'!K74</f>
        <v>5197.84</v>
      </c>
    </row>
    <row r="75" spans="1:11" s="96" customFormat="1" ht="20.25" customHeight="1" x14ac:dyDescent="0.35">
      <c r="A75" s="118">
        <v>76</v>
      </c>
      <c r="B75" s="203">
        <f>'9M.N.'!B75+'9M.E.'!B75+'9M.I.'!B75</f>
        <v>3679886015.0599999</v>
      </c>
      <c r="C75" s="204">
        <f>'9M.N.'!C75+'9M.E.'!C75+'9M.I.'!C75</f>
        <v>613703730</v>
      </c>
      <c r="D75" s="205">
        <f>'9M.N.'!D75+'9M.E.'!D75+'9M.I.'!D75</f>
        <v>179130651</v>
      </c>
      <c r="E75" s="203">
        <f>'9M.N.'!E75+'9M.E.'!E75+'9M.I.'!E75</f>
        <v>33568536.030000001</v>
      </c>
      <c r="F75" s="204">
        <f>'9M.N.'!F75+'9M.E.'!F75+'9M.I.'!F75</f>
        <v>0</v>
      </c>
      <c r="G75" s="205">
        <f>'9M.N.'!G75+'9M.E.'!G75+'9M.I.'!G75</f>
        <v>0</v>
      </c>
      <c r="H75" s="203">
        <f>'9M.N.'!H75+'9M.E.'!H75+'9M.I.'!H75</f>
        <v>22812831</v>
      </c>
      <c r="I75" s="205">
        <f>'9M.N.'!I75+'9M.E.'!I75+'9M.I.'!I75</f>
        <v>2541519</v>
      </c>
      <c r="J75" s="203">
        <f>'9M.N.'!J75+'9M.E.'!J75+'9M.I.'!J75</f>
        <v>0</v>
      </c>
      <c r="K75" s="205">
        <f>'9M.N.'!K75+'9M.E.'!K75+'9M.I.'!K75</f>
        <v>0</v>
      </c>
    </row>
    <row r="76" spans="1:11" s="96" customFormat="1" ht="20.25" customHeight="1" x14ac:dyDescent="0.35">
      <c r="A76" s="117">
        <v>77</v>
      </c>
      <c r="B76" s="206">
        <f>'9M.N.'!B76+'9M.E.'!B76+'9M.I.'!B76</f>
        <v>2974632671.5600004</v>
      </c>
      <c r="C76" s="207">
        <f>'9M.N.'!C76+'9M.E.'!C76+'9M.I.'!C76</f>
        <v>498805353</v>
      </c>
      <c r="D76" s="208">
        <f>'9M.N.'!D76+'9M.E.'!D76+'9M.I.'!D76</f>
        <v>129274334</v>
      </c>
      <c r="E76" s="206">
        <f>'9M.N.'!E76+'9M.E.'!E76+'9M.I.'!E76</f>
        <v>23353351.789999999</v>
      </c>
      <c r="F76" s="207">
        <f>'9M.N.'!F76+'9M.E.'!F76+'9M.I.'!F76</f>
        <v>0</v>
      </c>
      <c r="G76" s="208">
        <f>'9M.N.'!G76+'9M.E.'!G76+'9M.I.'!G76</f>
        <v>29786.53</v>
      </c>
      <c r="H76" s="206">
        <f>'9M.N.'!H76+'9M.E.'!H76+'9M.I.'!H76</f>
        <v>14691670</v>
      </c>
      <c r="I76" s="208">
        <f>'9M.N.'!I76+'9M.E.'!I76+'9M.I.'!I76</f>
        <v>1778000</v>
      </c>
      <c r="J76" s="206">
        <f>'9M.N.'!J76+'9M.E.'!J76+'9M.I.'!J76</f>
        <v>0</v>
      </c>
      <c r="K76" s="208">
        <f>'9M.N.'!K76+'9M.E.'!K76+'9M.I.'!K76</f>
        <v>0</v>
      </c>
    </row>
    <row r="77" spans="1:11" s="96" customFormat="1" ht="20.25" customHeight="1" x14ac:dyDescent="0.35">
      <c r="A77" s="118">
        <v>78</v>
      </c>
      <c r="B77" s="203">
        <f>'9M.N.'!B77+'9M.E.'!B77+'9M.I.'!B77</f>
        <v>2295475058.23</v>
      </c>
      <c r="C77" s="204">
        <f>'9M.N.'!C77+'9M.E.'!C77+'9M.I.'!C77</f>
        <v>612529265</v>
      </c>
      <c r="D77" s="205">
        <f>'9M.N.'!D77+'9M.E.'!D77+'9M.I.'!D77</f>
        <v>113000297</v>
      </c>
      <c r="E77" s="203">
        <f>'9M.N.'!E77+'9M.E.'!E77+'9M.I.'!E77</f>
        <v>37364486.18</v>
      </c>
      <c r="F77" s="204">
        <f>'9M.N.'!F77+'9M.E.'!F77+'9M.I.'!F77</f>
        <v>1428290.21</v>
      </c>
      <c r="G77" s="205">
        <f>'9M.N.'!G77+'9M.E.'!G77+'9M.I.'!G77</f>
        <v>0</v>
      </c>
      <c r="H77" s="203">
        <f>'9M.N.'!H77+'9M.E.'!H77+'9M.I.'!H77</f>
        <v>10231374</v>
      </c>
      <c r="I77" s="205">
        <f>'9M.N.'!I77+'9M.E.'!I77+'9M.I.'!I77</f>
        <v>1300500</v>
      </c>
      <c r="J77" s="203">
        <f>'9M.N.'!J77+'9M.E.'!J77+'9M.I.'!J77</f>
        <v>0</v>
      </c>
      <c r="K77" s="205">
        <f>'9M.N.'!K77+'9M.E.'!K77+'9M.I.'!K77</f>
        <v>0</v>
      </c>
    </row>
    <row r="78" spans="1:11" s="96" customFormat="1" ht="20.25" customHeight="1" x14ac:dyDescent="0.35">
      <c r="A78" s="117">
        <v>79</v>
      </c>
      <c r="B78" s="206">
        <f>'9M.N.'!B78+'9M.E.'!B78+'9M.I.'!B78</f>
        <v>2075296560.1800001</v>
      </c>
      <c r="C78" s="207">
        <f>'9M.N.'!C78+'9M.E.'!C78+'9M.I.'!C78</f>
        <v>169679967</v>
      </c>
      <c r="D78" s="208">
        <f>'9M.N.'!D78+'9M.E.'!D78+'9M.I.'!D78</f>
        <v>72483712</v>
      </c>
      <c r="E78" s="206">
        <f>'9M.N.'!E78+'9M.E.'!E78+'9M.I.'!E78</f>
        <v>41175676.440000005</v>
      </c>
      <c r="F78" s="207">
        <f>'9M.N.'!F78+'9M.E.'!F78+'9M.I.'!F78</f>
        <v>12712639.66</v>
      </c>
      <c r="G78" s="208">
        <f>'9M.N.'!G78+'9M.E.'!G78+'9M.I.'!G78</f>
        <v>0</v>
      </c>
      <c r="H78" s="206">
        <f>'9M.N.'!H78+'9M.E.'!H78+'9M.I.'!H78</f>
        <v>2527713</v>
      </c>
      <c r="I78" s="208">
        <f>'9M.N.'!I78+'9M.E.'!I78+'9M.I.'!I78</f>
        <v>985500</v>
      </c>
      <c r="J78" s="206">
        <f>'9M.N.'!J78+'9M.E.'!J78+'9M.I.'!J78</f>
        <v>0</v>
      </c>
      <c r="K78" s="208">
        <f>'9M.N.'!K78+'9M.E.'!K78+'9M.I.'!K78</f>
        <v>0</v>
      </c>
    </row>
    <row r="79" spans="1:11" s="96" customFormat="1" ht="20.25" customHeight="1" x14ac:dyDescent="0.35">
      <c r="A79" s="118">
        <v>80</v>
      </c>
      <c r="B79" s="203">
        <f>'9M.N.'!B79+'9M.E.'!B79+'9M.I.'!B79</f>
        <v>1451706513.3399999</v>
      </c>
      <c r="C79" s="204">
        <f>'9M.N.'!C79+'9M.E.'!C79+'9M.I.'!C79</f>
        <v>376632425</v>
      </c>
      <c r="D79" s="205">
        <f>'9M.N.'!D79+'9M.E.'!D79+'9M.I.'!D79</f>
        <v>47581877</v>
      </c>
      <c r="E79" s="203">
        <f>'9M.N.'!E79+'9M.E.'!E79+'9M.I.'!E79</f>
        <v>6863551.4299999997</v>
      </c>
      <c r="F79" s="204">
        <f>'9M.N.'!F79+'9M.E.'!F79+'9M.I.'!F79</f>
        <v>0</v>
      </c>
      <c r="G79" s="205">
        <f>'9M.N.'!G79+'9M.E.'!G79+'9M.I.'!G79</f>
        <v>0</v>
      </c>
      <c r="H79" s="203">
        <f>'9M.N.'!H79+'9M.E.'!H79+'9M.I.'!H79</f>
        <v>1667380</v>
      </c>
      <c r="I79" s="205">
        <f>'9M.N.'!I79+'9M.E.'!I79+'9M.I.'!I79</f>
        <v>745500</v>
      </c>
      <c r="J79" s="203">
        <f>'9M.N.'!J79+'9M.E.'!J79+'9M.I.'!J79</f>
        <v>108686</v>
      </c>
      <c r="K79" s="205">
        <f>'9M.N.'!K79+'9M.E.'!K79+'9M.I.'!K79</f>
        <v>0</v>
      </c>
    </row>
    <row r="80" spans="1:11" s="96" customFormat="1" ht="20.25" customHeight="1" x14ac:dyDescent="0.35">
      <c r="A80" s="117">
        <v>81</v>
      </c>
      <c r="B80" s="206">
        <f>'9M.N.'!B80+'9M.E.'!B80+'9M.I.'!B80</f>
        <v>956845384.72000003</v>
      </c>
      <c r="C80" s="207">
        <f>'9M.N.'!C80+'9M.E.'!C80+'9M.I.'!C80</f>
        <v>341668673</v>
      </c>
      <c r="D80" s="208">
        <f>'9M.N.'!D80+'9M.E.'!D80+'9M.I.'!D80</f>
        <v>45377653</v>
      </c>
      <c r="E80" s="206">
        <f>'9M.N.'!E80+'9M.E.'!E80+'9M.I.'!E80</f>
        <v>13271050.08</v>
      </c>
      <c r="F80" s="207">
        <f>'9M.N.'!F80+'9M.E.'!F80+'9M.I.'!F80</f>
        <v>0</v>
      </c>
      <c r="G80" s="208">
        <f>'9M.N.'!G80+'9M.E.'!G80+'9M.I.'!G80</f>
        <v>0</v>
      </c>
      <c r="H80" s="206">
        <f>'9M.N.'!H80+'9M.E.'!H80+'9M.I.'!H80</f>
        <v>354710</v>
      </c>
      <c r="I80" s="208">
        <f>'9M.N.'!I80+'9M.E.'!I80+'9M.I.'!I80</f>
        <v>637000</v>
      </c>
      <c r="J80" s="206">
        <f>'9M.N.'!J80+'9M.E.'!J80+'9M.I.'!J80</f>
        <v>0</v>
      </c>
      <c r="K80" s="208">
        <f>'9M.N.'!K80+'9M.E.'!K80+'9M.I.'!K80</f>
        <v>0</v>
      </c>
    </row>
    <row r="81" spans="1:11" s="96" customFormat="1" ht="20.25" customHeight="1" x14ac:dyDescent="0.35">
      <c r="A81" s="118">
        <v>82</v>
      </c>
      <c r="B81" s="203">
        <f>'9M.N.'!B81+'9M.E.'!B81+'9M.I.'!B81</f>
        <v>7704169161.04</v>
      </c>
      <c r="C81" s="204">
        <f>'9M.N.'!C81+'9M.E.'!C81+'9M.I.'!C81</f>
        <v>1111610382</v>
      </c>
      <c r="D81" s="205">
        <f>'9M.N.'!D81+'9M.E.'!D81+'9M.I.'!D81</f>
        <v>37951943</v>
      </c>
      <c r="E81" s="203">
        <f>'9M.N.'!E81+'9M.E.'!E81+'9M.I.'!E81</f>
        <v>4925555.99</v>
      </c>
      <c r="F81" s="204">
        <f>'9M.N.'!F81+'9M.E.'!F81+'9M.I.'!F81</f>
        <v>760303.56</v>
      </c>
      <c r="G81" s="205">
        <f>'9M.N.'!G81+'9M.E.'!G81+'9M.I.'!G81</f>
        <v>0</v>
      </c>
      <c r="H81" s="203">
        <f>'9M.N.'!H81+'9M.E.'!H81+'9M.I.'!H81</f>
        <v>614812</v>
      </c>
      <c r="I81" s="205">
        <f>'9M.N.'!I81+'9M.E.'!I81+'9M.I.'!I81</f>
        <v>574000</v>
      </c>
      <c r="J81" s="203">
        <f>'9M.N.'!J81+'9M.E.'!J81+'9M.I.'!J81</f>
        <v>0</v>
      </c>
      <c r="K81" s="205">
        <f>'9M.N.'!K81+'9M.E.'!K81+'9M.I.'!K81</f>
        <v>0</v>
      </c>
    </row>
    <row r="82" spans="1:11" s="96" customFormat="1" ht="20.25" customHeight="1" x14ac:dyDescent="0.35">
      <c r="A82" s="117">
        <v>83</v>
      </c>
      <c r="B82" s="206">
        <f>'9M.N.'!B82+'9M.E.'!B82+'9M.I.'!B82</f>
        <v>536619799.35999995</v>
      </c>
      <c r="C82" s="207">
        <f>'9M.N.'!C82+'9M.E.'!C82+'9M.I.'!C82</f>
        <v>189002908</v>
      </c>
      <c r="D82" s="208">
        <f>'9M.N.'!D82+'9M.E.'!D82+'9M.I.'!D82</f>
        <v>28928192</v>
      </c>
      <c r="E82" s="206">
        <f>'9M.N.'!E82+'9M.E.'!E82+'9M.I.'!E82</f>
        <v>4621623.71</v>
      </c>
      <c r="F82" s="207">
        <f>'9M.N.'!F82+'9M.E.'!F82+'9M.I.'!F82</f>
        <v>0</v>
      </c>
      <c r="G82" s="208">
        <f>'9M.N.'!G82+'9M.E.'!G82+'9M.I.'!G82</f>
        <v>0</v>
      </c>
      <c r="H82" s="206">
        <f>'9M.N.'!H82+'9M.E.'!H82+'9M.I.'!H82</f>
        <v>378376</v>
      </c>
      <c r="I82" s="208">
        <f>'9M.N.'!I82+'9M.E.'!I82+'9M.I.'!I82</f>
        <v>416500</v>
      </c>
      <c r="J82" s="206">
        <f>'9M.N.'!J82+'9M.E.'!J82+'9M.I.'!J82</f>
        <v>0</v>
      </c>
      <c r="K82" s="208">
        <f>'9M.N.'!K82+'9M.E.'!K82+'9M.I.'!K82</f>
        <v>0</v>
      </c>
    </row>
    <row r="83" spans="1:11" s="96" customFormat="1" ht="20.25" customHeight="1" x14ac:dyDescent="0.35">
      <c r="A83" s="118">
        <v>84</v>
      </c>
      <c r="B83" s="203">
        <f>'9M.N.'!B83+'9M.E.'!B83+'9M.I.'!B83</f>
        <v>334683316.14000005</v>
      </c>
      <c r="C83" s="204">
        <f>'9M.N.'!C83+'9M.E.'!C83+'9M.I.'!C83</f>
        <v>254880366</v>
      </c>
      <c r="D83" s="205">
        <f>'9M.N.'!D83+'9M.E.'!D83+'9M.I.'!D83</f>
        <v>27674798</v>
      </c>
      <c r="E83" s="203">
        <f>'9M.N.'!E83+'9M.E.'!E83+'9M.I.'!E83</f>
        <v>19114981.639999997</v>
      </c>
      <c r="F83" s="204">
        <f>'9M.N.'!F83+'9M.E.'!F83+'9M.I.'!F83</f>
        <v>0</v>
      </c>
      <c r="G83" s="205">
        <f>'9M.N.'!G83+'9M.E.'!G83+'9M.I.'!G83</f>
        <v>0</v>
      </c>
      <c r="H83" s="203">
        <f>'9M.N.'!H83+'9M.E.'!H83+'9M.I.'!H83</f>
        <v>1201082</v>
      </c>
      <c r="I83" s="205">
        <f>'9M.N.'!I83+'9M.E.'!I83+'9M.I.'!I83</f>
        <v>1105400</v>
      </c>
      <c r="J83" s="203">
        <f>'9M.N.'!J83+'9M.E.'!J83+'9M.I.'!J83</f>
        <v>0</v>
      </c>
      <c r="K83" s="205">
        <f>'9M.N.'!K83+'9M.E.'!K83+'9M.I.'!K83</f>
        <v>0</v>
      </c>
    </row>
    <row r="84" spans="1:11" s="96" customFormat="1" ht="20.25" customHeight="1" x14ac:dyDescent="0.35">
      <c r="A84" s="117">
        <v>85</v>
      </c>
      <c r="B84" s="206">
        <f>'9M.N.'!B84+'9M.E.'!B84+'9M.I.'!B84</f>
        <v>227860067.71999997</v>
      </c>
      <c r="C84" s="207">
        <f>'9M.N.'!C84+'9M.E.'!C84+'9M.I.'!C84</f>
        <v>80962824</v>
      </c>
      <c r="D84" s="208">
        <f>'9M.N.'!D84+'9M.E.'!D84+'9M.I.'!D84</f>
        <v>20388025</v>
      </c>
      <c r="E84" s="206">
        <f>'9M.N.'!E84+'9M.E.'!E84+'9M.I.'!E84</f>
        <v>17459543.890000001</v>
      </c>
      <c r="F84" s="207">
        <f>'9M.N.'!F84+'9M.E.'!F84+'9M.I.'!F84</f>
        <v>0</v>
      </c>
      <c r="G84" s="208">
        <f>'9M.N.'!G84+'9M.E.'!G84+'9M.I.'!G84</f>
        <v>0</v>
      </c>
      <c r="H84" s="206">
        <f>'9M.N.'!H84+'9M.E.'!H84+'9M.I.'!H84</f>
        <v>117910</v>
      </c>
      <c r="I84" s="208">
        <f>'9M.N.'!I84+'9M.E.'!I84+'9M.I.'!I84</f>
        <v>115500</v>
      </c>
      <c r="J84" s="206">
        <f>'9M.N.'!J84+'9M.E.'!J84+'9M.I.'!J84</f>
        <v>0</v>
      </c>
      <c r="K84" s="208">
        <f>'9M.N.'!K84+'9M.E.'!K84+'9M.I.'!K84</f>
        <v>0</v>
      </c>
    </row>
    <row r="85" spans="1:11" s="96" customFormat="1" ht="20.25" customHeight="1" x14ac:dyDescent="0.35">
      <c r="A85" s="118">
        <v>86</v>
      </c>
      <c r="B85" s="203">
        <f>'9M.N.'!B85+'9M.E.'!B85+'9M.I.'!B85</f>
        <v>193447437.66</v>
      </c>
      <c r="C85" s="204">
        <f>'9M.N.'!C85+'9M.E.'!C85+'9M.I.'!C85</f>
        <v>80437754</v>
      </c>
      <c r="D85" s="205">
        <f>'9M.N.'!D85+'9M.E.'!D85+'9M.I.'!D85</f>
        <v>16385832</v>
      </c>
      <c r="E85" s="203">
        <f>'9M.N.'!E85+'9M.E.'!E85+'9M.I.'!E85</f>
        <v>6508555.46</v>
      </c>
      <c r="F85" s="204">
        <f>'9M.N.'!F85+'9M.E.'!F85+'9M.I.'!F85</f>
        <v>0</v>
      </c>
      <c r="G85" s="205">
        <f>'9M.N.'!G85+'9M.E.'!G85+'9M.I.'!G85</f>
        <v>0</v>
      </c>
      <c r="H85" s="203">
        <f>'9M.N.'!H85+'9M.E.'!H85+'9M.I.'!H85</f>
        <v>689735</v>
      </c>
      <c r="I85" s="205">
        <f>'9M.N.'!I85+'9M.E.'!I85+'9M.I.'!I85</f>
        <v>14000</v>
      </c>
      <c r="J85" s="203">
        <f>'9M.N.'!J85+'9M.E.'!J85+'9M.I.'!J85</f>
        <v>0</v>
      </c>
      <c r="K85" s="205">
        <f>'9M.N.'!K85+'9M.E.'!K85+'9M.I.'!K85</f>
        <v>0</v>
      </c>
    </row>
    <row r="86" spans="1:11" s="96" customFormat="1" ht="20.25" customHeight="1" x14ac:dyDescent="0.35">
      <c r="A86" s="117">
        <v>87</v>
      </c>
      <c r="B86" s="206">
        <f>'9M.N.'!B86+'9M.E.'!B86+'9M.I.'!B86</f>
        <v>151712637.53</v>
      </c>
      <c r="C86" s="207">
        <f>'9M.N.'!C86+'9M.E.'!C86+'9M.I.'!C86</f>
        <v>150692643</v>
      </c>
      <c r="D86" s="208">
        <f>'9M.N.'!D86+'9M.E.'!D86+'9M.I.'!D86</f>
        <v>19077324</v>
      </c>
      <c r="E86" s="206">
        <f>'9M.N.'!E86+'9M.E.'!E86+'9M.I.'!E86</f>
        <v>2592476.0500000003</v>
      </c>
      <c r="F86" s="207">
        <f>'9M.N.'!F86+'9M.E.'!F86+'9M.I.'!F86</f>
        <v>0</v>
      </c>
      <c r="G86" s="208">
        <f>'9M.N.'!G86+'9M.E.'!G86+'9M.I.'!G86</f>
        <v>0</v>
      </c>
      <c r="H86" s="206">
        <f>'9M.N.'!H86+'9M.E.'!H86+'9M.I.'!H86</f>
        <v>114498</v>
      </c>
      <c r="I86" s="208">
        <f>'9M.N.'!I86+'9M.E.'!I86+'9M.I.'!I86</f>
        <v>3500</v>
      </c>
      <c r="J86" s="206">
        <f>'9M.N.'!J86+'9M.E.'!J86+'9M.I.'!J86</f>
        <v>0</v>
      </c>
      <c r="K86" s="208">
        <f>'9M.N.'!K86+'9M.E.'!K86+'9M.I.'!K86</f>
        <v>0</v>
      </c>
    </row>
    <row r="87" spans="1:11" s="96" customFormat="1" ht="20.25" customHeight="1" x14ac:dyDescent="0.35">
      <c r="A87" s="118">
        <v>88</v>
      </c>
      <c r="B87" s="203">
        <f>'9M.N.'!B87+'9M.E.'!B87+'9M.I.'!B87</f>
        <v>164880473.94999999</v>
      </c>
      <c r="C87" s="204">
        <f>'9M.N.'!C87+'9M.E.'!C87+'9M.I.'!C87</f>
        <v>110840838</v>
      </c>
      <c r="D87" s="205">
        <f>'9M.N.'!D87+'9M.E.'!D87+'9M.I.'!D87</f>
        <v>17117492</v>
      </c>
      <c r="E87" s="203">
        <f>'9M.N.'!E87+'9M.E.'!E87+'9M.I.'!E87</f>
        <v>5526817.4799999995</v>
      </c>
      <c r="F87" s="204">
        <f>'9M.N.'!F87+'9M.E.'!F87+'9M.I.'!F87</f>
        <v>0</v>
      </c>
      <c r="G87" s="205">
        <f>'9M.N.'!G87+'9M.E.'!G87+'9M.I.'!G87</f>
        <v>0</v>
      </c>
      <c r="H87" s="203">
        <f>'9M.N.'!H87+'9M.E.'!H87+'9M.I.'!H87</f>
        <v>26437</v>
      </c>
      <c r="I87" s="205">
        <f>'9M.N.'!I87+'9M.E.'!I87+'9M.I.'!I87</f>
        <v>3500</v>
      </c>
      <c r="J87" s="203">
        <f>'9M.N.'!J87+'9M.E.'!J87+'9M.I.'!J87</f>
        <v>0</v>
      </c>
      <c r="K87" s="205">
        <f>'9M.N.'!K87+'9M.E.'!K87+'9M.I.'!K87</f>
        <v>0</v>
      </c>
    </row>
    <row r="88" spans="1:11" s="96" customFormat="1" ht="20.25" customHeight="1" x14ac:dyDescent="0.35">
      <c r="A88" s="117">
        <v>89</v>
      </c>
      <c r="B88" s="206">
        <f>'9M.N.'!B88+'9M.E.'!B88+'9M.I.'!B88</f>
        <v>70370695.539999992</v>
      </c>
      <c r="C88" s="207">
        <f>'9M.N.'!C88+'9M.E.'!C88+'9M.I.'!C88</f>
        <v>212496478</v>
      </c>
      <c r="D88" s="208">
        <f>'9M.N.'!D88+'9M.E.'!D88+'9M.I.'!D88</f>
        <v>8796686</v>
      </c>
      <c r="E88" s="206">
        <f>'9M.N.'!E88+'9M.E.'!E88+'9M.I.'!E88</f>
        <v>1089514.3999999999</v>
      </c>
      <c r="F88" s="207">
        <f>'9M.N.'!F88+'9M.E.'!F88+'9M.I.'!F88</f>
        <v>0</v>
      </c>
      <c r="G88" s="208">
        <f>'9M.N.'!G88+'9M.E.'!G88+'9M.I.'!G88</f>
        <v>0</v>
      </c>
      <c r="H88" s="206">
        <f>'9M.N.'!H88+'9M.E.'!H88+'9M.I.'!H88</f>
        <v>23074</v>
      </c>
      <c r="I88" s="208">
        <f>'9M.N.'!I88+'9M.E.'!I88+'9M.I.'!I88</f>
        <v>0</v>
      </c>
      <c r="J88" s="206">
        <f>'9M.N.'!J88+'9M.E.'!J88+'9M.I.'!J88</f>
        <v>0</v>
      </c>
      <c r="K88" s="208">
        <f>'9M.N.'!K88+'9M.E.'!K88+'9M.I.'!K88</f>
        <v>0</v>
      </c>
    </row>
    <row r="89" spans="1:11" s="96" customFormat="1" ht="20.25" customHeight="1" x14ac:dyDescent="0.35">
      <c r="A89" s="118">
        <v>90</v>
      </c>
      <c r="B89" s="203">
        <f>'9M.N.'!B89+'9M.E.'!B89+'9M.I.'!B89</f>
        <v>58369994.259999998</v>
      </c>
      <c r="C89" s="204">
        <f>'9M.N.'!C89+'9M.E.'!C89+'9M.I.'!C89</f>
        <v>94923548</v>
      </c>
      <c r="D89" s="205">
        <f>'9M.N.'!D89+'9M.E.'!D89+'9M.I.'!D89</f>
        <v>7105997</v>
      </c>
      <c r="E89" s="203">
        <f>'9M.N.'!E89+'9M.E.'!E89+'9M.I.'!E89</f>
        <v>2436273.9499999997</v>
      </c>
      <c r="F89" s="204">
        <f>'9M.N.'!F89+'9M.E.'!F89+'9M.I.'!F89</f>
        <v>0</v>
      </c>
      <c r="G89" s="205">
        <f>'9M.N.'!G89+'9M.E.'!G89+'9M.I.'!G89</f>
        <v>0</v>
      </c>
      <c r="H89" s="203">
        <f>'9M.N.'!H89+'9M.E.'!H89+'9M.I.'!H89</f>
        <v>11529</v>
      </c>
      <c r="I89" s="205">
        <f>'9M.N.'!I89+'9M.E.'!I89+'9M.I.'!I89</f>
        <v>0</v>
      </c>
      <c r="J89" s="203">
        <f>'9M.N.'!J89+'9M.E.'!J89+'9M.I.'!J89</f>
        <v>0</v>
      </c>
      <c r="K89" s="205">
        <f>'9M.N.'!K89+'9M.E.'!K89+'9M.I.'!K89</f>
        <v>0</v>
      </c>
    </row>
    <row r="90" spans="1:11" s="96" customFormat="1" ht="20.25" customHeight="1" x14ac:dyDescent="0.35">
      <c r="A90" s="117">
        <v>91</v>
      </c>
      <c r="B90" s="206">
        <f>'9M.N.'!B90+'9M.E.'!B90+'9M.I.'!B90</f>
        <v>57110243.130000003</v>
      </c>
      <c r="C90" s="207">
        <f>'9M.N.'!C90+'9M.E.'!C90+'9M.I.'!C90</f>
        <v>79920512</v>
      </c>
      <c r="D90" s="208">
        <f>'9M.N.'!D90+'9M.E.'!D90+'9M.I.'!D90</f>
        <v>5425075</v>
      </c>
      <c r="E90" s="206">
        <f>'9M.N.'!E90+'9M.E.'!E90+'9M.I.'!E90</f>
        <v>1382720.6600000001</v>
      </c>
      <c r="F90" s="207">
        <f>'9M.N.'!F90+'9M.E.'!F90+'9M.I.'!F90</f>
        <v>0</v>
      </c>
      <c r="G90" s="208">
        <f>'9M.N.'!G90+'9M.E.'!G90+'9M.I.'!G90</f>
        <v>0</v>
      </c>
      <c r="H90" s="206">
        <f>'9M.N.'!H90+'9M.E.'!H90+'9M.I.'!H90</f>
        <v>29536</v>
      </c>
      <c r="I90" s="208">
        <f>'9M.N.'!I90+'9M.E.'!I90+'9M.I.'!I90</f>
        <v>0</v>
      </c>
      <c r="J90" s="206">
        <f>'9M.N.'!J90+'9M.E.'!J90+'9M.I.'!J90</f>
        <v>0</v>
      </c>
      <c r="K90" s="208">
        <f>'9M.N.'!K90+'9M.E.'!K90+'9M.I.'!K90</f>
        <v>0</v>
      </c>
    </row>
    <row r="91" spans="1:11" s="96" customFormat="1" ht="20.25" customHeight="1" x14ac:dyDescent="0.35">
      <c r="A91" s="118">
        <v>92</v>
      </c>
      <c r="B91" s="203">
        <f>'9M.N.'!B91+'9M.E.'!B91+'9M.I.'!B91</f>
        <v>44460578.659999996</v>
      </c>
      <c r="C91" s="204">
        <f>'9M.N.'!C91+'9M.E.'!C91+'9M.I.'!C91</f>
        <v>43714074</v>
      </c>
      <c r="D91" s="205">
        <f>'9M.N.'!D91+'9M.E.'!D91+'9M.I.'!D91</f>
        <v>3514075</v>
      </c>
      <c r="E91" s="203">
        <f>'9M.N.'!E91+'9M.E.'!E91+'9M.I.'!E91</f>
        <v>1383188.29</v>
      </c>
      <c r="F91" s="204">
        <f>'9M.N.'!F91+'9M.E.'!F91+'9M.I.'!F91</f>
        <v>0</v>
      </c>
      <c r="G91" s="205">
        <f>'9M.N.'!G91+'9M.E.'!G91+'9M.I.'!G91</f>
        <v>0</v>
      </c>
      <c r="H91" s="203">
        <f>'9M.N.'!H91+'9M.E.'!H91+'9M.I.'!H91</f>
        <v>0</v>
      </c>
      <c r="I91" s="205">
        <f>'9M.N.'!I91+'9M.E.'!I91+'9M.I.'!I91</f>
        <v>3500</v>
      </c>
      <c r="J91" s="203">
        <f>'9M.N.'!J91+'9M.E.'!J91+'9M.I.'!J91</f>
        <v>0</v>
      </c>
      <c r="K91" s="205">
        <f>'9M.N.'!K91+'9M.E.'!K91+'9M.I.'!K91</f>
        <v>0</v>
      </c>
    </row>
    <row r="92" spans="1:11" s="96" customFormat="1" ht="20.25" customHeight="1" x14ac:dyDescent="0.35">
      <c r="A92" s="117">
        <v>93</v>
      </c>
      <c r="B92" s="206">
        <f>'9M.N.'!B92+'9M.E.'!B92+'9M.I.'!B92</f>
        <v>24855712.850000001</v>
      </c>
      <c r="C92" s="207">
        <f>'9M.N.'!C92+'9M.E.'!C92+'9M.I.'!C92</f>
        <v>9473155</v>
      </c>
      <c r="D92" s="208">
        <f>'9M.N.'!D92+'9M.E.'!D92+'9M.I.'!D92</f>
        <v>4107016</v>
      </c>
      <c r="E92" s="206">
        <f>'9M.N.'!E92+'9M.E.'!E92+'9M.I.'!E92</f>
        <v>1550521.71</v>
      </c>
      <c r="F92" s="207">
        <f>'9M.N.'!F92+'9M.E.'!F92+'9M.I.'!F92</f>
        <v>0</v>
      </c>
      <c r="G92" s="208">
        <f>'9M.N.'!G92+'9M.E.'!G92+'9M.I.'!G92</f>
        <v>0</v>
      </c>
      <c r="H92" s="206">
        <f>'9M.N.'!H92+'9M.E.'!H92+'9M.I.'!H92</f>
        <v>0</v>
      </c>
      <c r="I92" s="208">
        <f>'9M.N.'!I92+'9M.E.'!I92+'9M.I.'!I92</f>
        <v>60000</v>
      </c>
      <c r="J92" s="206">
        <f>'9M.N.'!J92+'9M.E.'!J92+'9M.I.'!J92</f>
        <v>0</v>
      </c>
      <c r="K92" s="208">
        <f>'9M.N.'!K92+'9M.E.'!K92+'9M.I.'!K92</f>
        <v>0</v>
      </c>
    </row>
    <row r="93" spans="1:11" s="96" customFormat="1" ht="20.25" customHeight="1" x14ac:dyDescent="0.35">
      <c r="A93" s="118">
        <v>94</v>
      </c>
      <c r="B93" s="203">
        <f>'9M.N.'!B93+'9M.E.'!B93+'9M.I.'!B93</f>
        <v>43333131.969999999</v>
      </c>
      <c r="C93" s="204">
        <f>'9M.N.'!C93+'9M.E.'!C93+'9M.I.'!C93</f>
        <v>18249543</v>
      </c>
      <c r="D93" s="205">
        <f>'9M.N.'!D93+'9M.E.'!D93+'9M.I.'!D93</f>
        <v>3804275</v>
      </c>
      <c r="E93" s="203">
        <f>'9M.N.'!E93+'9M.E.'!E93+'9M.I.'!E93</f>
        <v>378409</v>
      </c>
      <c r="F93" s="204">
        <f>'9M.N.'!F93+'9M.E.'!F93+'9M.I.'!F93</f>
        <v>0</v>
      </c>
      <c r="G93" s="205">
        <f>'9M.N.'!G93+'9M.E.'!G93+'9M.I.'!G93</f>
        <v>0</v>
      </c>
      <c r="H93" s="203">
        <f>'9M.N.'!H93+'9M.E.'!H93+'9M.I.'!H93</f>
        <v>0</v>
      </c>
      <c r="I93" s="205">
        <f>'9M.N.'!I93+'9M.E.'!I93+'9M.I.'!I93</f>
        <v>0</v>
      </c>
      <c r="J93" s="203">
        <f>'9M.N.'!J93+'9M.E.'!J93+'9M.I.'!J93</f>
        <v>0</v>
      </c>
      <c r="K93" s="205">
        <f>'9M.N.'!K93+'9M.E.'!K93+'9M.I.'!K93</f>
        <v>0</v>
      </c>
    </row>
    <row r="94" spans="1:11" s="96" customFormat="1" ht="20.25" customHeight="1" x14ac:dyDescent="0.35">
      <c r="A94" s="117">
        <v>95</v>
      </c>
      <c r="B94" s="206">
        <f>'9M.N.'!B94+'9M.E.'!B94+'9M.I.'!B94</f>
        <v>28130143.32</v>
      </c>
      <c r="C94" s="207">
        <f>'9M.N.'!C94+'9M.E.'!C94+'9M.I.'!C94</f>
        <v>27918571</v>
      </c>
      <c r="D94" s="208">
        <f>'9M.N.'!D94+'9M.E.'!D94+'9M.I.'!D94</f>
        <v>3501724</v>
      </c>
      <c r="E94" s="206">
        <f>'9M.N.'!E94+'9M.E.'!E94+'9M.I.'!E94</f>
        <v>934371.78999999992</v>
      </c>
      <c r="F94" s="207">
        <f>'9M.N.'!F94+'9M.E.'!F94+'9M.I.'!F94</f>
        <v>0</v>
      </c>
      <c r="G94" s="208">
        <f>'9M.N.'!G94+'9M.E.'!G94+'9M.I.'!G94</f>
        <v>0</v>
      </c>
      <c r="H94" s="206">
        <f>'9M.N.'!H94+'9M.E.'!H94+'9M.I.'!H94</f>
        <v>0</v>
      </c>
      <c r="I94" s="208">
        <f>'9M.N.'!I94+'9M.E.'!I94+'9M.I.'!I94</f>
        <v>0</v>
      </c>
      <c r="J94" s="206">
        <f>'9M.N.'!J94+'9M.E.'!J94+'9M.I.'!J94</f>
        <v>0</v>
      </c>
      <c r="K94" s="208">
        <f>'9M.N.'!K94+'9M.E.'!K94+'9M.I.'!K94</f>
        <v>0</v>
      </c>
    </row>
    <row r="95" spans="1:11" s="96" customFormat="1" ht="20.25" customHeight="1" x14ac:dyDescent="0.35">
      <c r="A95" s="118">
        <v>96</v>
      </c>
      <c r="B95" s="203">
        <f>'9M.N.'!B95+'9M.E.'!B95+'9M.I.'!B95</f>
        <v>205096675.33000001</v>
      </c>
      <c r="C95" s="204">
        <f>'9M.N.'!C95+'9M.E.'!C95+'9M.I.'!C95</f>
        <v>651898</v>
      </c>
      <c r="D95" s="205">
        <f>'9M.N.'!D95+'9M.E.'!D95+'9M.I.'!D95</f>
        <v>803061</v>
      </c>
      <c r="E95" s="203">
        <f>'9M.N.'!E95+'9M.E.'!E95+'9M.I.'!E95</f>
        <v>1729167.93</v>
      </c>
      <c r="F95" s="204">
        <f>'9M.N.'!F95+'9M.E.'!F95+'9M.I.'!F95</f>
        <v>0</v>
      </c>
      <c r="G95" s="205">
        <f>'9M.N.'!G95+'9M.E.'!G95+'9M.I.'!G95</f>
        <v>0</v>
      </c>
      <c r="H95" s="203">
        <f>'9M.N.'!H95+'9M.E.'!H95+'9M.I.'!H95</f>
        <v>0</v>
      </c>
      <c r="I95" s="205">
        <f>'9M.N.'!I95+'9M.E.'!I95+'9M.I.'!I95</f>
        <v>0</v>
      </c>
      <c r="J95" s="203">
        <f>'9M.N.'!J95+'9M.E.'!J95+'9M.I.'!J95</f>
        <v>0</v>
      </c>
      <c r="K95" s="205">
        <f>'9M.N.'!K95+'9M.E.'!K95+'9M.I.'!K95</f>
        <v>0</v>
      </c>
    </row>
    <row r="96" spans="1:11" s="96" customFormat="1" ht="20.25" customHeight="1" x14ac:dyDescent="0.35">
      <c r="A96" s="117">
        <v>97</v>
      </c>
      <c r="B96" s="206">
        <f>'9M.N.'!B96+'9M.E.'!B96+'9M.I.'!B96</f>
        <v>11657384.950000001</v>
      </c>
      <c r="C96" s="207">
        <f>'9M.N.'!C96+'9M.E.'!C96+'9M.I.'!C96</f>
        <v>853896</v>
      </c>
      <c r="D96" s="208">
        <f>'9M.N.'!D96+'9M.E.'!D96+'9M.I.'!D96</f>
        <v>2100987</v>
      </c>
      <c r="E96" s="206">
        <f>'9M.N.'!E96+'9M.E.'!E96+'9M.I.'!E96</f>
        <v>18759</v>
      </c>
      <c r="F96" s="207">
        <f>'9M.N.'!F96+'9M.E.'!F96+'9M.I.'!F96</f>
        <v>0</v>
      </c>
      <c r="G96" s="208">
        <f>'9M.N.'!G96+'9M.E.'!G96+'9M.I.'!G96</f>
        <v>0</v>
      </c>
      <c r="H96" s="206">
        <f>'9M.N.'!H96+'9M.E.'!H96+'9M.I.'!H96</f>
        <v>0</v>
      </c>
      <c r="I96" s="208">
        <f>'9M.N.'!I96+'9M.E.'!I96+'9M.I.'!I96</f>
        <v>0</v>
      </c>
      <c r="J96" s="206">
        <f>'9M.N.'!J96+'9M.E.'!J96+'9M.I.'!J96</f>
        <v>0</v>
      </c>
      <c r="K96" s="208">
        <f>'9M.N.'!K96+'9M.E.'!K96+'9M.I.'!K96</f>
        <v>0</v>
      </c>
    </row>
    <row r="97" spans="1:15" s="96" customFormat="1" ht="20.25" customHeight="1" x14ac:dyDescent="0.35">
      <c r="A97" s="118">
        <v>98</v>
      </c>
      <c r="B97" s="203">
        <f>'9M.N.'!B97+'9M.E.'!B97+'9M.I.'!B97</f>
        <v>7993597.0300000003</v>
      </c>
      <c r="C97" s="204">
        <f>'9M.N.'!C97+'9M.E.'!C97+'9M.I.'!C97</f>
        <v>15582031</v>
      </c>
      <c r="D97" s="205">
        <f>'9M.N.'!D97+'9M.E.'!D97+'9M.I.'!D97</f>
        <v>802459</v>
      </c>
      <c r="E97" s="203">
        <f>'9M.N.'!E97+'9M.E.'!E97+'9M.I.'!E97</f>
        <v>730996.22</v>
      </c>
      <c r="F97" s="204">
        <f>'9M.N.'!F97+'9M.E.'!F97+'9M.I.'!F97</f>
        <v>0</v>
      </c>
      <c r="G97" s="205">
        <f>'9M.N.'!G97+'9M.E.'!G97+'9M.I.'!G97</f>
        <v>0</v>
      </c>
      <c r="H97" s="203">
        <f>'9M.N.'!H97+'9M.E.'!H97+'9M.I.'!H97</f>
        <v>0</v>
      </c>
      <c r="I97" s="205">
        <f>'9M.N.'!I97+'9M.E.'!I97+'9M.I.'!I97</f>
        <v>0</v>
      </c>
      <c r="J97" s="203">
        <f>'9M.N.'!J97+'9M.E.'!J97+'9M.I.'!J97</f>
        <v>0</v>
      </c>
      <c r="K97" s="205">
        <f>'9M.N.'!K97+'9M.E.'!K97+'9M.I.'!K97</f>
        <v>0</v>
      </c>
    </row>
    <row r="98" spans="1:15" s="96" customFormat="1" ht="20.25" customHeight="1" x14ac:dyDescent="0.35">
      <c r="A98" s="117">
        <v>99</v>
      </c>
      <c r="B98" s="206">
        <f>'9M.N.'!B98+'9M.E.'!B98+'9M.I.'!B98</f>
        <v>8137502.0700000003</v>
      </c>
      <c r="C98" s="207">
        <f>'9M.N.'!C98+'9M.E.'!C98+'9M.I.'!C98</f>
        <v>0</v>
      </c>
      <c r="D98" s="208">
        <f>'9M.N.'!D98+'9M.E.'!D98+'9M.I.'!D98</f>
        <v>900000</v>
      </c>
      <c r="E98" s="206">
        <f>'9M.N.'!E98+'9M.E.'!E98+'9M.I.'!E98</f>
        <v>0</v>
      </c>
      <c r="F98" s="207">
        <f>'9M.N.'!F98+'9M.E.'!F98+'9M.I.'!F98</f>
        <v>0</v>
      </c>
      <c r="G98" s="208">
        <f>'9M.N.'!G98+'9M.E.'!G98+'9M.I.'!G98</f>
        <v>0</v>
      </c>
      <c r="H98" s="206">
        <f>'9M.N.'!H98+'9M.E.'!H98+'9M.I.'!H98</f>
        <v>0</v>
      </c>
      <c r="I98" s="208">
        <f>'9M.N.'!I98+'9M.E.'!I98+'9M.I.'!I98</f>
        <v>3500</v>
      </c>
      <c r="J98" s="206">
        <f>'9M.N.'!J98+'9M.E.'!J98+'9M.I.'!J98</f>
        <v>0</v>
      </c>
      <c r="K98" s="208">
        <f>'9M.N.'!K98+'9M.E.'!K98+'9M.I.'!K98</f>
        <v>0</v>
      </c>
    </row>
    <row r="99" spans="1:15" s="96" customFormat="1" ht="20.25" customHeight="1" x14ac:dyDescent="0.35">
      <c r="A99" s="118" t="s">
        <v>264</v>
      </c>
      <c r="B99" s="203">
        <f>'9M.N.'!B99+'9M.E.'!B99+'9M.I.'!B99</f>
        <v>46743943.469999999</v>
      </c>
      <c r="C99" s="204">
        <f>'9M.N.'!C99+'9M.E.'!C99+'9M.I.'!C99</f>
        <v>150739</v>
      </c>
      <c r="D99" s="205">
        <f>'9M.N.'!D99+'9M.E.'!D99+'9M.I.'!D99</f>
        <v>2056042</v>
      </c>
      <c r="E99" s="203">
        <f>'9M.N.'!E99+'9M.E.'!E99+'9M.I.'!E99</f>
        <v>123285.97</v>
      </c>
      <c r="F99" s="204">
        <f>'9M.N.'!F99+'9M.E.'!F99+'9M.I.'!F99</f>
        <v>0</v>
      </c>
      <c r="G99" s="205">
        <f>'9M.N.'!G99+'9M.E.'!G99+'9M.I.'!G99</f>
        <v>0</v>
      </c>
      <c r="H99" s="203">
        <f>'9M.N.'!H99+'9M.E.'!H99+'9M.I.'!H99</f>
        <v>623050</v>
      </c>
      <c r="I99" s="205">
        <f>'9M.N.'!I99+'9M.E.'!I99+'9M.I.'!I99</f>
        <v>619050</v>
      </c>
      <c r="J99" s="203">
        <f>'9M.N.'!J99+'9M.E.'!J99+'9M.I.'!J99</f>
        <v>0</v>
      </c>
      <c r="K99" s="205">
        <f>'9M.N.'!K99+'9M.E.'!K99+'9M.I.'!K99</f>
        <v>0</v>
      </c>
    </row>
    <row r="100" spans="1:15" s="96" customFormat="1" ht="20.25" customHeight="1" thickBot="1" x14ac:dyDescent="0.4">
      <c r="A100" s="525" t="s">
        <v>8</v>
      </c>
      <c r="B100" s="526">
        <f>SUM(B14:B99)</f>
        <v>4206952843314.3301</v>
      </c>
      <c r="C100" s="527">
        <f t="shared" ref="C100:K100" si="0">SUM(C14:C99)</f>
        <v>445234842987</v>
      </c>
      <c r="D100" s="528">
        <f t="shared" si="0"/>
        <v>1209838654107</v>
      </c>
      <c r="E100" s="526">
        <f t="shared" si="0"/>
        <v>7690287015.7099962</v>
      </c>
      <c r="F100" s="527">
        <f t="shared" si="0"/>
        <v>453874367.75000006</v>
      </c>
      <c r="G100" s="528">
        <f t="shared" si="0"/>
        <v>563608812.63999999</v>
      </c>
      <c r="H100" s="526">
        <f t="shared" si="0"/>
        <v>1184979662897</v>
      </c>
      <c r="I100" s="528">
        <f t="shared" si="0"/>
        <v>1927473046822</v>
      </c>
      <c r="J100" s="526">
        <f t="shared" si="0"/>
        <v>130418867</v>
      </c>
      <c r="K100" s="528">
        <f t="shared" si="0"/>
        <v>1236535056.3200004</v>
      </c>
    </row>
    <row r="101" spans="1:15" x14ac:dyDescent="0.3">
      <c r="A101" s="909" t="s">
        <v>315</v>
      </c>
      <c r="B101" s="909"/>
      <c r="C101" s="909"/>
      <c r="D101" s="909"/>
      <c r="E101" s="909"/>
      <c r="F101" s="909"/>
      <c r="G101" s="909"/>
      <c r="H101" s="909"/>
      <c r="I101" s="909"/>
      <c r="J101" s="909"/>
      <c r="K101" s="909"/>
      <c r="L101" s="909"/>
      <c r="M101" s="909"/>
      <c r="N101" s="909"/>
      <c r="O101" s="909"/>
    </row>
    <row r="102" spans="1:15" x14ac:dyDescent="0.3">
      <c r="B102" s="49"/>
      <c r="C102" s="49"/>
      <c r="D102" s="49"/>
      <c r="H102" s="24"/>
      <c r="I102" s="24"/>
      <c r="J102" s="24"/>
      <c r="K102" s="49"/>
    </row>
    <row r="103" spans="1:15" x14ac:dyDescent="0.3">
      <c r="A103" s="23"/>
      <c r="B103" s="49"/>
      <c r="C103" s="49"/>
      <c r="D103" s="49"/>
      <c r="E103" s="47"/>
      <c r="F103" s="47"/>
      <c r="H103" s="24"/>
      <c r="I103" s="24"/>
      <c r="J103" s="24"/>
      <c r="K103" s="26"/>
    </row>
    <row r="104" spans="1:15" x14ac:dyDescent="0.3">
      <c r="A104" s="23"/>
      <c r="B104" s="49"/>
      <c r="C104" s="49"/>
      <c r="D104" s="49"/>
      <c r="H104" s="24"/>
      <c r="I104" s="24"/>
      <c r="J104" s="24"/>
      <c r="K104" s="24"/>
    </row>
    <row r="105" spans="1:15" x14ac:dyDescent="0.3">
      <c r="A105" s="23"/>
      <c r="B105" s="49"/>
      <c r="C105" s="49"/>
      <c r="D105" s="49"/>
      <c r="H105" s="24"/>
      <c r="I105" s="24"/>
      <c r="J105" s="24"/>
      <c r="K105" s="24"/>
    </row>
    <row r="106" spans="1:15" x14ac:dyDescent="0.3">
      <c r="B106" s="49"/>
      <c r="C106" s="49"/>
      <c r="D106" s="49"/>
      <c r="H106" s="24"/>
      <c r="I106" s="24"/>
      <c r="J106" s="24"/>
      <c r="K106" s="24"/>
    </row>
    <row r="107" spans="1:15" x14ac:dyDescent="0.3">
      <c r="A107" s="24"/>
      <c r="B107" s="24"/>
      <c r="C107" s="24"/>
      <c r="D107" s="24"/>
      <c r="E107" s="24"/>
      <c r="F107" s="24"/>
      <c r="G107" s="24"/>
      <c r="H107" s="24"/>
      <c r="I107" s="24"/>
      <c r="J107" s="24"/>
      <c r="K107" s="24"/>
    </row>
    <row r="108" spans="1:15" x14ac:dyDescent="0.3">
      <c r="A108" s="24"/>
      <c r="B108" s="24"/>
      <c r="C108" s="24"/>
      <c r="D108" s="24"/>
      <c r="E108" s="24"/>
      <c r="F108" s="24"/>
      <c r="G108" s="24"/>
      <c r="H108" s="24"/>
      <c r="I108" s="24"/>
      <c r="J108" s="24"/>
      <c r="K108" s="24"/>
    </row>
    <row r="109" spans="1:15" x14ac:dyDescent="0.3">
      <c r="A109" s="24"/>
      <c r="B109" s="24"/>
      <c r="C109" s="24"/>
      <c r="D109" s="24"/>
      <c r="E109" s="24"/>
      <c r="F109" s="24"/>
      <c r="G109" s="24"/>
      <c r="H109" s="24"/>
      <c r="I109" s="24"/>
      <c r="J109" s="24"/>
      <c r="K109" s="24"/>
    </row>
    <row r="110" spans="1:15" x14ac:dyDescent="0.3">
      <c r="A110" s="24"/>
      <c r="B110" s="24"/>
      <c r="C110" s="24"/>
      <c r="D110" s="24"/>
      <c r="E110" s="24"/>
      <c r="F110" s="24"/>
      <c r="G110" s="24"/>
      <c r="H110" s="24"/>
      <c r="I110" s="24"/>
      <c r="J110" s="24"/>
      <c r="K110" s="24"/>
    </row>
    <row r="111" spans="1:15" x14ac:dyDescent="0.3">
      <c r="A111" s="24"/>
      <c r="B111" s="24"/>
      <c r="C111" s="24"/>
      <c r="D111" s="24"/>
      <c r="E111" s="24"/>
      <c r="F111" s="24"/>
      <c r="G111" s="24"/>
      <c r="H111" s="24"/>
      <c r="I111" s="24"/>
      <c r="J111" s="24"/>
      <c r="K111" s="24"/>
    </row>
    <row r="112" spans="1:15" x14ac:dyDescent="0.3">
      <c r="A112" s="24"/>
      <c r="B112" s="24"/>
      <c r="C112" s="24"/>
      <c r="D112" s="24"/>
      <c r="E112" s="24"/>
      <c r="F112" s="24"/>
      <c r="G112" s="24"/>
      <c r="H112" s="24"/>
      <c r="I112" s="24"/>
      <c r="J112" s="24"/>
      <c r="K112" s="24"/>
    </row>
    <row r="113" spans="1:11" x14ac:dyDescent="0.3">
      <c r="A113" s="24"/>
      <c r="B113" s="24"/>
      <c r="C113" s="24"/>
      <c r="D113" s="24"/>
      <c r="E113" s="24"/>
      <c r="F113" s="24"/>
      <c r="G113" s="24"/>
      <c r="H113" s="24"/>
      <c r="I113" s="24"/>
      <c r="J113" s="24"/>
      <c r="K113" s="24"/>
    </row>
    <row r="114" spans="1:11" x14ac:dyDescent="0.3">
      <c r="A114" s="24"/>
      <c r="B114" s="24"/>
      <c r="C114" s="24"/>
      <c r="D114" s="24"/>
      <c r="E114" s="24"/>
      <c r="F114" s="24"/>
      <c r="G114" s="24"/>
      <c r="H114" s="24"/>
      <c r="I114" s="24"/>
      <c r="J114" s="24"/>
      <c r="K114" s="24"/>
    </row>
    <row r="115" spans="1:11" x14ac:dyDescent="0.3">
      <c r="A115" s="24"/>
      <c r="B115" s="24"/>
      <c r="C115" s="24"/>
      <c r="D115" s="24"/>
      <c r="E115" s="24"/>
      <c r="F115" s="24"/>
      <c r="G115" s="24"/>
      <c r="H115" s="24"/>
      <c r="I115" s="24"/>
      <c r="J115" s="24"/>
      <c r="K115" s="24"/>
    </row>
    <row r="116" spans="1:11" x14ac:dyDescent="0.3">
      <c r="A116" s="24"/>
      <c r="B116" s="24"/>
      <c r="C116" s="24"/>
      <c r="D116" s="24"/>
      <c r="E116" s="24"/>
      <c r="F116" s="24"/>
      <c r="G116" s="24"/>
      <c r="H116" s="24"/>
      <c r="I116" s="24"/>
      <c r="J116" s="24"/>
      <c r="K116" s="24"/>
    </row>
    <row r="117" spans="1:11" x14ac:dyDescent="0.3">
      <c r="A117" s="24"/>
      <c r="B117" s="24"/>
      <c r="C117" s="24"/>
      <c r="D117" s="24"/>
      <c r="E117" s="24"/>
      <c r="F117" s="24"/>
      <c r="G117" s="24"/>
      <c r="H117" s="24"/>
      <c r="I117" s="24"/>
      <c r="J117" s="24"/>
      <c r="K117" s="24"/>
    </row>
    <row r="118" spans="1:11" x14ac:dyDescent="0.3">
      <c r="A118" s="24"/>
      <c r="B118" s="24"/>
      <c r="C118" s="24"/>
      <c r="D118" s="24"/>
      <c r="E118" s="24"/>
      <c r="F118" s="24"/>
      <c r="G118" s="24"/>
      <c r="H118" s="24"/>
      <c r="I118" s="24"/>
      <c r="J118" s="24"/>
      <c r="K118" s="24"/>
    </row>
    <row r="119" spans="1:11" x14ac:dyDescent="0.3">
      <c r="A119" s="24"/>
      <c r="B119" s="24"/>
      <c r="C119" s="24"/>
      <c r="D119" s="24"/>
      <c r="E119" s="24"/>
      <c r="F119" s="24"/>
      <c r="G119" s="24"/>
      <c r="H119" s="24"/>
      <c r="I119" s="24"/>
      <c r="J119" s="24"/>
      <c r="K119" s="24"/>
    </row>
    <row r="120" spans="1:11" x14ac:dyDescent="0.3">
      <c r="A120" s="24"/>
      <c r="B120" s="24"/>
      <c r="C120" s="24"/>
      <c r="D120" s="24"/>
      <c r="E120" s="24"/>
      <c r="F120" s="24"/>
      <c r="G120" s="24"/>
      <c r="H120" s="24"/>
      <c r="I120" s="24"/>
      <c r="J120" s="24"/>
      <c r="K120" s="24"/>
    </row>
    <row r="121" spans="1:11" x14ac:dyDescent="0.3">
      <c r="A121" s="24"/>
      <c r="B121" s="24"/>
      <c r="C121" s="24"/>
      <c r="D121" s="24"/>
      <c r="E121" s="24"/>
      <c r="F121" s="24"/>
      <c r="G121" s="24"/>
      <c r="H121" s="24"/>
      <c r="I121" s="24"/>
      <c r="J121" s="24"/>
      <c r="K121" s="24"/>
    </row>
    <row r="122" spans="1:11" x14ac:dyDescent="0.3">
      <c r="A122" s="24"/>
      <c r="B122" s="24"/>
      <c r="C122" s="24"/>
      <c r="D122" s="24"/>
      <c r="E122" s="24"/>
      <c r="F122" s="24"/>
      <c r="G122" s="24"/>
      <c r="H122" s="24"/>
      <c r="I122" s="24"/>
      <c r="J122" s="24"/>
      <c r="K122" s="24"/>
    </row>
    <row r="123" spans="1:11" x14ac:dyDescent="0.3">
      <c r="A123" s="24"/>
      <c r="B123" s="24"/>
      <c r="C123" s="24"/>
      <c r="D123" s="24"/>
      <c r="E123" s="24"/>
      <c r="F123" s="24"/>
      <c r="G123" s="24"/>
      <c r="H123" s="24"/>
      <c r="I123" s="24"/>
      <c r="J123" s="24"/>
      <c r="K123" s="24"/>
    </row>
    <row r="124" spans="1:11" x14ac:dyDescent="0.3">
      <c r="A124" s="24"/>
      <c r="B124" s="24"/>
      <c r="C124" s="24"/>
      <c r="D124" s="24"/>
      <c r="E124" s="24"/>
      <c r="F124" s="24"/>
      <c r="G124" s="24"/>
      <c r="H124" s="24"/>
      <c r="I124" s="24"/>
      <c r="J124" s="24"/>
      <c r="K124" s="24"/>
    </row>
    <row r="125" spans="1:11" x14ac:dyDescent="0.3">
      <c r="A125" s="24"/>
      <c r="B125" s="24"/>
      <c r="C125" s="24"/>
      <c r="D125" s="24"/>
      <c r="E125" s="24"/>
      <c r="F125" s="24"/>
      <c r="G125" s="24"/>
      <c r="H125" s="24"/>
      <c r="I125" s="24"/>
      <c r="J125" s="24"/>
      <c r="K125" s="24"/>
    </row>
    <row r="126" spans="1:11" x14ac:dyDescent="0.3">
      <c r="A126" s="24"/>
      <c r="B126" s="24"/>
      <c r="C126" s="24"/>
      <c r="D126" s="24"/>
      <c r="E126" s="24"/>
      <c r="F126" s="24"/>
      <c r="G126" s="24"/>
      <c r="H126" s="24"/>
      <c r="I126" s="24"/>
      <c r="J126" s="24"/>
      <c r="K126" s="24"/>
    </row>
    <row r="127" spans="1:11" x14ac:dyDescent="0.3">
      <c r="A127" s="24"/>
      <c r="B127" s="24"/>
      <c r="C127" s="24"/>
      <c r="D127" s="24"/>
      <c r="E127" s="24"/>
      <c r="F127" s="24"/>
      <c r="G127" s="24"/>
      <c r="H127" s="24"/>
      <c r="I127" s="24"/>
      <c r="J127" s="24"/>
      <c r="K127" s="24"/>
    </row>
    <row r="128" spans="1:11" x14ac:dyDescent="0.3">
      <c r="A128" s="24"/>
      <c r="B128" s="24"/>
      <c r="C128" s="24"/>
      <c r="D128" s="24"/>
      <c r="E128" s="24"/>
      <c r="F128" s="24"/>
      <c r="G128" s="24"/>
      <c r="H128" s="24"/>
      <c r="I128" s="24"/>
      <c r="J128" s="24"/>
      <c r="K128" s="24"/>
    </row>
    <row r="129" spans="1:11" x14ac:dyDescent="0.3">
      <c r="A129" s="24"/>
      <c r="B129" s="24"/>
      <c r="C129" s="24"/>
      <c r="D129" s="24"/>
      <c r="E129" s="24"/>
      <c r="F129" s="24"/>
      <c r="G129" s="24"/>
      <c r="H129" s="24"/>
      <c r="I129" s="24"/>
      <c r="J129" s="24"/>
      <c r="K129" s="24"/>
    </row>
    <row r="130" spans="1:11" x14ac:dyDescent="0.3">
      <c r="A130" s="24"/>
      <c r="B130" s="24"/>
      <c r="C130" s="24"/>
      <c r="D130" s="24"/>
      <c r="E130" s="24"/>
      <c r="F130" s="24"/>
      <c r="G130" s="24"/>
      <c r="H130" s="24"/>
      <c r="I130" s="24"/>
      <c r="J130" s="24"/>
      <c r="K130" s="24"/>
    </row>
    <row r="131" spans="1:11" x14ac:dyDescent="0.3">
      <c r="A131" s="24"/>
      <c r="B131" s="24"/>
      <c r="C131" s="24"/>
      <c r="D131" s="24"/>
      <c r="E131" s="24"/>
      <c r="F131" s="24"/>
      <c r="G131" s="24"/>
      <c r="H131" s="24"/>
      <c r="I131" s="24"/>
      <c r="J131" s="24"/>
      <c r="K131" s="24"/>
    </row>
    <row r="132" spans="1:11" x14ac:dyDescent="0.3">
      <c r="A132" s="24"/>
      <c r="B132" s="24"/>
      <c r="C132" s="24"/>
      <c r="D132" s="24"/>
      <c r="E132" s="24"/>
      <c r="F132" s="24"/>
      <c r="G132" s="24"/>
      <c r="H132" s="24"/>
      <c r="I132" s="24"/>
      <c r="J132" s="24"/>
      <c r="K132" s="24"/>
    </row>
    <row r="133" spans="1:11" x14ac:dyDescent="0.3">
      <c r="A133" s="24"/>
      <c r="B133" s="24"/>
      <c r="C133" s="24"/>
      <c r="D133" s="24"/>
      <c r="E133" s="24"/>
      <c r="F133" s="24"/>
      <c r="G133" s="24"/>
      <c r="H133" s="24"/>
      <c r="I133" s="24"/>
      <c r="J133" s="24"/>
      <c r="K133" s="24"/>
    </row>
    <row r="134" spans="1:11" x14ac:dyDescent="0.3">
      <c r="A134" s="24"/>
      <c r="B134" s="24"/>
      <c r="C134" s="24"/>
      <c r="D134" s="24"/>
      <c r="E134" s="24"/>
      <c r="F134" s="24"/>
      <c r="G134" s="24"/>
      <c r="H134" s="24"/>
      <c r="I134" s="24"/>
      <c r="J134" s="24"/>
      <c r="K134" s="24"/>
    </row>
    <row r="135" spans="1:11" x14ac:dyDescent="0.3">
      <c r="A135" s="24"/>
      <c r="B135" s="24"/>
      <c r="C135" s="24"/>
      <c r="D135" s="24"/>
      <c r="E135" s="24"/>
      <c r="F135" s="24"/>
      <c r="G135" s="24"/>
      <c r="H135" s="24"/>
      <c r="I135" s="24"/>
      <c r="J135" s="24"/>
      <c r="K135" s="24"/>
    </row>
    <row r="136" spans="1:11" x14ac:dyDescent="0.3">
      <c r="A136" s="24"/>
      <c r="B136" s="24"/>
      <c r="C136" s="24"/>
      <c r="D136" s="24"/>
      <c r="E136" s="24"/>
      <c r="F136" s="24"/>
      <c r="G136" s="24"/>
      <c r="H136" s="24"/>
      <c r="I136" s="24"/>
      <c r="J136" s="24"/>
      <c r="K136" s="24"/>
    </row>
    <row r="137" spans="1:11" x14ac:dyDescent="0.3">
      <c r="A137" s="24"/>
      <c r="B137" s="24"/>
      <c r="C137" s="24"/>
      <c r="D137" s="24"/>
      <c r="E137" s="24"/>
      <c r="F137" s="24"/>
      <c r="G137" s="24"/>
      <c r="H137" s="24"/>
      <c r="I137" s="24"/>
      <c r="J137" s="24"/>
      <c r="K137" s="24"/>
    </row>
    <row r="138" spans="1:11" x14ac:dyDescent="0.3">
      <c r="A138" s="24"/>
      <c r="B138" s="24"/>
      <c r="C138" s="24"/>
      <c r="D138" s="24"/>
      <c r="E138" s="24"/>
      <c r="F138" s="24"/>
      <c r="G138" s="24"/>
      <c r="H138" s="24"/>
      <c r="I138" s="24"/>
      <c r="J138" s="24"/>
      <c r="K138" s="24"/>
    </row>
  </sheetData>
  <mergeCells count="23">
    <mergeCell ref="A101:O101"/>
    <mergeCell ref="A7:K7"/>
    <mergeCell ref="A2:K2"/>
    <mergeCell ref="A3:K3"/>
    <mergeCell ref="A4:K4"/>
    <mergeCell ref="A5:K5"/>
    <mergeCell ref="A6:K6"/>
    <mergeCell ref="A8:K8"/>
    <mergeCell ref="A9:K9"/>
    <mergeCell ref="B11:D11"/>
    <mergeCell ref="E11:G11"/>
    <mergeCell ref="H11:I11"/>
    <mergeCell ref="J11:K11"/>
    <mergeCell ref="H12:H13"/>
    <mergeCell ref="I12:I13"/>
    <mergeCell ref="J12:J13"/>
    <mergeCell ref="K12:K13"/>
    <mergeCell ref="B12:B13"/>
    <mergeCell ref="C12:C13"/>
    <mergeCell ref="D12:D13"/>
    <mergeCell ref="E12:E13"/>
    <mergeCell ref="F12:F13"/>
    <mergeCell ref="G12:G13"/>
  </mergeCells>
  <printOptions horizontalCentered="1"/>
  <pageMargins left="0.31496062992125984" right="0.19685039370078741" top="0.39370078740157483" bottom="0.23622047244094491" header="0" footer="0.23622047244094491"/>
  <pageSetup scale="52" firstPageNumber="61" fitToHeight="0" orientation="portrait" useFirstPageNumber="1" r:id="rId1"/>
  <headerFooter>
    <oddFooter>&amp;R&amp;P</oddFooter>
  </headerFooter>
  <rowBreaks count="1" manualBreakCount="1">
    <brk id="57" max="8" man="1"/>
  </rowBreaks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syncVertical="1" syncRef="A1" transitionEvaluation="1" codeName="Hoja52">
    <pageSetUpPr fitToPage="1"/>
  </sheetPr>
  <dimension ref="A1:O138"/>
  <sheetViews>
    <sheetView showGridLines="0" view="pageBreakPreview" zoomScale="70" zoomScaleNormal="64" zoomScaleSheetLayoutView="70" workbookViewId="0"/>
  </sheetViews>
  <sheetFormatPr baseColWidth="10" defaultColWidth="9.69140625" defaultRowHeight="12.45" x14ac:dyDescent="0.3"/>
  <cols>
    <col min="1" max="1" width="16.69140625" style="25" customWidth="1"/>
    <col min="2" max="2" width="23.69140625" style="25" bestFit="1" customWidth="1"/>
    <col min="3" max="3" width="19.921875" style="25" bestFit="1" customWidth="1"/>
    <col min="4" max="4" width="21.3828125" style="25" bestFit="1" customWidth="1"/>
    <col min="5" max="5" width="18.921875" style="25" bestFit="1" customWidth="1"/>
    <col min="6" max="6" width="19.15234375" style="25" bestFit="1" customWidth="1"/>
    <col min="7" max="7" width="17" style="25" bestFit="1" customWidth="1"/>
    <col min="8" max="9" width="21.23046875" style="25" bestFit="1" customWidth="1"/>
    <col min="10" max="10" width="16.4609375" style="25" bestFit="1" customWidth="1"/>
    <col min="11" max="11" width="18.23046875" style="25" customWidth="1"/>
    <col min="12" max="12" width="7.69140625" style="25" customWidth="1"/>
    <col min="13" max="13" width="3.69140625" style="25" customWidth="1"/>
    <col min="14" max="16384" width="9.69140625" style="25"/>
  </cols>
  <sheetData>
    <row r="1" spans="1:13" x14ac:dyDescent="0.3">
      <c r="L1" s="24"/>
    </row>
    <row r="2" spans="1:13" ht="22.5" customHeight="1" x14ac:dyDescent="0.35">
      <c r="A2" s="911" t="s">
        <v>258</v>
      </c>
      <c r="B2" s="911"/>
      <c r="C2" s="911"/>
      <c r="D2" s="911"/>
      <c r="E2" s="911"/>
      <c r="F2" s="911"/>
      <c r="G2" s="911"/>
      <c r="H2" s="911"/>
      <c r="I2" s="911"/>
      <c r="J2" s="911"/>
      <c r="K2" s="911"/>
    </row>
    <row r="3" spans="1:13" ht="22.5" customHeight="1" x14ac:dyDescent="0.35">
      <c r="A3" s="911" t="s">
        <v>259</v>
      </c>
      <c r="B3" s="911"/>
      <c r="C3" s="911"/>
      <c r="D3" s="911"/>
      <c r="E3" s="911"/>
      <c r="F3" s="911"/>
      <c r="G3" s="911"/>
      <c r="H3" s="911"/>
      <c r="I3" s="911"/>
      <c r="J3" s="911"/>
      <c r="K3" s="911"/>
    </row>
    <row r="4" spans="1:13" s="26" customFormat="1" ht="15.75" customHeight="1" x14ac:dyDescent="0.25">
      <c r="A4" s="912"/>
      <c r="B4" s="912"/>
      <c r="C4" s="912"/>
      <c r="D4" s="912"/>
      <c r="E4" s="912"/>
      <c r="F4" s="912"/>
      <c r="G4" s="912"/>
      <c r="H4" s="912"/>
      <c r="I4" s="912"/>
      <c r="J4" s="912"/>
      <c r="K4" s="912"/>
      <c r="L4" s="49"/>
    </row>
    <row r="5" spans="1:13" s="26" customFormat="1" ht="14.15" x14ac:dyDescent="0.35">
      <c r="A5" s="913" t="str">
        <f>'1 Total'!A4:N4</f>
        <v>DICIEMBRE DE 2018</v>
      </c>
      <c r="B5" s="913"/>
      <c r="C5" s="913"/>
      <c r="D5" s="913"/>
      <c r="E5" s="913"/>
      <c r="F5" s="913"/>
      <c r="G5" s="913"/>
      <c r="H5" s="913"/>
      <c r="I5" s="913"/>
      <c r="J5" s="913"/>
      <c r="K5" s="913"/>
    </row>
    <row r="6" spans="1:13" s="26" customFormat="1" ht="14.25" customHeight="1" x14ac:dyDescent="0.25">
      <c r="A6" s="864"/>
      <c r="B6" s="864"/>
      <c r="C6" s="864"/>
      <c r="D6" s="864"/>
      <c r="E6" s="864"/>
      <c r="F6" s="864"/>
      <c r="G6" s="864"/>
      <c r="H6" s="864"/>
      <c r="I6" s="864"/>
      <c r="J6" s="864"/>
      <c r="K6" s="864"/>
    </row>
    <row r="7" spans="1:13" s="26" customFormat="1" ht="15" x14ac:dyDescent="0.35">
      <c r="A7" s="910" t="s">
        <v>141</v>
      </c>
      <c r="B7" s="910"/>
      <c r="C7" s="910"/>
      <c r="D7" s="910"/>
      <c r="E7" s="910"/>
      <c r="F7" s="910"/>
      <c r="G7" s="910"/>
      <c r="H7" s="910"/>
      <c r="I7" s="910"/>
      <c r="J7" s="910"/>
      <c r="K7" s="910"/>
    </row>
    <row r="8" spans="1:13" s="26" customFormat="1" ht="16.5" customHeight="1" x14ac:dyDescent="0.35">
      <c r="A8" s="914"/>
      <c r="B8" s="914"/>
      <c r="C8" s="914"/>
      <c r="D8" s="914"/>
      <c r="E8" s="914"/>
      <c r="F8" s="914"/>
      <c r="G8" s="914"/>
      <c r="H8" s="914"/>
      <c r="I8" s="914"/>
      <c r="J8" s="914"/>
      <c r="K8" s="914"/>
    </row>
    <row r="9" spans="1:13" s="26" customFormat="1" ht="15" x14ac:dyDescent="0.35">
      <c r="A9" s="910" t="s">
        <v>19</v>
      </c>
      <c r="B9" s="910"/>
      <c r="C9" s="910"/>
      <c r="D9" s="910"/>
      <c r="E9" s="910"/>
      <c r="F9" s="910"/>
      <c r="G9" s="910"/>
      <c r="H9" s="910"/>
      <c r="I9" s="910"/>
      <c r="J9" s="910"/>
      <c r="K9" s="910"/>
    </row>
    <row r="10" spans="1:13" s="26" customFormat="1" ht="21" customHeight="1" thickBot="1" x14ac:dyDescent="0.3">
      <c r="A10" s="81"/>
      <c r="B10" s="268">
        <v>2</v>
      </c>
      <c r="C10" s="268">
        <v>3</v>
      </c>
      <c r="D10" s="244">
        <v>4</v>
      </c>
      <c r="E10" s="268">
        <v>7</v>
      </c>
      <c r="F10" s="268">
        <v>8</v>
      </c>
      <c r="G10" s="244">
        <v>9</v>
      </c>
      <c r="H10" s="268">
        <v>5</v>
      </c>
      <c r="I10" s="244">
        <v>6</v>
      </c>
      <c r="J10" s="268">
        <v>10</v>
      </c>
      <c r="K10" s="268">
        <v>11</v>
      </c>
    </row>
    <row r="11" spans="1:13" ht="24.75" customHeight="1" x14ac:dyDescent="0.3">
      <c r="A11" s="529" t="s">
        <v>260</v>
      </c>
      <c r="B11" s="915" t="s">
        <v>212</v>
      </c>
      <c r="C11" s="916"/>
      <c r="D11" s="917"/>
      <c r="E11" s="918" t="s">
        <v>213</v>
      </c>
      <c r="F11" s="918"/>
      <c r="G11" s="918"/>
      <c r="H11" s="915" t="s">
        <v>212</v>
      </c>
      <c r="I11" s="917"/>
      <c r="J11" s="915" t="s">
        <v>213</v>
      </c>
      <c r="K11" s="917"/>
      <c r="L11" s="24"/>
    </row>
    <row r="12" spans="1:13" ht="12.9" x14ac:dyDescent="0.3">
      <c r="A12" s="530" t="s">
        <v>42</v>
      </c>
      <c r="B12" s="901" t="s">
        <v>214</v>
      </c>
      <c r="C12" s="903" t="s">
        <v>215</v>
      </c>
      <c r="D12" s="905" t="s">
        <v>261</v>
      </c>
      <c r="E12" s="901" t="s">
        <v>214</v>
      </c>
      <c r="F12" s="907" t="s">
        <v>215</v>
      </c>
      <c r="G12" s="905" t="s">
        <v>261</v>
      </c>
      <c r="H12" s="919" t="s">
        <v>262</v>
      </c>
      <c r="I12" s="899" t="s">
        <v>263</v>
      </c>
      <c r="J12" s="919" t="s">
        <v>262</v>
      </c>
      <c r="K12" s="899" t="s">
        <v>263</v>
      </c>
      <c r="L12" s="24"/>
      <c r="M12" s="24"/>
    </row>
    <row r="13" spans="1:13" ht="12.9" thickBot="1" x14ac:dyDescent="0.35">
      <c r="A13" s="616"/>
      <c r="B13" s="902"/>
      <c r="C13" s="904"/>
      <c r="D13" s="906"/>
      <c r="E13" s="902"/>
      <c r="F13" s="908"/>
      <c r="G13" s="906"/>
      <c r="H13" s="920"/>
      <c r="I13" s="900"/>
      <c r="J13" s="920"/>
      <c r="K13" s="900"/>
      <c r="L13" s="24"/>
    </row>
    <row r="14" spans="1:13" s="96" customFormat="1" ht="20.25" customHeight="1" x14ac:dyDescent="0.35">
      <c r="A14" s="591" t="s">
        <v>59</v>
      </c>
      <c r="B14" s="592">
        <v>15242895373.950001</v>
      </c>
      <c r="C14" s="609">
        <v>4573166007</v>
      </c>
      <c r="D14" s="594">
        <v>26543888</v>
      </c>
      <c r="E14" s="592">
        <v>379185</v>
      </c>
      <c r="F14" s="609">
        <v>0</v>
      </c>
      <c r="G14" s="594">
        <v>0</v>
      </c>
      <c r="H14" s="592">
        <v>5544213</v>
      </c>
      <c r="I14" s="594">
        <v>2197976237</v>
      </c>
      <c r="J14" s="592">
        <v>0</v>
      </c>
      <c r="K14" s="610">
        <v>0</v>
      </c>
    </row>
    <row r="15" spans="1:13" s="96" customFormat="1" ht="20.25" customHeight="1" x14ac:dyDescent="0.35">
      <c r="A15" s="597">
        <v>16</v>
      </c>
      <c r="B15" s="203">
        <v>926165634.51999998</v>
      </c>
      <c r="C15" s="204">
        <v>484275999</v>
      </c>
      <c r="D15" s="205">
        <v>46601943</v>
      </c>
      <c r="E15" s="203">
        <v>67093.95</v>
      </c>
      <c r="F15" s="204">
        <v>0</v>
      </c>
      <c r="G15" s="205">
        <v>0</v>
      </c>
      <c r="H15" s="203">
        <v>1150075</v>
      </c>
      <c r="I15" s="205">
        <v>239853492</v>
      </c>
      <c r="J15" s="203">
        <v>0</v>
      </c>
      <c r="K15" s="611">
        <v>0</v>
      </c>
    </row>
    <row r="16" spans="1:13" s="96" customFormat="1" ht="20.25" customHeight="1" x14ac:dyDescent="0.35">
      <c r="A16" s="599">
        <v>17</v>
      </c>
      <c r="B16" s="206">
        <v>807722325.45000005</v>
      </c>
      <c r="C16" s="207">
        <v>277208034</v>
      </c>
      <c r="D16" s="208">
        <v>71960763</v>
      </c>
      <c r="E16" s="206">
        <v>550000</v>
      </c>
      <c r="F16" s="207">
        <v>0</v>
      </c>
      <c r="G16" s="208">
        <v>0</v>
      </c>
      <c r="H16" s="206">
        <v>8524415</v>
      </c>
      <c r="I16" s="208">
        <v>145413717</v>
      </c>
      <c r="J16" s="206">
        <v>0</v>
      </c>
      <c r="K16" s="612">
        <v>0</v>
      </c>
    </row>
    <row r="17" spans="1:11" s="96" customFormat="1" ht="20.25" customHeight="1" x14ac:dyDescent="0.35">
      <c r="A17" s="597">
        <v>18</v>
      </c>
      <c r="B17" s="203">
        <v>4836365678.8699999</v>
      </c>
      <c r="C17" s="204">
        <v>157799975</v>
      </c>
      <c r="D17" s="205">
        <v>2395926012</v>
      </c>
      <c r="E17" s="203">
        <v>1368793</v>
      </c>
      <c r="F17" s="204">
        <v>0</v>
      </c>
      <c r="G17" s="205">
        <v>700000</v>
      </c>
      <c r="H17" s="203">
        <v>141494029</v>
      </c>
      <c r="I17" s="205">
        <v>335970877</v>
      </c>
      <c r="J17" s="203">
        <v>0</v>
      </c>
      <c r="K17" s="611">
        <v>0</v>
      </c>
    </row>
    <row r="18" spans="1:11" s="96" customFormat="1" ht="20.25" customHeight="1" x14ac:dyDescent="0.35">
      <c r="A18" s="599">
        <v>19</v>
      </c>
      <c r="B18" s="206">
        <v>9689368286.5699997</v>
      </c>
      <c r="C18" s="207">
        <v>36233500</v>
      </c>
      <c r="D18" s="208">
        <v>4552485199</v>
      </c>
      <c r="E18" s="206">
        <v>4943826.66</v>
      </c>
      <c r="F18" s="207">
        <v>0</v>
      </c>
      <c r="G18" s="208">
        <v>1062500</v>
      </c>
      <c r="H18" s="206">
        <v>755361029</v>
      </c>
      <c r="I18" s="208">
        <v>911895890</v>
      </c>
      <c r="J18" s="206">
        <v>0</v>
      </c>
      <c r="K18" s="612">
        <v>0</v>
      </c>
    </row>
    <row r="19" spans="1:11" s="96" customFormat="1" ht="20.25" customHeight="1" x14ac:dyDescent="0.35">
      <c r="A19" s="597">
        <v>20</v>
      </c>
      <c r="B19" s="203">
        <v>13588595744.15</v>
      </c>
      <c r="C19" s="204">
        <v>42875172</v>
      </c>
      <c r="D19" s="205">
        <v>6103128308</v>
      </c>
      <c r="E19" s="203">
        <v>4149239.39</v>
      </c>
      <c r="F19" s="204">
        <v>0</v>
      </c>
      <c r="G19" s="205">
        <v>3602457.92</v>
      </c>
      <c r="H19" s="203">
        <v>1875885691</v>
      </c>
      <c r="I19" s="205">
        <v>2028785553</v>
      </c>
      <c r="J19" s="203">
        <v>128447</v>
      </c>
      <c r="K19" s="611">
        <v>0</v>
      </c>
    </row>
    <row r="20" spans="1:11" s="96" customFormat="1" ht="20.25" customHeight="1" x14ac:dyDescent="0.35">
      <c r="A20" s="599">
        <v>21</v>
      </c>
      <c r="B20" s="206">
        <v>16658236076.309999</v>
      </c>
      <c r="C20" s="207">
        <v>47695008</v>
      </c>
      <c r="D20" s="208">
        <v>7321281630</v>
      </c>
      <c r="E20" s="206">
        <v>5776658.6399999997</v>
      </c>
      <c r="F20" s="207">
        <v>0</v>
      </c>
      <c r="G20" s="208">
        <v>1865000</v>
      </c>
      <c r="H20" s="206">
        <v>2932668801</v>
      </c>
      <c r="I20" s="208">
        <v>3190825040</v>
      </c>
      <c r="J20" s="206">
        <v>98806</v>
      </c>
      <c r="K20" s="612">
        <v>0</v>
      </c>
    </row>
    <row r="21" spans="1:11" s="96" customFormat="1" ht="20.25" customHeight="1" x14ac:dyDescent="0.35">
      <c r="A21" s="597">
        <v>22</v>
      </c>
      <c r="B21" s="203">
        <v>19894668718.299999</v>
      </c>
      <c r="C21" s="204">
        <v>137554158</v>
      </c>
      <c r="D21" s="205">
        <v>8632088731</v>
      </c>
      <c r="E21" s="203">
        <v>11659231.560000001</v>
      </c>
      <c r="F21" s="204">
        <v>0</v>
      </c>
      <c r="G21" s="205">
        <v>3140000</v>
      </c>
      <c r="H21" s="203">
        <v>3823288180</v>
      </c>
      <c r="I21" s="205">
        <v>4430974394</v>
      </c>
      <c r="J21" s="203">
        <v>592833</v>
      </c>
      <c r="K21" s="611">
        <v>0</v>
      </c>
    </row>
    <row r="22" spans="1:11" s="96" customFormat="1" ht="20.25" customHeight="1" x14ac:dyDescent="0.35">
      <c r="A22" s="599">
        <v>23</v>
      </c>
      <c r="B22" s="206">
        <v>32999836243.110001</v>
      </c>
      <c r="C22" s="207">
        <v>66453527</v>
      </c>
      <c r="D22" s="208">
        <v>10045115392</v>
      </c>
      <c r="E22" s="206">
        <v>20131329.32</v>
      </c>
      <c r="F22" s="207">
        <v>0</v>
      </c>
      <c r="G22" s="208">
        <v>9585000</v>
      </c>
      <c r="H22" s="206">
        <v>5428202961</v>
      </c>
      <c r="I22" s="208">
        <v>6336392062</v>
      </c>
      <c r="J22" s="206">
        <v>1650052</v>
      </c>
      <c r="K22" s="612">
        <v>200000</v>
      </c>
    </row>
    <row r="23" spans="1:11" s="96" customFormat="1" ht="20.25" customHeight="1" x14ac:dyDescent="0.35">
      <c r="A23" s="597">
        <v>24</v>
      </c>
      <c r="B23" s="203">
        <v>29586125108.970001</v>
      </c>
      <c r="C23" s="204">
        <v>114038091</v>
      </c>
      <c r="D23" s="205">
        <v>11516608017</v>
      </c>
      <c r="E23" s="203">
        <v>16576815.32</v>
      </c>
      <c r="F23" s="204">
        <v>0</v>
      </c>
      <c r="G23" s="205">
        <v>6565000</v>
      </c>
      <c r="H23" s="203">
        <v>7045107372</v>
      </c>
      <c r="I23" s="205">
        <v>8697739907</v>
      </c>
      <c r="J23" s="203">
        <v>1086861</v>
      </c>
      <c r="K23" s="611">
        <v>11543</v>
      </c>
    </row>
    <row r="24" spans="1:11" s="96" customFormat="1" ht="20.25" customHeight="1" x14ac:dyDescent="0.35">
      <c r="A24" s="599">
        <v>25</v>
      </c>
      <c r="B24" s="206">
        <v>34258219679.139999</v>
      </c>
      <c r="C24" s="207">
        <v>109745599</v>
      </c>
      <c r="D24" s="208">
        <v>13085697017</v>
      </c>
      <c r="E24" s="206">
        <v>22492744.16</v>
      </c>
      <c r="F24" s="207">
        <v>0</v>
      </c>
      <c r="G24" s="208">
        <v>4410000</v>
      </c>
      <c r="H24" s="206">
        <v>8769551338</v>
      </c>
      <c r="I24" s="208">
        <v>11055890315</v>
      </c>
      <c r="J24" s="206">
        <v>1333874</v>
      </c>
      <c r="K24" s="612">
        <v>250000</v>
      </c>
    </row>
    <row r="25" spans="1:11" s="96" customFormat="1" ht="20.25" customHeight="1" x14ac:dyDescent="0.35">
      <c r="A25" s="597">
        <v>26</v>
      </c>
      <c r="B25" s="203">
        <v>39524744973.32</v>
      </c>
      <c r="C25" s="204">
        <v>157963797</v>
      </c>
      <c r="D25" s="205">
        <v>14624194074</v>
      </c>
      <c r="E25" s="203">
        <v>26820799.09</v>
      </c>
      <c r="F25" s="204">
        <v>0</v>
      </c>
      <c r="G25" s="205">
        <v>7031500</v>
      </c>
      <c r="H25" s="203">
        <v>10891875046</v>
      </c>
      <c r="I25" s="205">
        <v>13725871802</v>
      </c>
      <c r="J25" s="203">
        <v>2351571</v>
      </c>
      <c r="K25" s="611">
        <v>742235.86</v>
      </c>
    </row>
    <row r="26" spans="1:11" s="96" customFormat="1" ht="20.25" customHeight="1" x14ac:dyDescent="0.35">
      <c r="A26" s="599">
        <v>27</v>
      </c>
      <c r="B26" s="206">
        <v>44065139923.629997</v>
      </c>
      <c r="C26" s="207">
        <v>168901908</v>
      </c>
      <c r="D26" s="208">
        <v>15503931590</v>
      </c>
      <c r="E26" s="206">
        <v>58383813.409999996</v>
      </c>
      <c r="F26" s="207">
        <v>32316.86</v>
      </c>
      <c r="G26" s="208">
        <v>11526560.810000001</v>
      </c>
      <c r="H26" s="206">
        <v>12547673009</v>
      </c>
      <c r="I26" s="208">
        <v>15873633559</v>
      </c>
      <c r="J26" s="206">
        <v>2736913</v>
      </c>
      <c r="K26" s="612">
        <v>296416.55</v>
      </c>
    </row>
    <row r="27" spans="1:11" s="96" customFormat="1" ht="20.25" customHeight="1" x14ac:dyDescent="0.35">
      <c r="A27" s="597">
        <v>28</v>
      </c>
      <c r="B27" s="203">
        <v>48787382379.269997</v>
      </c>
      <c r="C27" s="204">
        <v>231185428</v>
      </c>
      <c r="D27" s="205">
        <v>16771085880</v>
      </c>
      <c r="E27" s="203">
        <v>29194560.309999999</v>
      </c>
      <c r="F27" s="204">
        <v>0</v>
      </c>
      <c r="G27" s="205">
        <v>8028607.5</v>
      </c>
      <c r="H27" s="203">
        <v>14436743037</v>
      </c>
      <c r="I27" s="205">
        <v>18331554518</v>
      </c>
      <c r="J27" s="203">
        <v>1403038</v>
      </c>
      <c r="K27" s="611">
        <v>1483201.3</v>
      </c>
    </row>
    <row r="28" spans="1:11" s="96" customFormat="1" ht="20.25" customHeight="1" x14ac:dyDescent="0.35">
      <c r="A28" s="599">
        <v>29</v>
      </c>
      <c r="B28" s="206">
        <v>52527258445.349998</v>
      </c>
      <c r="C28" s="207">
        <v>276108567</v>
      </c>
      <c r="D28" s="208">
        <v>17626673879</v>
      </c>
      <c r="E28" s="206">
        <v>39759705.469999999</v>
      </c>
      <c r="F28" s="207">
        <v>28800.35</v>
      </c>
      <c r="G28" s="208">
        <v>5712211.1699999999</v>
      </c>
      <c r="H28" s="206">
        <v>16055239472</v>
      </c>
      <c r="I28" s="208">
        <v>20570542232</v>
      </c>
      <c r="J28" s="206">
        <v>4238807</v>
      </c>
      <c r="K28" s="612">
        <v>1594027.58</v>
      </c>
    </row>
    <row r="29" spans="1:11" s="96" customFormat="1" ht="20.25" customHeight="1" x14ac:dyDescent="0.35">
      <c r="A29" s="597">
        <v>30</v>
      </c>
      <c r="B29" s="203">
        <v>55927478573.339996</v>
      </c>
      <c r="C29" s="204">
        <v>307683664</v>
      </c>
      <c r="D29" s="205">
        <v>18150408559</v>
      </c>
      <c r="E29" s="203">
        <v>57242992.880000003</v>
      </c>
      <c r="F29" s="204">
        <v>0</v>
      </c>
      <c r="G29" s="205">
        <v>10613600</v>
      </c>
      <c r="H29" s="203">
        <v>17031562278</v>
      </c>
      <c r="I29" s="205">
        <v>22039687139</v>
      </c>
      <c r="J29" s="203">
        <v>2419420</v>
      </c>
      <c r="K29" s="611">
        <v>1773874.47</v>
      </c>
    </row>
    <row r="30" spans="1:11" s="96" customFormat="1" ht="20.25" customHeight="1" x14ac:dyDescent="0.35">
      <c r="A30" s="599">
        <v>31</v>
      </c>
      <c r="B30" s="206">
        <v>59449866010.089996</v>
      </c>
      <c r="C30" s="207">
        <v>400274242</v>
      </c>
      <c r="D30" s="208">
        <v>18944278975</v>
      </c>
      <c r="E30" s="206">
        <v>58584450.020000003</v>
      </c>
      <c r="F30" s="207">
        <v>0</v>
      </c>
      <c r="G30" s="208">
        <v>11900000</v>
      </c>
      <c r="H30" s="206">
        <v>18669094058</v>
      </c>
      <c r="I30" s="208">
        <v>23863235456</v>
      </c>
      <c r="J30" s="206">
        <v>3344567</v>
      </c>
      <c r="K30" s="612">
        <v>2596234.36</v>
      </c>
    </row>
    <row r="31" spans="1:11" s="96" customFormat="1" ht="20.25" customHeight="1" x14ac:dyDescent="0.35">
      <c r="A31" s="597">
        <v>32</v>
      </c>
      <c r="B31" s="203">
        <v>63505495826.790001</v>
      </c>
      <c r="C31" s="204">
        <v>460963983</v>
      </c>
      <c r="D31" s="205">
        <v>20006006438</v>
      </c>
      <c r="E31" s="203">
        <v>69593871.579999998</v>
      </c>
      <c r="F31" s="204">
        <v>0</v>
      </c>
      <c r="G31" s="205">
        <v>13627475</v>
      </c>
      <c r="H31" s="203">
        <v>19851989864</v>
      </c>
      <c r="I31" s="205">
        <v>25644187148</v>
      </c>
      <c r="J31" s="203">
        <v>5343402</v>
      </c>
      <c r="K31" s="611">
        <v>3069404.39</v>
      </c>
    </row>
    <row r="32" spans="1:11" s="96" customFormat="1" ht="20.25" customHeight="1" x14ac:dyDescent="0.35">
      <c r="A32" s="599">
        <v>33</v>
      </c>
      <c r="B32" s="206">
        <v>66422310809.629997</v>
      </c>
      <c r="C32" s="207">
        <v>607778782</v>
      </c>
      <c r="D32" s="208">
        <v>20849716796</v>
      </c>
      <c r="E32" s="206">
        <v>66362747.439999998</v>
      </c>
      <c r="F32" s="207">
        <v>0</v>
      </c>
      <c r="G32" s="208">
        <v>8627165.3100000005</v>
      </c>
      <c r="H32" s="206">
        <v>20965248224</v>
      </c>
      <c r="I32" s="208">
        <v>27005525211</v>
      </c>
      <c r="J32" s="206">
        <v>3473014</v>
      </c>
      <c r="K32" s="612">
        <v>4562971.01</v>
      </c>
    </row>
    <row r="33" spans="1:11" s="96" customFormat="1" ht="20.25" customHeight="1" x14ac:dyDescent="0.35">
      <c r="A33" s="597">
        <v>34</v>
      </c>
      <c r="B33" s="203">
        <v>68427973721.400002</v>
      </c>
      <c r="C33" s="204">
        <v>629418916</v>
      </c>
      <c r="D33" s="205">
        <v>21296390097</v>
      </c>
      <c r="E33" s="203">
        <v>57394342.259999998</v>
      </c>
      <c r="F33" s="204">
        <v>0</v>
      </c>
      <c r="G33" s="205">
        <v>6569709</v>
      </c>
      <c r="H33" s="203">
        <v>21567056222</v>
      </c>
      <c r="I33" s="205">
        <v>27720876305</v>
      </c>
      <c r="J33" s="203">
        <v>1333874</v>
      </c>
      <c r="K33" s="611">
        <v>4839324.97</v>
      </c>
    </row>
    <row r="34" spans="1:11" s="96" customFormat="1" ht="20.25" customHeight="1" x14ac:dyDescent="0.35">
      <c r="A34" s="599">
        <v>35</v>
      </c>
      <c r="B34" s="206">
        <v>70530187528.25</v>
      </c>
      <c r="C34" s="207">
        <v>686436549</v>
      </c>
      <c r="D34" s="208">
        <v>21904252841</v>
      </c>
      <c r="E34" s="206">
        <v>55150069.789999999</v>
      </c>
      <c r="F34" s="207">
        <v>0</v>
      </c>
      <c r="G34" s="208">
        <v>11410829.029999999</v>
      </c>
      <c r="H34" s="206">
        <v>22191584316</v>
      </c>
      <c r="I34" s="208">
        <v>28724625123</v>
      </c>
      <c r="J34" s="206">
        <v>1032084</v>
      </c>
      <c r="K34" s="612">
        <v>6018402.0599999996</v>
      </c>
    </row>
    <row r="35" spans="1:11" s="96" customFormat="1" ht="20.25" customHeight="1" x14ac:dyDescent="0.35">
      <c r="A35" s="597">
        <v>36</v>
      </c>
      <c r="B35" s="203">
        <v>71407422872.940002</v>
      </c>
      <c r="C35" s="204">
        <v>786263006</v>
      </c>
      <c r="D35" s="205">
        <v>21374337192</v>
      </c>
      <c r="E35" s="203">
        <v>84311785.090000004</v>
      </c>
      <c r="F35" s="204">
        <v>0</v>
      </c>
      <c r="G35" s="205">
        <v>15727761.25</v>
      </c>
      <c r="H35" s="203">
        <v>22891959360</v>
      </c>
      <c r="I35" s="205">
        <v>29560278219</v>
      </c>
      <c r="J35" s="203">
        <v>1879694</v>
      </c>
      <c r="K35" s="611">
        <v>6470549.9199999999</v>
      </c>
    </row>
    <row r="36" spans="1:11" s="96" customFormat="1" ht="20.25" customHeight="1" x14ac:dyDescent="0.35">
      <c r="A36" s="599">
        <v>37</v>
      </c>
      <c r="B36" s="206">
        <v>69455036904.550003</v>
      </c>
      <c r="C36" s="207">
        <v>867753542</v>
      </c>
      <c r="D36" s="208">
        <v>20042203460</v>
      </c>
      <c r="E36" s="206">
        <v>72603479.560000002</v>
      </c>
      <c r="F36" s="207">
        <v>0</v>
      </c>
      <c r="G36" s="208">
        <v>3772807</v>
      </c>
      <c r="H36" s="206">
        <v>22534523134</v>
      </c>
      <c r="I36" s="208">
        <v>29220919225</v>
      </c>
      <c r="J36" s="206">
        <v>3309985</v>
      </c>
      <c r="K36" s="612">
        <v>10907392.810000001</v>
      </c>
    </row>
    <row r="37" spans="1:11" s="96" customFormat="1" ht="20.25" customHeight="1" x14ac:dyDescent="0.35">
      <c r="A37" s="597">
        <v>38</v>
      </c>
      <c r="B37" s="203">
        <v>70784896009.270004</v>
      </c>
      <c r="C37" s="204">
        <v>981037231</v>
      </c>
      <c r="D37" s="205">
        <v>19321892326</v>
      </c>
      <c r="E37" s="203">
        <v>77421468.620000005</v>
      </c>
      <c r="F37" s="204">
        <v>0</v>
      </c>
      <c r="G37" s="205">
        <v>5068555.41</v>
      </c>
      <c r="H37" s="203">
        <v>22668560252</v>
      </c>
      <c r="I37" s="205">
        <v>29498597068</v>
      </c>
      <c r="J37" s="203">
        <v>1857544</v>
      </c>
      <c r="K37" s="611">
        <v>5773329.96</v>
      </c>
    </row>
    <row r="38" spans="1:11" s="96" customFormat="1" ht="20.25" customHeight="1" x14ac:dyDescent="0.35">
      <c r="A38" s="599">
        <v>39</v>
      </c>
      <c r="B38" s="206">
        <v>69769545342.830002</v>
      </c>
      <c r="C38" s="207">
        <v>982091936</v>
      </c>
      <c r="D38" s="208">
        <v>18252838685</v>
      </c>
      <c r="E38" s="206">
        <v>65534231.5</v>
      </c>
      <c r="F38" s="207">
        <v>2952.82</v>
      </c>
      <c r="G38" s="208">
        <v>12978904</v>
      </c>
      <c r="H38" s="206">
        <v>22722529991</v>
      </c>
      <c r="I38" s="208">
        <v>29470664671</v>
      </c>
      <c r="J38" s="206">
        <v>2364026</v>
      </c>
      <c r="K38" s="612">
        <v>5194889.8899999997</v>
      </c>
    </row>
    <row r="39" spans="1:11" s="96" customFormat="1" ht="20.25" customHeight="1" x14ac:dyDescent="0.35">
      <c r="A39" s="597">
        <v>40</v>
      </c>
      <c r="B39" s="203">
        <v>69323589868.240005</v>
      </c>
      <c r="C39" s="204">
        <v>918511949</v>
      </c>
      <c r="D39" s="205">
        <v>17822547108</v>
      </c>
      <c r="E39" s="203">
        <v>77563639.879999995</v>
      </c>
      <c r="F39" s="204">
        <v>0</v>
      </c>
      <c r="G39" s="205">
        <v>6052643.46</v>
      </c>
      <c r="H39" s="203">
        <v>22558409725</v>
      </c>
      <c r="I39" s="205">
        <v>29029644756</v>
      </c>
      <c r="J39" s="203">
        <v>5000591</v>
      </c>
      <c r="K39" s="611">
        <v>15003456.91</v>
      </c>
    </row>
    <row r="40" spans="1:11" s="96" customFormat="1" ht="20.25" customHeight="1" x14ac:dyDescent="0.35">
      <c r="A40" s="599">
        <v>41</v>
      </c>
      <c r="B40" s="206">
        <v>70419826915.880005</v>
      </c>
      <c r="C40" s="207">
        <v>1042231586</v>
      </c>
      <c r="D40" s="208">
        <v>17816097323</v>
      </c>
      <c r="E40" s="206">
        <v>81669163.909999996</v>
      </c>
      <c r="F40" s="207">
        <v>0</v>
      </c>
      <c r="G40" s="208">
        <v>11572500</v>
      </c>
      <c r="H40" s="206">
        <v>23288669950</v>
      </c>
      <c r="I40" s="208">
        <v>29653679027</v>
      </c>
      <c r="J40" s="206">
        <v>3075816</v>
      </c>
      <c r="K40" s="612">
        <v>15251070.460000001</v>
      </c>
    </row>
    <row r="41" spans="1:11" s="96" customFormat="1" ht="20.25" customHeight="1" x14ac:dyDescent="0.35">
      <c r="A41" s="597">
        <v>42</v>
      </c>
      <c r="B41" s="203">
        <v>70118285048.639999</v>
      </c>
      <c r="C41" s="204">
        <v>1021005587</v>
      </c>
      <c r="D41" s="205">
        <v>17149896325</v>
      </c>
      <c r="E41" s="203">
        <v>88246846.969999999</v>
      </c>
      <c r="F41" s="204">
        <v>0</v>
      </c>
      <c r="G41" s="205">
        <v>8175000</v>
      </c>
      <c r="H41" s="203">
        <v>23652842258</v>
      </c>
      <c r="I41" s="205">
        <v>29980954922</v>
      </c>
      <c r="J41" s="203">
        <v>4156839</v>
      </c>
      <c r="K41" s="611">
        <v>16283226.789999999</v>
      </c>
    </row>
    <row r="42" spans="1:11" s="96" customFormat="1" ht="20.25" customHeight="1" x14ac:dyDescent="0.35">
      <c r="A42" s="599">
        <v>43</v>
      </c>
      <c r="B42" s="206">
        <v>71025566985.070007</v>
      </c>
      <c r="C42" s="207">
        <v>1081658691</v>
      </c>
      <c r="D42" s="208">
        <v>17089405934</v>
      </c>
      <c r="E42" s="206">
        <v>81891223.189999998</v>
      </c>
      <c r="F42" s="207">
        <v>93347.54</v>
      </c>
      <c r="G42" s="208">
        <v>10247442.75</v>
      </c>
      <c r="H42" s="206">
        <v>23954098643</v>
      </c>
      <c r="I42" s="208">
        <v>29923114952</v>
      </c>
      <c r="J42" s="206">
        <v>4912795</v>
      </c>
      <c r="K42" s="612">
        <v>21484101.460000001</v>
      </c>
    </row>
    <row r="43" spans="1:11" s="96" customFormat="1" ht="20.25" customHeight="1" x14ac:dyDescent="0.35">
      <c r="A43" s="597">
        <v>44</v>
      </c>
      <c r="B43" s="203">
        <v>72496789076.720001</v>
      </c>
      <c r="C43" s="204">
        <v>1275779011</v>
      </c>
      <c r="D43" s="205">
        <v>17352801188</v>
      </c>
      <c r="E43" s="203">
        <v>116337330.05</v>
      </c>
      <c r="F43" s="204">
        <v>0</v>
      </c>
      <c r="G43" s="205">
        <v>5574903.5</v>
      </c>
      <c r="H43" s="203">
        <v>24366812128</v>
      </c>
      <c r="I43" s="205">
        <v>30273275505</v>
      </c>
      <c r="J43" s="203">
        <v>3513696</v>
      </c>
      <c r="K43" s="611">
        <v>21378679.109999999</v>
      </c>
    </row>
    <row r="44" spans="1:11" s="96" customFormat="1" ht="20.25" customHeight="1" x14ac:dyDescent="0.35">
      <c r="A44" s="599">
        <v>45</v>
      </c>
      <c r="B44" s="206">
        <v>72316934368.190002</v>
      </c>
      <c r="C44" s="207">
        <v>1200559550</v>
      </c>
      <c r="D44" s="208">
        <v>17753758565</v>
      </c>
      <c r="E44" s="206">
        <v>92799401.950000003</v>
      </c>
      <c r="F44" s="207">
        <v>0</v>
      </c>
      <c r="G44" s="208">
        <v>3110000</v>
      </c>
      <c r="H44" s="206">
        <v>24571886863</v>
      </c>
      <c r="I44" s="208">
        <v>30200491198</v>
      </c>
      <c r="J44" s="206">
        <v>2803705</v>
      </c>
      <c r="K44" s="612">
        <v>24312196.23</v>
      </c>
    </row>
    <row r="45" spans="1:11" s="96" customFormat="1" ht="20.25" customHeight="1" x14ac:dyDescent="0.35">
      <c r="A45" s="597">
        <v>46</v>
      </c>
      <c r="B45" s="203">
        <v>70268611781.160004</v>
      </c>
      <c r="C45" s="204">
        <v>1315371737</v>
      </c>
      <c r="D45" s="205">
        <v>16910248282</v>
      </c>
      <c r="E45" s="203">
        <v>122527969.18000001</v>
      </c>
      <c r="F45" s="204">
        <v>50000</v>
      </c>
      <c r="G45" s="205">
        <v>4272853</v>
      </c>
      <c r="H45" s="203">
        <v>23831879613</v>
      </c>
      <c r="I45" s="205">
        <v>29311114652</v>
      </c>
      <c r="J45" s="203">
        <v>3072852</v>
      </c>
      <c r="K45" s="611">
        <v>29914537.510000002</v>
      </c>
    </row>
    <row r="46" spans="1:11" s="96" customFormat="1" ht="20.25" customHeight="1" x14ac:dyDescent="0.35">
      <c r="A46" s="599">
        <v>47</v>
      </c>
      <c r="B46" s="206">
        <v>67617791332.209999</v>
      </c>
      <c r="C46" s="207">
        <v>1240103687</v>
      </c>
      <c r="D46" s="208">
        <v>15704673713</v>
      </c>
      <c r="E46" s="206">
        <v>105089548.65000001</v>
      </c>
      <c r="F46" s="207">
        <v>0</v>
      </c>
      <c r="G46" s="208">
        <v>5980178.5099999998</v>
      </c>
      <c r="H46" s="206">
        <v>23569466180</v>
      </c>
      <c r="I46" s="208">
        <v>28675081933</v>
      </c>
      <c r="J46" s="206">
        <v>3747000</v>
      </c>
      <c r="K46" s="612">
        <v>37034548.799999997</v>
      </c>
    </row>
    <row r="47" spans="1:11" s="96" customFormat="1" ht="20.25" customHeight="1" x14ac:dyDescent="0.35">
      <c r="A47" s="597">
        <v>48</v>
      </c>
      <c r="B47" s="203">
        <v>66221092318.709999</v>
      </c>
      <c r="C47" s="204">
        <v>1256229316</v>
      </c>
      <c r="D47" s="205">
        <v>14338180394</v>
      </c>
      <c r="E47" s="203">
        <v>122359682.68000001</v>
      </c>
      <c r="F47" s="204">
        <v>0</v>
      </c>
      <c r="G47" s="205">
        <v>6530611</v>
      </c>
      <c r="H47" s="203">
        <v>23475818943</v>
      </c>
      <c r="I47" s="205">
        <v>27886637016</v>
      </c>
      <c r="J47" s="203">
        <v>5697048</v>
      </c>
      <c r="K47" s="611">
        <v>32014741.219999999</v>
      </c>
    </row>
    <row r="48" spans="1:11" s="96" customFormat="1" ht="20.25" customHeight="1" x14ac:dyDescent="0.35">
      <c r="A48" s="599">
        <v>49</v>
      </c>
      <c r="B48" s="206">
        <v>63851441937.339996</v>
      </c>
      <c r="C48" s="207">
        <v>1138286015</v>
      </c>
      <c r="D48" s="208">
        <v>13257724180</v>
      </c>
      <c r="E48" s="206">
        <v>133536651.94</v>
      </c>
      <c r="F48" s="207">
        <v>0</v>
      </c>
      <c r="G48" s="208">
        <v>14638675</v>
      </c>
      <c r="H48" s="206">
        <v>23453088678</v>
      </c>
      <c r="I48" s="208">
        <v>27281387804</v>
      </c>
      <c r="J48" s="206">
        <v>6473440</v>
      </c>
      <c r="K48" s="612">
        <v>37527321.950000003</v>
      </c>
    </row>
    <row r="49" spans="1:11" s="96" customFormat="1" ht="20.25" customHeight="1" x14ac:dyDescent="0.35">
      <c r="A49" s="597">
        <v>50</v>
      </c>
      <c r="B49" s="203">
        <v>63587706753.209999</v>
      </c>
      <c r="C49" s="204">
        <v>1323617738</v>
      </c>
      <c r="D49" s="205">
        <v>12672544973</v>
      </c>
      <c r="E49" s="203">
        <v>141403034.55000001</v>
      </c>
      <c r="F49" s="204">
        <v>0</v>
      </c>
      <c r="G49" s="205">
        <v>4012585</v>
      </c>
      <c r="H49" s="203">
        <v>23817611383</v>
      </c>
      <c r="I49" s="205">
        <v>27151406462</v>
      </c>
      <c r="J49" s="203">
        <v>3367292</v>
      </c>
      <c r="K49" s="611">
        <v>44331426.170000002</v>
      </c>
    </row>
    <row r="50" spans="1:11" s="96" customFormat="1" ht="20.25" customHeight="1" x14ac:dyDescent="0.35">
      <c r="A50" s="599">
        <v>51</v>
      </c>
      <c r="B50" s="206">
        <v>60598786768.989998</v>
      </c>
      <c r="C50" s="207">
        <v>1660182182</v>
      </c>
      <c r="D50" s="208">
        <v>11910290542</v>
      </c>
      <c r="E50" s="206">
        <v>157053838.09</v>
      </c>
      <c r="F50" s="207">
        <v>823871.91</v>
      </c>
      <c r="G50" s="208">
        <v>5262459</v>
      </c>
      <c r="H50" s="206">
        <v>24240386961</v>
      </c>
      <c r="I50" s="208">
        <v>27141469213</v>
      </c>
      <c r="J50" s="206">
        <v>4268740</v>
      </c>
      <c r="K50" s="612">
        <v>48436843.759999998</v>
      </c>
    </row>
    <row r="51" spans="1:11" s="96" customFormat="1" ht="20.25" customHeight="1" x14ac:dyDescent="0.35">
      <c r="A51" s="597">
        <v>52</v>
      </c>
      <c r="B51" s="203">
        <v>57185696318.389999</v>
      </c>
      <c r="C51" s="204">
        <v>1272536079</v>
      </c>
      <c r="D51" s="205">
        <v>11200931976</v>
      </c>
      <c r="E51" s="203">
        <v>158420568.81999999</v>
      </c>
      <c r="F51" s="204">
        <v>0</v>
      </c>
      <c r="G51" s="205">
        <v>7529627</v>
      </c>
      <c r="H51" s="203">
        <v>23735030046</v>
      </c>
      <c r="I51" s="205">
        <v>25621920343</v>
      </c>
      <c r="J51" s="203">
        <v>4226011</v>
      </c>
      <c r="K51" s="611">
        <v>63604844.719999999</v>
      </c>
    </row>
    <row r="52" spans="1:11" s="96" customFormat="1" ht="20.25" customHeight="1" x14ac:dyDescent="0.35">
      <c r="A52" s="599">
        <v>53</v>
      </c>
      <c r="B52" s="206">
        <v>55358194570.639999</v>
      </c>
      <c r="C52" s="207">
        <v>1315274618</v>
      </c>
      <c r="D52" s="208">
        <v>10528397759</v>
      </c>
      <c r="E52" s="206">
        <v>173953895.66</v>
      </c>
      <c r="F52" s="207">
        <v>1005629</v>
      </c>
      <c r="G52" s="208">
        <v>2932878</v>
      </c>
      <c r="H52" s="206">
        <v>23281394570</v>
      </c>
      <c r="I52" s="208">
        <v>24004688269</v>
      </c>
      <c r="J52" s="206">
        <v>3246156</v>
      </c>
      <c r="K52" s="612">
        <v>71595523.079999998</v>
      </c>
    </row>
    <row r="53" spans="1:11" s="96" customFormat="1" ht="20.25" customHeight="1" x14ac:dyDescent="0.35">
      <c r="A53" s="597">
        <v>54</v>
      </c>
      <c r="B53" s="203">
        <v>53546383616.779999</v>
      </c>
      <c r="C53" s="204">
        <v>956913701</v>
      </c>
      <c r="D53" s="205">
        <v>10142470172</v>
      </c>
      <c r="E53" s="203">
        <v>165613717.90000001</v>
      </c>
      <c r="F53" s="204">
        <v>0</v>
      </c>
      <c r="G53" s="205">
        <v>2080000</v>
      </c>
      <c r="H53" s="203">
        <v>22128107323</v>
      </c>
      <c r="I53" s="205">
        <v>21900132596</v>
      </c>
      <c r="J53" s="203">
        <v>1358576</v>
      </c>
      <c r="K53" s="611">
        <v>57441225.079999998</v>
      </c>
    </row>
    <row r="54" spans="1:11" s="96" customFormat="1" ht="20.25" customHeight="1" x14ac:dyDescent="0.35">
      <c r="A54" s="599">
        <v>55</v>
      </c>
      <c r="B54" s="206">
        <v>51672254766.400002</v>
      </c>
      <c r="C54" s="207">
        <v>1153248658</v>
      </c>
      <c r="D54" s="208">
        <v>10194409916</v>
      </c>
      <c r="E54" s="206">
        <v>148469253.36000001</v>
      </c>
      <c r="F54" s="207">
        <v>69540.45</v>
      </c>
      <c r="G54" s="208">
        <v>2824317</v>
      </c>
      <c r="H54" s="206">
        <v>21135580684</v>
      </c>
      <c r="I54" s="208">
        <v>19937022876</v>
      </c>
      <c r="J54" s="206">
        <v>3410582</v>
      </c>
      <c r="K54" s="612">
        <v>53131100.060000002</v>
      </c>
    </row>
    <row r="55" spans="1:11" s="96" customFormat="1" ht="20.25" customHeight="1" x14ac:dyDescent="0.35">
      <c r="A55" s="597">
        <v>56</v>
      </c>
      <c r="B55" s="203">
        <v>48308076822.029999</v>
      </c>
      <c r="C55" s="204">
        <v>1518538938</v>
      </c>
      <c r="D55" s="205">
        <v>9189428356</v>
      </c>
      <c r="E55" s="203">
        <v>149724495.72</v>
      </c>
      <c r="F55" s="204">
        <v>0</v>
      </c>
      <c r="G55" s="205">
        <v>1892500</v>
      </c>
      <c r="H55" s="203">
        <v>20039941845</v>
      </c>
      <c r="I55" s="205">
        <v>17743305885</v>
      </c>
      <c r="J55" s="203">
        <v>4055056</v>
      </c>
      <c r="K55" s="611">
        <v>52520421.119999997</v>
      </c>
    </row>
    <row r="56" spans="1:11" s="96" customFormat="1" ht="20.25" customHeight="1" x14ac:dyDescent="0.35">
      <c r="A56" s="599">
        <v>57</v>
      </c>
      <c r="B56" s="206">
        <v>43618543739</v>
      </c>
      <c r="C56" s="207">
        <v>1658930518</v>
      </c>
      <c r="D56" s="208">
        <v>8117183026</v>
      </c>
      <c r="E56" s="206">
        <v>172409327.93000001</v>
      </c>
      <c r="F56" s="207">
        <v>0</v>
      </c>
      <c r="G56" s="208">
        <v>3519257</v>
      </c>
      <c r="H56" s="206">
        <v>17966496705</v>
      </c>
      <c r="I56" s="208">
        <v>14540665904</v>
      </c>
      <c r="J56" s="206">
        <v>6323553</v>
      </c>
      <c r="K56" s="612">
        <v>47847721.460000001</v>
      </c>
    </row>
    <row r="57" spans="1:11" s="96" customFormat="1" ht="20.25" customHeight="1" thickBot="1" x14ac:dyDescent="0.4">
      <c r="A57" s="601">
        <v>58</v>
      </c>
      <c r="B57" s="602">
        <v>39519395456.769997</v>
      </c>
      <c r="C57" s="613">
        <v>1169491076</v>
      </c>
      <c r="D57" s="604">
        <v>7317005697</v>
      </c>
      <c r="E57" s="602">
        <v>148558911.44999999</v>
      </c>
      <c r="F57" s="613">
        <v>0</v>
      </c>
      <c r="G57" s="604">
        <v>982491.01</v>
      </c>
      <c r="H57" s="602">
        <v>15832419523</v>
      </c>
      <c r="I57" s="604">
        <v>11754528656</v>
      </c>
      <c r="J57" s="602">
        <v>5278191</v>
      </c>
      <c r="K57" s="614">
        <v>31904023.079999998</v>
      </c>
    </row>
    <row r="58" spans="1:11" s="96" customFormat="1" ht="20.25" customHeight="1" x14ac:dyDescent="0.35">
      <c r="A58" s="117">
        <v>59</v>
      </c>
      <c r="B58" s="206">
        <v>36417569345.660004</v>
      </c>
      <c r="C58" s="207">
        <v>1187827630</v>
      </c>
      <c r="D58" s="208">
        <v>6673355553</v>
      </c>
      <c r="E58" s="206">
        <v>163209854.22</v>
      </c>
      <c r="F58" s="207">
        <v>0</v>
      </c>
      <c r="G58" s="208">
        <v>1400000</v>
      </c>
      <c r="H58" s="206">
        <v>14288270636</v>
      </c>
      <c r="I58" s="208">
        <v>9708502843</v>
      </c>
      <c r="J58" s="206">
        <v>2015633</v>
      </c>
      <c r="K58" s="208">
        <v>33034448.469999999</v>
      </c>
    </row>
    <row r="59" spans="1:11" s="96" customFormat="1" ht="20.25" customHeight="1" x14ac:dyDescent="0.35">
      <c r="A59" s="118">
        <v>60</v>
      </c>
      <c r="B59" s="203">
        <v>31664067455.880001</v>
      </c>
      <c r="C59" s="204">
        <v>922806429</v>
      </c>
      <c r="D59" s="205">
        <v>5677193352</v>
      </c>
      <c r="E59" s="203">
        <v>147039601.11000001</v>
      </c>
      <c r="F59" s="204">
        <v>15274.55</v>
      </c>
      <c r="G59" s="205">
        <v>310000</v>
      </c>
      <c r="H59" s="203">
        <v>12270910487</v>
      </c>
      <c r="I59" s="205">
        <v>5331072589</v>
      </c>
      <c r="J59" s="203">
        <v>990525</v>
      </c>
      <c r="K59" s="205">
        <v>38069981.219999999</v>
      </c>
    </row>
    <row r="60" spans="1:11" s="96" customFormat="1" ht="20.25" customHeight="1" x14ac:dyDescent="0.35">
      <c r="A60" s="117">
        <v>61</v>
      </c>
      <c r="B60" s="206">
        <v>28829656224.75</v>
      </c>
      <c r="C60" s="207">
        <v>1540187017</v>
      </c>
      <c r="D60" s="208">
        <v>4941642313</v>
      </c>
      <c r="E60" s="206">
        <v>153099230.56</v>
      </c>
      <c r="F60" s="207">
        <v>0</v>
      </c>
      <c r="G60" s="208">
        <v>834623</v>
      </c>
      <c r="H60" s="206">
        <v>10703091775</v>
      </c>
      <c r="I60" s="208">
        <v>2267873151</v>
      </c>
      <c r="J60" s="206">
        <v>1702419</v>
      </c>
      <c r="K60" s="208">
        <v>12925152.23</v>
      </c>
    </row>
    <row r="61" spans="1:11" s="96" customFormat="1" ht="20.25" customHeight="1" x14ac:dyDescent="0.35">
      <c r="A61" s="118">
        <v>62</v>
      </c>
      <c r="B61" s="203">
        <v>25888764897.099998</v>
      </c>
      <c r="C61" s="204">
        <v>1200006023</v>
      </c>
      <c r="D61" s="205">
        <v>4108424291</v>
      </c>
      <c r="E61" s="203">
        <v>151531244.75</v>
      </c>
      <c r="F61" s="204">
        <v>45070895.18</v>
      </c>
      <c r="G61" s="205">
        <v>7242392</v>
      </c>
      <c r="H61" s="203">
        <v>9318975054</v>
      </c>
      <c r="I61" s="205">
        <v>1805486260</v>
      </c>
      <c r="J61" s="203">
        <v>446601</v>
      </c>
      <c r="K61" s="205">
        <v>2256286.48</v>
      </c>
    </row>
    <row r="62" spans="1:11" s="96" customFormat="1" ht="20.25" customHeight="1" x14ac:dyDescent="0.35">
      <c r="A62" s="117">
        <v>63</v>
      </c>
      <c r="B62" s="206">
        <v>22948722902.790001</v>
      </c>
      <c r="C62" s="207">
        <v>943342209</v>
      </c>
      <c r="D62" s="208">
        <v>3639710592</v>
      </c>
      <c r="E62" s="206">
        <v>133335026.27</v>
      </c>
      <c r="F62" s="207">
        <v>0</v>
      </c>
      <c r="G62" s="208">
        <v>781171.57</v>
      </c>
      <c r="H62" s="206">
        <v>7782937020</v>
      </c>
      <c r="I62" s="208">
        <v>1535344063</v>
      </c>
      <c r="J62" s="206">
        <v>1076980</v>
      </c>
      <c r="K62" s="208">
        <v>1389140.6</v>
      </c>
    </row>
    <row r="63" spans="1:11" s="96" customFormat="1" ht="20.25" customHeight="1" x14ac:dyDescent="0.35">
      <c r="A63" s="118">
        <v>64</v>
      </c>
      <c r="B63" s="203">
        <v>20247833711.700001</v>
      </c>
      <c r="C63" s="204">
        <v>1245359730</v>
      </c>
      <c r="D63" s="205">
        <v>3216454332</v>
      </c>
      <c r="E63" s="203">
        <v>124821161.66</v>
      </c>
      <c r="F63" s="204">
        <v>0</v>
      </c>
      <c r="G63" s="205">
        <v>350000</v>
      </c>
      <c r="H63" s="203">
        <v>6652163793</v>
      </c>
      <c r="I63" s="205">
        <v>1314021782</v>
      </c>
      <c r="J63" s="203">
        <v>0</v>
      </c>
      <c r="K63" s="205">
        <v>314040.32000000001</v>
      </c>
    </row>
    <row r="64" spans="1:11" s="96" customFormat="1" ht="20.25" customHeight="1" x14ac:dyDescent="0.35">
      <c r="A64" s="117">
        <v>65</v>
      </c>
      <c r="B64" s="206">
        <v>19229848847.169998</v>
      </c>
      <c r="C64" s="207">
        <v>743343212</v>
      </c>
      <c r="D64" s="208">
        <v>2722324595</v>
      </c>
      <c r="E64" s="206">
        <v>106893823.23999999</v>
      </c>
      <c r="F64" s="207">
        <v>0</v>
      </c>
      <c r="G64" s="208">
        <v>0</v>
      </c>
      <c r="H64" s="206">
        <v>5720478858</v>
      </c>
      <c r="I64" s="208">
        <v>1033009560</v>
      </c>
      <c r="J64" s="206">
        <v>1339767</v>
      </c>
      <c r="K64" s="208">
        <v>850758</v>
      </c>
    </row>
    <row r="65" spans="1:11" s="96" customFormat="1" ht="20.25" customHeight="1" x14ac:dyDescent="0.35">
      <c r="A65" s="118">
        <v>66</v>
      </c>
      <c r="B65" s="203">
        <v>14353236000.440001</v>
      </c>
      <c r="C65" s="204">
        <v>687326720</v>
      </c>
      <c r="D65" s="205">
        <v>2178744713</v>
      </c>
      <c r="E65" s="203">
        <v>96805851.900000006</v>
      </c>
      <c r="F65" s="204">
        <v>0</v>
      </c>
      <c r="G65" s="205">
        <v>200000</v>
      </c>
      <c r="H65" s="203">
        <v>4665165639</v>
      </c>
      <c r="I65" s="205">
        <v>709383261</v>
      </c>
      <c r="J65" s="203">
        <v>296417</v>
      </c>
      <c r="K65" s="205">
        <v>1294245.19</v>
      </c>
    </row>
    <row r="66" spans="1:11" s="96" customFormat="1" ht="20.25" customHeight="1" x14ac:dyDescent="0.35">
      <c r="A66" s="117">
        <v>67</v>
      </c>
      <c r="B66" s="206">
        <v>12267286680.23</v>
      </c>
      <c r="C66" s="207">
        <v>962888158</v>
      </c>
      <c r="D66" s="208">
        <v>1730795393</v>
      </c>
      <c r="E66" s="206">
        <v>83245912.709999993</v>
      </c>
      <c r="F66" s="207">
        <v>0</v>
      </c>
      <c r="G66" s="208">
        <v>600000</v>
      </c>
      <c r="H66" s="206">
        <v>3717793938</v>
      </c>
      <c r="I66" s="208">
        <v>520930984</v>
      </c>
      <c r="J66" s="206">
        <v>874429</v>
      </c>
      <c r="K66" s="208">
        <v>298580</v>
      </c>
    </row>
    <row r="67" spans="1:11" s="96" customFormat="1" ht="20.25" customHeight="1" x14ac:dyDescent="0.35">
      <c r="A67" s="118">
        <v>68</v>
      </c>
      <c r="B67" s="203">
        <v>10785633688</v>
      </c>
      <c r="C67" s="204">
        <v>881491545</v>
      </c>
      <c r="D67" s="205">
        <v>1493607260</v>
      </c>
      <c r="E67" s="203">
        <v>96450454.930000007</v>
      </c>
      <c r="F67" s="204">
        <v>0</v>
      </c>
      <c r="G67" s="205">
        <v>660000</v>
      </c>
      <c r="H67" s="203">
        <v>2952544777</v>
      </c>
      <c r="I67" s="205">
        <v>444581898</v>
      </c>
      <c r="J67" s="203">
        <v>179170</v>
      </c>
      <c r="K67" s="205">
        <v>821418</v>
      </c>
    </row>
    <row r="68" spans="1:11" s="96" customFormat="1" ht="20.25" customHeight="1" x14ac:dyDescent="0.35">
      <c r="A68" s="117">
        <v>69</v>
      </c>
      <c r="B68" s="206">
        <v>9414903790.6700001</v>
      </c>
      <c r="C68" s="207">
        <v>432773572</v>
      </c>
      <c r="D68" s="208">
        <v>1122596218</v>
      </c>
      <c r="E68" s="206">
        <v>95155588.640000001</v>
      </c>
      <c r="F68" s="207">
        <v>0</v>
      </c>
      <c r="G68" s="208">
        <v>1500000</v>
      </c>
      <c r="H68" s="206">
        <v>2248145224</v>
      </c>
      <c r="I68" s="208">
        <v>330853486</v>
      </c>
      <c r="J68" s="206">
        <v>699543</v>
      </c>
      <c r="K68" s="208">
        <v>0</v>
      </c>
    </row>
    <row r="69" spans="1:11" s="96" customFormat="1" ht="20.25" customHeight="1" x14ac:dyDescent="0.35">
      <c r="A69" s="118">
        <v>70</v>
      </c>
      <c r="B69" s="203">
        <v>8488244850.5799999</v>
      </c>
      <c r="C69" s="204">
        <v>518526217</v>
      </c>
      <c r="D69" s="205">
        <v>922529459</v>
      </c>
      <c r="E69" s="203">
        <v>69689240.299999997</v>
      </c>
      <c r="F69" s="204">
        <v>553722.69999999995</v>
      </c>
      <c r="G69" s="205">
        <v>809337</v>
      </c>
      <c r="H69" s="203">
        <v>1103337977</v>
      </c>
      <c r="I69" s="205">
        <v>249906203</v>
      </c>
      <c r="J69" s="203">
        <v>0</v>
      </c>
      <c r="K69" s="205">
        <v>0</v>
      </c>
    </row>
    <row r="70" spans="1:11" s="96" customFormat="1" ht="20.25" customHeight="1" x14ac:dyDescent="0.35">
      <c r="A70" s="117">
        <v>71</v>
      </c>
      <c r="B70" s="206">
        <v>6897959662.96</v>
      </c>
      <c r="C70" s="207">
        <v>745492875</v>
      </c>
      <c r="D70" s="208">
        <v>653707832</v>
      </c>
      <c r="E70" s="206">
        <v>58203932.810000002</v>
      </c>
      <c r="F70" s="207">
        <v>697791.35</v>
      </c>
      <c r="G70" s="208">
        <v>0</v>
      </c>
      <c r="H70" s="206">
        <v>280164650</v>
      </c>
      <c r="I70" s="208">
        <v>147522130</v>
      </c>
      <c r="J70" s="206">
        <v>0</v>
      </c>
      <c r="K70" s="208">
        <v>0</v>
      </c>
    </row>
    <row r="71" spans="1:11" s="96" customFormat="1" ht="20.25" customHeight="1" x14ac:dyDescent="0.35">
      <c r="A71" s="118">
        <v>72</v>
      </c>
      <c r="B71" s="203">
        <v>5593237727.7799997</v>
      </c>
      <c r="C71" s="204">
        <v>1095532977</v>
      </c>
      <c r="D71" s="205">
        <v>432184110</v>
      </c>
      <c r="E71" s="203">
        <v>48243955.229999997</v>
      </c>
      <c r="F71" s="204">
        <v>0</v>
      </c>
      <c r="G71" s="205">
        <v>0</v>
      </c>
      <c r="H71" s="203">
        <v>164942029</v>
      </c>
      <c r="I71" s="205">
        <v>44546908</v>
      </c>
      <c r="J71" s="203">
        <v>0</v>
      </c>
      <c r="K71" s="205">
        <v>68117.13</v>
      </c>
    </row>
    <row r="72" spans="1:11" s="96" customFormat="1" ht="20.25" customHeight="1" x14ac:dyDescent="0.35">
      <c r="A72" s="117">
        <v>73</v>
      </c>
      <c r="B72" s="206">
        <v>4644440361.9700003</v>
      </c>
      <c r="C72" s="207">
        <v>436749784</v>
      </c>
      <c r="D72" s="208">
        <v>344116437</v>
      </c>
      <c r="E72" s="206">
        <v>45483522.509999998</v>
      </c>
      <c r="F72" s="207">
        <v>0</v>
      </c>
      <c r="G72" s="208">
        <v>0</v>
      </c>
      <c r="H72" s="206">
        <v>89873598</v>
      </c>
      <c r="I72" s="208">
        <v>31239230</v>
      </c>
      <c r="J72" s="206">
        <v>0</v>
      </c>
      <c r="K72" s="208">
        <v>0</v>
      </c>
    </row>
    <row r="73" spans="1:11" s="96" customFormat="1" ht="20.25" customHeight="1" x14ac:dyDescent="0.35">
      <c r="A73" s="118">
        <v>74</v>
      </c>
      <c r="B73" s="203">
        <v>3879803507.3000002</v>
      </c>
      <c r="C73" s="204">
        <v>375879094</v>
      </c>
      <c r="D73" s="205">
        <v>243263157</v>
      </c>
      <c r="E73" s="203">
        <v>32888154.149999999</v>
      </c>
      <c r="F73" s="204">
        <v>0</v>
      </c>
      <c r="G73" s="205">
        <v>0</v>
      </c>
      <c r="H73" s="203">
        <v>55475172</v>
      </c>
      <c r="I73" s="205">
        <v>19845968</v>
      </c>
      <c r="J73" s="203">
        <v>0</v>
      </c>
      <c r="K73" s="205">
        <v>3500</v>
      </c>
    </row>
    <row r="74" spans="1:11" s="96" customFormat="1" ht="20.25" customHeight="1" x14ac:dyDescent="0.35">
      <c r="A74" s="117">
        <v>75</v>
      </c>
      <c r="B74" s="206">
        <v>3158340389.6199999</v>
      </c>
      <c r="C74" s="207">
        <v>623021139</v>
      </c>
      <c r="D74" s="208">
        <v>186048821</v>
      </c>
      <c r="E74" s="206">
        <v>28472229.719999999</v>
      </c>
      <c r="F74" s="207">
        <v>0</v>
      </c>
      <c r="G74" s="208">
        <v>0</v>
      </c>
      <c r="H74" s="206">
        <v>28211546</v>
      </c>
      <c r="I74" s="208">
        <v>11033520</v>
      </c>
      <c r="J74" s="206">
        <v>0</v>
      </c>
      <c r="K74" s="208">
        <v>5197.84</v>
      </c>
    </row>
    <row r="75" spans="1:11" s="96" customFormat="1" ht="20.25" customHeight="1" x14ac:dyDescent="0.35">
      <c r="A75" s="118">
        <v>76</v>
      </c>
      <c r="B75" s="203">
        <v>2592649132.52</v>
      </c>
      <c r="C75" s="204">
        <v>354523124</v>
      </c>
      <c r="D75" s="205">
        <v>139655779</v>
      </c>
      <c r="E75" s="203">
        <v>19249377.649999999</v>
      </c>
      <c r="F75" s="204">
        <v>0</v>
      </c>
      <c r="G75" s="205">
        <v>0</v>
      </c>
      <c r="H75" s="203">
        <v>20332693</v>
      </c>
      <c r="I75" s="205">
        <v>2541519</v>
      </c>
      <c r="J75" s="203">
        <v>0</v>
      </c>
      <c r="K75" s="205">
        <v>0</v>
      </c>
    </row>
    <row r="76" spans="1:11" s="96" customFormat="1" ht="20.25" customHeight="1" x14ac:dyDescent="0.35">
      <c r="A76" s="117">
        <v>77</v>
      </c>
      <c r="B76" s="206">
        <v>1981894701.9200001</v>
      </c>
      <c r="C76" s="207">
        <v>402547723</v>
      </c>
      <c r="D76" s="208">
        <v>108847780</v>
      </c>
      <c r="E76" s="206">
        <v>12707684.17</v>
      </c>
      <c r="F76" s="207">
        <v>0</v>
      </c>
      <c r="G76" s="208">
        <v>29786.53</v>
      </c>
      <c r="H76" s="206">
        <v>13132092</v>
      </c>
      <c r="I76" s="208">
        <v>1778000</v>
      </c>
      <c r="J76" s="206">
        <v>0</v>
      </c>
      <c r="K76" s="208">
        <v>0</v>
      </c>
    </row>
    <row r="77" spans="1:11" s="96" customFormat="1" ht="20.25" customHeight="1" x14ac:dyDescent="0.35">
      <c r="A77" s="118">
        <v>78</v>
      </c>
      <c r="B77" s="203">
        <v>1660815842.05</v>
      </c>
      <c r="C77" s="204">
        <v>519366125</v>
      </c>
      <c r="D77" s="205">
        <v>96449285</v>
      </c>
      <c r="E77" s="203">
        <v>11461860.49</v>
      </c>
      <c r="F77" s="204">
        <v>0</v>
      </c>
      <c r="G77" s="205">
        <v>0</v>
      </c>
      <c r="H77" s="203">
        <v>8241068</v>
      </c>
      <c r="I77" s="205">
        <v>1300500</v>
      </c>
      <c r="J77" s="203">
        <v>0</v>
      </c>
      <c r="K77" s="205">
        <v>0</v>
      </c>
    </row>
    <row r="78" spans="1:11" s="96" customFormat="1" ht="20.25" customHeight="1" x14ac:dyDescent="0.35">
      <c r="A78" s="117">
        <v>79</v>
      </c>
      <c r="B78" s="206">
        <v>1410474522.55</v>
      </c>
      <c r="C78" s="207">
        <v>106270067</v>
      </c>
      <c r="D78" s="208">
        <v>62386765</v>
      </c>
      <c r="E78" s="206">
        <v>16049783.34</v>
      </c>
      <c r="F78" s="207">
        <v>12525400.84</v>
      </c>
      <c r="G78" s="208">
        <v>0</v>
      </c>
      <c r="H78" s="206">
        <v>1428783</v>
      </c>
      <c r="I78" s="208">
        <v>985500</v>
      </c>
      <c r="J78" s="206">
        <v>0</v>
      </c>
      <c r="K78" s="208">
        <v>0</v>
      </c>
    </row>
    <row r="79" spans="1:11" s="96" customFormat="1" ht="20.25" customHeight="1" x14ac:dyDescent="0.35">
      <c r="A79" s="118">
        <v>80</v>
      </c>
      <c r="B79" s="203">
        <v>924692686.82000005</v>
      </c>
      <c r="C79" s="204">
        <v>303464214</v>
      </c>
      <c r="D79" s="205">
        <v>39742761</v>
      </c>
      <c r="E79" s="203">
        <v>6353780.79</v>
      </c>
      <c r="F79" s="204">
        <v>0</v>
      </c>
      <c r="G79" s="205">
        <v>0</v>
      </c>
      <c r="H79" s="203">
        <v>888489</v>
      </c>
      <c r="I79" s="205">
        <v>745500</v>
      </c>
      <c r="J79" s="203">
        <v>108686</v>
      </c>
      <c r="K79" s="205">
        <v>0</v>
      </c>
    </row>
    <row r="80" spans="1:11" s="96" customFormat="1" ht="20.25" customHeight="1" x14ac:dyDescent="0.35">
      <c r="A80" s="117">
        <v>81</v>
      </c>
      <c r="B80" s="206">
        <v>633681026.88999999</v>
      </c>
      <c r="C80" s="207">
        <v>284095551</v>
      </c>
      <c r="D80" s="208">
        <v>39061160</v>
      </c>
      <c r="E80" s="206">
        <v>7233748.9100000001</v>
      </c>
      <c r="F80" s="207">
        <v>0</v>
      </c>
      <c r="G80" s="208">
        <v>0</v>
      </c>
      <c r="H80" s="206">
        <v>34532</v>
      </c>
      <c r="I80" s="208">
        <v>637000</v>
      </c>
      <c r="J80" s="206">
        <v>0</v>
      </c>
      <c r="K80" s="208">
        <v>0</v>
      </c>
    </row>
    <row r="81" spans="1:11" s="96" customFormat="1" ht="20.25" customHeight="1" x14ac:dyDescent="0.35">
      <c r="A81" s="118">
        <v>82</v>
      </c>
      <c r="B81" s="203">
        <v>477071943.77999997</v>
      </c>
      <c r="C81" s="204">
        <v>1081795841</v>
      </c>
      <c r="D81" s="205">
        <v>34515661</v>
      </c>
      <c r="E81" s="203">
        <v>4517337.4000000004</v>
      </c>
      <c r="F81" s="204">
        <v>0</v>
      </c>
      <c r="G81" s="205">
        <v>0</v>
      </c>
      <c r="H81" s="203">
        <v>50836</v>
      </c>
      <c r="I81" s="205">
        <v>574000</v>
      </c>
      <c r="J81" s="203">
        <v>0</v>
      </c>
      <c r="K81" s="205">
        <v>0</v>
      </c>
    </row>
    <row r="82" spans="1:11" s="96" customFormat="1" ht="20.25" customHeight="1" x14ac:dyDescent="0.35">
      <c r="A82" s="117">
        <v>83</v>
      </c>
      <c r="B82" s="206">
        <v>376930162.39999998</v>
      </c>
      <c r="C82" s="207">
        <v>152116820</v>
      </c>
      <c r="D82" s="208">
        <v>24827716</v>
      </c>
      <c r="E82" s="206">
        <v>4537300.22</v>
      </c>
      <c r="F82" s="207">
        <v>0</v>
      </c>
      <c r="G82" s="208">
        <v>0</v>
      </c>
      <c r="H82" s="206">
        <v>4800</v>
      </c>
      <c r="I82" s="208">
        <v>416500</v>
      </c>
      <c r="J82" s="206">
        <v>0</v>
      </c>
      <c r="K82" s="208">
        <v>0</v>
      </c>
    </row>
    <row r="83" spans="1:11" s="96" customFormat="1" ht="20.25" customHeight="1" x14ac:dyDescent="0.35">
      <c r="A83" s="118">
        <v>84</v>
      </c>
      <c r="B83" s="203">
        <v>241670959.50999999</v>
      </c>
      <c r="C83" s="204">
        <v>237769398</v>
      </c>
      <c r="D83" s="205">
        <v>25231179</v>
      </c>
      <c r="E83" s="203">
        <v>3992219.06</v>
      </c>
      <c r="F83" s="204">
        <v>0</v>
      </c>
      <c r="G83" s="205">
        <v>0</v>
      </c>
      <c r="H83" s="203">
        <v>825400</v>
      </c>
      <c r="I83" s="205">
        <v>1105400</v>
      </c>
      <c r="J83" s="203">
        <v>0</v>
      </c>
      <c r="K83" s="205">
        <v>0</v>
      </c>
    </row>
    <row r="84" spans="1:11" s="96" customFormat="1" ht="20.25" customHeight="1" x14ac:dyDescent="0.35">
      <c r="A84" s="117">
        <v>85</v>
      </c>
      <c r="B84" s="206">
        <v>162370077.88999999</v>
      </c>
      <c r="C84" s="207">
        <v>75673876</v>
      </c>
      <c r="D84" s="208">
        <v>17848459</v>
      </c>
      <c r="E84" s="206">
        <v>7936012.9299999997</v>
      </c>
      <c r="F84" s="207">
        <v>0</v>
      </c>
      <c r="G84" s="208">
        <v>0</v>
      </c>
      <c r="H84" s="206">
        <v>27417</v>
      </c>
      <c r="I84" s="208">
        <v>115500</v>
      </c>
      <c r="J84" s="206">
        <v>0</v>
      </c>
      <c r="K84" s="208">
        <v>0</v>
      </c>
    </row>
    <row r="85" spans="1:11" s="96" customFormat="1" ht="20.25" customHeight="1" x14ac:dyDescent="0.35">
      <c r="A85" s="118">
        <v>86</v>
      </c>
      <c r="B85" s="203">
        <v>128650144.66</v>
      </c>
      <c r="C85" s="204">
        <v>73702666</v>
      </c>
      <c r="D85" s="205">
        <v>13701259</v>
      </c>
      <c r="E85" s="203">
        <v>6465885.2699999996</v>
      </c>
      <c r="F85" s="204">
        <v>0</v>
      </c>
      <c r="G85" s="205">
        <v>0</v>
      </c>
      <c r="H85" s="203">
        <v>0</v>
      </c>
      <c r="I85" s="205">
        <v>14000</v>
      </c>
      <c r="J85" s="203">
        <v>0</v>
      </c>
      <c r="K85" s="205">
        <v>0</v>
      </c>
    </row>
    <row r="86" spans="1:11" s="96" customFormat="1" ht="20.25" customHeight="1" x14ac:dyDescent="0.35">
      <c r="A86" s="117">
        <v>87</v>
      </c>
      <c r="B86" s="206">
        <v>96878918.280000001</v>
      </c>
      <c r="C86" s="207">
        <v>129360841</v>
      </c>
      <c r="D86" s="208">
        <v>17361400</v>
      </c>
      <c r="E86" s="206">
        <v>2435153.04</v>
      </c>
      <c r="F86" s="207">
        <v>0</v>
      </c>
      <c r="G86" s="208">
        <v>0</v>
      </c>
      <c r="H86" s="206">
        <v>0</v>
      </c>
      <c r="I86" s="208">
        <v>3500</v>
      </c>
      <c r="J86" s="206">
        <v>0</v>
      </c>
      <c r="K86" s="208">
        <v>0</v>
      </c>
    </row>
    <row r="87" spans="1:11" s="96" customFormat="1" ht="20.25" customHeight="1" x14ac:dyDescent="0.35">
      <c r="A87" s="118">
        <v>88</v>
      </c>
      <c r="B87" s="203">
        <v>104010293.67</v>
      </c>
      <c r="C87" s="204">
        <v>14028071</v>
      </c>
      <c r="D87" s="205">
        <v>15495465</v>
      </c>
      <c r="E87" s="203">
        <v>4925499.3899999997</v>
      </c>
      <c r="F87" s="204">
        <v>0</v>
      </c>
      <c r="G87" s="205">
        <v>0</v>
      </c>
      <c r="H87" s="203">
        <v>6180</v>
      </c>
      <c r="I87" s="205">
        <v>3500</v>
      </c>
      <c r="J87" s="203">
        <v>0</v>
      </c>
      <c r="K87" s="205">
        <v>0</v>
      </c>
    </row>
    <row r="88" spans="1:11" s="96" customFormat="1" ht="20.25" customHeight="1" x14ac:dyDescent="0.35">
      <c r="A88" s="117">
        <v>89</v>
      </c>
      <c r="B88" s="206">
        <v>51265227.619999997</v>
      </c>
      <c r="C88" s="207">
        <v>173820041</v>
      </c>
      <c r="D88" s="208">
        <v>7916332</v>
      </c>
      <c r="E88" s="206">
        <v>1004529.65</v>
      </c>
      <c r="F88" s="207">
        <v>0</v>
      </c>
      <c r="G88" s="208">
        <v>0</v>
      </c>
      <c r="H88" s="206">
        <v>0</v>
      </c>
      <c r="I88" s="208">
        <v>0</v>
      </c>
      <c r="J88" s="206">
        <v>0</v>
      </c>
      <c r="K88" s="208">
        <v>0</v>
      </c>
    </row>
    <row r="89" spans="1:11" s="96" customFormat="1" ht="20.25" customHeight="1" x14ac:dyDescent="0.35">
      <c r="A89" s="118">
        <v>90</v>
      </c>
      <c r="B89" s="203">
        <v>48500471.409999996</v>
      </c>
      <c r="C89" s="204">
        <v>77168003</v>
      </c>
      <c r="D89" s="205">
        <v>6323788</v>
      </c>
      <c r="E89" s="203">
        <v>2426607.69</v>
      </c>
      <c r="F89" s="204">
        <v>0</v>
      </c>
      <c r="G89" s="205">
        <v>0</v>
      </c>
      <c r="H89" s="203">
        <v>0</v>
      </c>
      <c r="I89" s="205">
        <v>0</v>
      </c>
      <c r="J89" s="203">
        <v>0</v>
      </c>
      <c r="K89" s="205">
        <v>0</v>
      </c>
    </row>
    <row r="90" spans="1:11" s="96" customFormat="1" ht="20.25" customHeight="1" x14ac:dyDescent="0.35">
      <c r="A90" s="117">
        <v>91</v>
      </c>
      <c r="B90" s="206">
        <v>36498842.780000001</v>
      </c>
      <c r="C90" s="207">
        <v>79920512</v>
      </c>
      <c r="D90" s="208">
        <v>5372992</v>
      </c>
      <c r="E90" s="206">
        <v>1179880.55</v>
      </c>
      <c r="F90" s="207">
        <v>0</v>
      </c>
      <c r="G90" s="208">
        <v>0</v>
      </c>
      <c r="H90" s="206">
        <v>4150</v>
      </c>
      <c r="I90" s="208">
        <v>0</v>
      </c>
      <c r="J90" s="206">
        <v>0</v>
      </c>
      <c r="K90" s="208">
        <v>0</v>
      </c>
    </row>
    <row r="91" spans="1:11" s="96" customFormat="1" ht="20.25" customHeight="1" x14ac:dyDescent="0.35">
      <c r="A91" s="118">
        <v>92</v>
      </c>
      <c r="B91" s="203">
        <v>29451562.32</v>
      </c>
      <c r="C91" s="204">
        <v>43252778</v>
      </c>
      <c r="D91" s="205">
        <v>3514075</v>
      </c>
      <c r="E91" s="203">
        <v>1242638.79</v>
      </c>
      <c r="F91" s="204">
        <v>0</v>
      </c>
      <c r="G91" s="205">
        <v>0</v>
      </c>
      <c r="H91" s="203">
        <v>0</v>
      </c>
      <c r="I91" s="205">
        <v>3500</v>
      </c>
      <c r="J91" s="203">
        <v>0</v>
      </c>
      <c r="K91" s="205">
        <v>0</v>
      </c>
    </row>
    <row r="92" spans="1:11" s="96" customFormat="1" ht="20.25" customHeight="1" x14ac:dyDescent="0.35">
      <c r="A92" s="117">
        <v>93</v>
      </c>
      <c r="B92" s="206">
        <v>21582420.850000001</v>
      </c>
      <c r="C92" s="207">
        <v>9473155</v>
      </c>
      <c r="D92" s="208">
        <v>4107016</v>
      </c>
      <c r="E92" s="206">
        <v>1539579</v>
      </c>
      <c r="F92" s="207">
        <v>0</v>
      </c>
      <c r="G92" s="208">
        <v>0</v>
      </c>
      <c r="H92" s="206">
        <v>0</v>
      </c>
      <c r="I92" s="208">
        <v>60000</v>
      </c>
      <c r="J92" s="206">
        <v>0</v>
      </c>
      <c r="K92" s="208">
        <v>0</v>
      </c>
    </row>
    <row r="93" spans="1:11" s="96" customFormat="1" ht="20.25" customHeight="1" x14ac:dyDescent="0.35">
      <c r="A93" s="118">
        <v>94</v>
      </c>
      <c r="B93" s="203">
        <v>40238327.600000001</v>
      </c>
      <c r="C93" s="204">
        <v>18233943</v>
      </c>
      <c r="D93" s="205">
        <v>3804275</v>
      </c>
      <c r="E93" s="203">
        <v>378409</v>
      </c>
      <c r="F93" s="204">
        <v>0</v>
      </c>
      <c r="G93" s="205">
        <v>0</v>
      </c>
      <c r="H93" s="203">
        <v>0</v>
      </c>
      <c r="I93" s="205">
        <v>0</v>
      </c>
      <c r="J93" s="203">
        <v>0</v>
      </c>
      <c r="K93" s="205">
        <v>0</v>
      </c>
    </row>
    <row r="94" spans="1:11" s="96" customFormat="1" ht="20.25" customHeight="1" x14ac:dyDescent="0.35">
      <c r="A94" s="117">
        <v>95</v>
      </c>
      <c r="B94" s="206">
        <v>26172288.25</v>
      </c>
      <c r="C94" s="207">
        <v>27918571</v>
      </c>
      <c r="D94" s="208">
        <v>3501724</v>
      </c>
      <c r="E94" s="206">
        <v>932472.7</v>
      </c>
      <c r="F94" s="207">
        <v>0</v>
      </c>
      <c r="G94" s="208">
        <v>0</v>
      </c>
      <c r="H94" s="206">
        <v>0</v>
      </c>
      <c r="I94" s="208">
        <v>0</v>
      </c>
      <c r="J94" s="206">
        <v>0</v>
      </c>
      <c r="K94" s="208">
        <v>0</v>
      </c>
    </row>
    <row r="95" spans="1:11" s="96" customFormat="1" ht="20.25" customHeight="1" x14ac:dyDescent="0.35">
      <c r="A95" s="118">
        <v>96</v>
      </c>
      <c r="B95" s="203">
        <v>202614641.86000001</v>
      </c>
      <c r="C95" s="204">
        <v>651898</v>
      </c>
      <c r="D95" s="205">
        <v>803061</v>
      </c>
      <c r="E95" s="203">
        <v>760014.45</v>
      </c>
      <c r="F95" s="204">
        <v>0</v>
      </c>
      <c r="G95" s="205">
        <v>0</v>
      </c>
      <c r="H95" s="203">
        <v>0</v>
      </c>
      <c r="I95" s="205">
        <v>0</v>
      </c>
      <c r="J95" s="203">
        <v>0</v>
      </c>
      <c r="K95" s="205">
        <v>0</v>
      </c>
    </row>
    <row r="96" spans="1:11" s="96" customFormat="1" ht="20.25" customHeight="1" x14ac:dyDescent="0.35">
      <c r="A96" s="117">
        <v>97</v>
      </c>
      <c r="B96" s="206">
        <v>10992309.74</v>
      </c>
      <c r="C96" s="207">
        <v>853896</v>
      </c>
      <c r="D96" s="208">
        <v>2100987</v>
      </c>
      <c r="E96" s="206">
        <v>18759</v>
      </c>
      <c r="F96" s="207">
        <v>0</v>
      </c>
      <c r="G96" s="208">
        <v>0</v>
      </c>
      <c r="H96" s="206">
        <v>0</v>
      </c>
      <c r="I96" s="208">
        <v>0</v>
      </c>
      <c r="J96" s="206">
        <v>0</v>
      </c>
      <c r="K96" s="208">
        <v>0</v>
      </c>
    </row>
    <row r="97" spans="1:15" s="96" customFormat="1" ht="20.25" customHeight="1" x14ac:dyDescent="0.35">
      <c r="A97" s="118">
        <v>98</v>
      </c>
      <c r="B97" s="203">
        <v>7553609.0300000003</v>
      </c>
      <c r="C97" s="204">
        <v>15582031</v>
      </c>
      <c r="D97" s="205">
        <v>802459</v>
      </c>
      <c r="E97" s="203">
        <v>200000</v>
      </c>
      <c r="F97" s="204">
        <v>0</v>
      </c>
      <c r="G97" s="205">
        <v>0</v>
      </c>
      <c r="H97" s="203">
        <v>0</v>
      </c>
      <c r="I97" s="205">
        <v>0</v>
      </c>
      <c r="J97" s="203">
        <v>0</v>
      </c>
      <c r="K97" s="205">
        <v>0</v>
      </c>
    </row>
    <row r="98" spans="1:15" s="96" customFormat="1" ht="20.25" customHeight="1" x14ac:dyDescent="0.35">
      <c r="A98" s="117">
        <v>99</v>
      </c>
      <c r="B98" s="206">
        <v>7243141.4100000001</v>
      </c>
      <c r="C98" s="207">
        <v>0</v>
      </c>
      <c r="D98" s="208">
        <v>900000</v>
      </c>
      <c r="E98" s="206">
        <v>0</v>
      </c>
      <c r="F98" s="207">
        <v>0</v>
      </c>
      <c r="G98" s="208">
        <v>0</v>
      </c>
      <c r="H98" s="206">
        <v>0</v>
      </c>
      <c r="I98" s="208">
        <v>3500</v>
      </c>
      <c r="J98" s="206">
        <v>0</v>
      </c>
      <c r="K98" s="208">
        <v>0</v>
      </c>
    </row>
    <row r="99" spans="1:15" s="96" customFormat="1" ht="20.25" customHeight="1" x14ac:dyDescent="0.35">
      <c r="A99" s="118" t="s">
        <v>264</v>
      </c>
      <c r="B99" s="203">
        <v>42595830.759999998</v>
      </c>
      <c r="C99" s="204">
        <v>150739</v>
      </c>
      <c r="D99" s="205">
        <v>2056042</v>
      </c>
      <c r="E99" s="203">
        <v>123285.97</v>
      </c>
      <c r="F99" s="204">
        <v>0</v>
      </c>
      <c r="G99" s="205">
        <v>0</v>
      </c>
      <c r="H99" s="203">
        <v>623050</v>
      </c>
      <c r="I99" s="205">
        <v>619050</v>
      </c>
      <c r="J99" s="203">
        <v>0</v>
      </c>
      <c r="K99" s="205">
        <v>0</v>
      </c>
    </row>
    <row r="100" spans="1:15" s="96" customFormat="1" ht="20.25" customHeight="1" thickBot="1" x14ac:dyDescent="0.4">
      <c r="A100" s="525" t="s">
        <v>8</v>
      </c>
      <c r="B100" s="526">
        <f>SUM(B14:B99)</f>
        <v>2472153955765.5381</v>
      </c>
      <c r="C100" s="527">
        <f t="shared" ref="C100:K100" si="0">SUM(C14:C99)</f>
        <v>55833671473</v>
      </c>
      <c r="D100" s="528">
        <f t="shared" si="0"/>
        <v>625896668969</v>
      </c>
      <c r="E100" s="526">
        <f t="shared" si="0"/>
        <v>5096322340.0700006</v>
      </c>
      <c r="F100" s="527">
        <f t="shared" si="0"/>
        <v>60969543.549999997</v>
      </c>
      <c r="G100" s="528">
        <f t="shared" si="0"/>
        <v>285433874.72999996</v>
      </c>
      <c r="H100" s="526">
        <f t="shared" si="0"/>
        <v>806800440051</v>
      </c>
      <c r="I100" s="528">
        <f t="shared" si="0"/>
        <v>888348497434</v>
      </c>
      <c r="J100" s="526">
        <f t="shared" si="0"/>
        <v>129696921</v>
      </c>
      <c r="K100" s="528">
        <f t="shared" si="0"/>
        <v>868131672.5800004</v>
      </c>
    </row>
    <row r="101" spans="1:15" x14ac:dyDescent="0.3">
      <c r="A101" s="909" t="s">
        <v>315</v>
      </c>
      <c r="B101" s="909"/>
      <c r="C101" s="909"/>
      <c r="D101" s="909"/>
      <c r="E101" s="909"/>
      <c r="F101" s="909"/>
      <c r="G101" s="909"/>
      <c r="H101" s="909"/>
      <c r="I101" s="909"/>
      <c r="J101" s="909"/>
      <c r="K101" s="909"/>
      <c r="L101" s="909"/>
      <c r="M101" s="909"/>
      <c r="N101" s="909"/>
      <c r="O101" s="909"/>
    </row>
    <row r="102" spans="1:15" x14ac:dyDescent="0.3">
      <c r="B102" s="49"/>
      <c r="C102" s="49"/>
      <c r="D102" s="49"/>
      <c r="H102" s="24"/>
      <c r="I102" s="24"/>
      <c r="J102" s="24"/>
      <c r="K102" s="49"/>
    </row>
    <row r="103" spans="1:15" x14ac:dyDescent="0.3">
      <c r="A103" s="23"/>
      <c r="B103" s="49"/>
      <c r="C103" s="49"/>
      <c r="D103" s="49"/>
      <c r="H103" s="24"/>
      <c r="I103" s="24"/>
      <c r="J103" s="24"/>
      <c r="K103" s="26"/>
    </row>
    <row r="104" spans="1:15" x14ac:dyDescent="0.3">
      <c r="A104" s="23"/>
      <c r="B104" s="49"/>
      <c r="C104" s="49"/>
      <c r="D104" s="49"/>
      <c r="H104" s="24"/>
      <c r="I104" s="24"/>
      <c r="J104" s="24"/>
      <c r="K104" s="24"/>
    </row>
    <row r="105" spans="1:15" x14ac:dyDescent="0.3">
      <c r="A105" s="23"/>
      <c r="B105" s="49"/>
      <c r="C105" s="49"/>
      <c r="D105" s="49"/>
      <c r="H105" s="24"/>
      <c r="I105" s="24"/>
      <c r="J105" s="24"/>
      <c r="K105" s="24"/>
    </row>
    <row r="106" spans="1:15" x14ac:dyDescent="0.3">
      <c r="B106" s="49"/>
      <c r="C106" s="49"/>
      <c r="D106" s="49"/>
      <c r="H106" s="24"/>
      <c r="I106" s="24"/>
      <c r="J106" s="24"/>
      <c r="K106" s="24"/>
    </row>
    <row r="107" spans="1:15" x14ac:dyDescent="0.3">
      <c r="A107" s="24"/>
      <c r="B107" s="24"/>
      <c r="C107" s="24"/>
      <c r="D107" s="24"/>
      <c r="E107" s="24"/>
      <c r="F107" s="24"/>
      <c r="G107" s="24"/>
      <c r="H107" s="24"/>
      <c r="I107" s="24"/>
      <c r="J107" s="24"/>
      <c r="K107" s="24"/>
    </row>
    <row r="108" spans="1:15" x14ac:dyDescent="0.3">
      <c r="A108" s="24"/>
      <c r="B108" s="24"/>
      <c r="C108" s="24"/>
      <c r="D108" s="24"/>
      <c r="E108" s="24"/>
      <c r="F108" s="24"/>
      <c r="G108" s="24"/>
      <c r="H108" s="24"/>
      <c r="I108" s="24"/>
      <c r="J108" s="24"/>
      <c r="K108" s="24"/>
    </row>
    <row r="109" spans="1:15" x14ac:dyDescent="0.3">
      <c r="A109" s="24"/>
      <c r="B109" s="24"/>
      <c r="C109" s="24"/>
      <c r="D109" s="24"/>
      <c r="E109" s="24"/>
      <c r="F109" s="24"/>
      <c r="G109" s="24"/>
      <c r="H109" s="24"/>
      <c r="I109" s="24"/>
      <c r="J109" s="24"/>
      <c r="K109" s="24"/>
    </row>
    <row r="110" spans="1:15" x14ac:dyDescent="0.3">
      <c r="A110" s="24"/>
      <c r="B110" s="24"/>
      <c r="C110" s="24"/>
      <c r="D110" s="24"/>
      <c r="E110" s="24"/>
      <c r="F110" s="24"/>
      <c r="G110" s="24"/>
      <c r="H110" s="24"/>
      <c r="I110" s="24"/>
      <c r="J110" s="24"/>
      <c r="K110" s="24"/>
    </row>
    <row r="111" spans="1:15" x14ac:dyDescent="0.3">
      <c r="A111" s="24"/>
      <c r="B111" s="24"/>
      <c r="C111" s="24"/>
      <c r="D111" s="24"/>
      <c r="E111" s="24"/>
      <c r="F111" s="24"/>
      <c r="G111" s="24"/>
      <c r="H111" s="24"/>
      <c r="I111" s="24"/>
      <c r="J111" s="24"/>
      <c r="K111" s="24"/>
    </row>
    <row r="112" spans="1:15" x14ac:dyDescent="0.3">
      <c r="A112" s="24"/>
      <c r="B112" s="119"/>
      <c r="C112" s="119"/>
      <c r="D112" s="119"/>
      <c r="E112" s="119"/>
      <c r="F112" s="119"/>
      <c r="G112" s="119"/>
      <c r="H112" s="119"/>
      <c r="I112" s="119"/>
      <c r="J112" s="119"/>
      <c r="K112" s="119"/>
    </row>
    <row r="113" spans="1:11" x14ac:dyDescent="0.3">
      <c r="A113" s="24"/>
      <c r="B113" s="24"/>
      <c r="C113" s="24"/>
      <c r="D113" s="24"/>
      <c r="E113" s="24"/>
      <c r="F113" s="24"/>
      <c r="G113" s="24"/>
      <c r="H113" s="24"/>
      <c r="I113" s="24"/>
      <c r="J113" s="24"/>
      <c r="K113" s="24"/>
    </row>
    <row r="114" spans="1:11" x14ac:dyDescent="0.3">
      <c r="A114" s="24"/>
      <c r="B114" s="24"/>
      <c r="C114" s="24"/>
      <c r="D114" s="24"/>
      <c r="E114" s="24"/>
      <c r="F114" s="24"/>
      <c r="G114" s="24"/>
      <c r="H114" s="24"/>
      <c r="I114" s="24"/>
      <c r="J114" s="24"/>
      <c r="K114" s="24"/>
    </row>
    <row r="115" spans="1:11" x14ac:dyDescent="0.3">
      <c r="A115" s="24"/>
      <c r="B115" s="24"/>
      <c r="C115" s="24"/>
      <c r="D115" s="24"/>
      <c r="E115" s="24"/>
      <c r="F115" s="24"/>
      <c r="G115" s="24"/>
      <c r="H115" s="24"/>
      <c r="I115" s="24"/>
      <c r="J115" s="24"/>
      <c r="K115" s="24"/>
    </row>
    <row r="116" spans="1:11" x14ac:dyDescent="0.3">
      <c r="A116" s="24"/>
      <c r="B116" s="24"/>
      <c r="C116" s="24"/>
      <c r="D116" s="24"/>
      <c r="E116" s="24"/>
      <c r="F116" s="24"/>
      <c r="G116" s="24"/>
      <c r="H116" s="24"/>
      <c r="I116" s="24"/>
      <c r="J116" s="24"/>
      <c r="K116" s="24"/>
    </row>
    <row r="117" spans="1:11" x14ac:dyDescent="0.3">
      <c r="A117" s="24"/>
      <c r="B117" s="24"/>
      <c r="C117" s="24"/>
      <c r="D117" s="24"/>
      <c r="E117" s="24"/>
      <c r="F117" s="24"/>
      <c r="G117" s="24"/>
      <c r="H117" s="24"/>
      <c r="I117" s="24"/>
      <c r="J117" s="24"/>
      <c r="K117" s="24"/>
    </row>
    <row r="118" spans="1:11" x14ac:dyDescent="0.3">
      <c r="A118" s="24"/>
      <c r="B118" s="24"/>
      <c r="C118" s="24"/>
      <c r="D118" s="24"/>
      <c r="E118" s="24"/>
      <c r="F118" s="24"/>
      <c r="G118" s="24"/>
      <c r="H118" s="24"/>
      <c r="I118" s="24"/>
      <c r="J118" s="24"/>
      <c r="K118" s="24"/>
    </row>
    <row r="119" spans="1:11" x14ac:dyDescent="0.3">
      <c r="A119" s="24"/>
      <c r="B119" s="24"/>
      <c r="C119" s="24"/>
      <c r="D119" s="24"/>
      <c r="E119" s="24"/>
      <c r="F119" s="24"/>
      <c r="G119" s="24"/>
      <c r="H119" s="24"/>
      <c r="I119" s="24"/>
      <c r="J119" s="24"/>
      <c r="K119" s="24"/>
    </row>
    <row r="120" spans="1:11" x14ac:dyDescent="0.3">
      <c r="A120" s="24"/>
      <c r="B120" s="24"/>
      <c r="C120" s="24"/>
      <c r="D120" s="24"/>
      <c r="E120" s="24"/>
      <c r="F120" s="24"/>
      <c r="G120" s="24"/>
      <c r="H120" s="24"/>
      <c r="I120" s="24"/>
      <c r="J120" s="24"/>
      <c r="K120" s="24"/>
    </row>
    <row r="121" spans="1:11" x14ac:dyDescent="0.3">
      <c r="A121" s="24"/>
      <c r="B121" s="24"/>
      <c r="C121" s="24"/>
      <c r="D121" s="24"/>
      <c r="E121" s="24"/>
      <c r="F121" s="24"/>
      <c r="G121" s="24"/>
      <c r="H121" s="24"/>
      <c r="I121" s="24"/>
      <c r="J121" s="24"/>
      <c r="K121" s="24"/>
    </row>
    <row r="122" spans="1:11" x14ac:dyDescent="0.3">
      <c r="A122" s="24"/>
      <c r="B122" s="24"/>
      <c r="C122" s="24"/>
      <c r="D122" s="24"/>
      <c r="E122" s="24"/>
      <c r="F122" s="24"/>
      <c r="G122" s="24"/>
      <c r="H122" s="24"/>
      <c r="I122" s="24"/>
      <c r="J122" s="24"/>
      <c r="K122" s="24"/>
    </row>
    <row r="123" spans="1:11" x14ac:dyDescent="0.3">
      <c r="A123" s="24"/>
      <c r="B123" s="24"/>
      <c r="C123" s="24"/>
      <c r="D123" s="24"/>
      <c r="E123" s="24"/>
      <c r="F123" s="24"/>
      <c r="G123" s="24"/>
      <c r="H123" s="24"/>
      <c r="I123" s="24"/>
      <c r="J123" s="24"/>
      <c r="K123" s="24"/>
    </row>
    <row r="124" spans="1:11" x14ac:dyDescent="0.3">
      <c r="A124" s="24"/>
      <c r="B124" s="24"/>
      <c r="C124" s="24"/>
      <c r="D124" s="24"/>
      <c r="E124" s="24"/>
      <c r="F124" s="24"/>
      <c r="G124" s="24"/>
      <c r="H124" s="24"/>
      <c r="I124" s="24"/>
      <c r="J124" s="24"/>
      <c r="K124" s="24"/>
    </row>
    <row r="125" spans="1:11" x14ac:dyDescent="0.3">
      <c r="A125" s="24"/>
      <c r="B125" s="24"/>
      <c r="C125" s="24"/>
      <c r="D125" s="24"/>
      <c r="E125" s="24"/>
      <c r="F125" s="24"/>
      <c r="G125" s="24"/>
      <c r="H125" s="24"/>
      <c r="I125" s="24"/>
      <c r="J125" s="24"/>
      <c r="K125" s="24"/>
    </row>
    <row r="126" spans="1:11" x14ac:dyDescent="0.3">
      <c r="A126" s="24"/>
      <c r="B126" s="24"/>
      <c r="C126" s="24"/>
      <c r="D126" s="24"/>
      <c r="E126" s="24"/>
      <c r="F126" s="24"/>
      <c r="G126" s="24"/>
      <c r="H126" s="24"/>
      <c r="I126" s="24"/>
      <c r="J126" s="24"/>
      <c r="K126" s="24"/>
    </row>
    <row r="127" spans="1:11" x14ac:dyDescent="0.3">
      <c r="A127" s="24"/>
      <c r="B127" s="24"/>
      <c r="C127" s="24"/>
      <c r="D127" s="24"/>
      <c r="E127" s="24"/>
      <c r="F127" s="24"/>
      <c r="G127" s="24"/>
      <c r="H127" s="24"/>
      <c r="I127" s="24"/>
      <c r="J127" s="24"/>
      <c r="K127" s="24"/>
    </row>
    <row r="128" spans="1:11" x14ac:dyDescent="0.3">
      <c r="A128" s="24"/>
      <c r="B128" s="24"/>
      <c r="C128" s="24"/>
      <c r="D128" s="24"/>
      <c r="E128" s="24"/>
      <c r="F128" s="24"/>
      <c r="G128" s="24"/>
      <c r="H128" s="24"/>
      <c r="I128" s="24"/>
      <c r="J128" s="24"/>
      <c r="K128" s="24"/>
    </row>
    <row r="129" spans="1:11" x14ac:dyDescent="0.3">
      <c r="A129" s="24"/>
      <c r="B129" s="24"/>
      <c r="C129" s="24"/>
      <c r="D129" s="24"/>
      <c r="E129" s="24"/>
      <c r="F129" s="24"/>
      <c r="G129" s="24"/>
      <c r="H129" s="24"/>
      <c r="I129" s="24"/>
      <c r="J129" s="24"/>
      <c r="K129" s="24"/>
    </row>
    <row r="130" spans="1:11" x14ac:dyDescent="0.3">
      <c r="A130" s="24"/>
      <c r="B130" s="24"/>
      <c r="C130" s="24"/>
      <c r="D130" s="24"/>
      <c r="E130" s="24"/>
      <c r="F130" s="24"/>
      <c r="G130" s="24"/>
      <c r="H130" s="24"/>
      <c r="I130" s="24"/>
      <c r="J130" s="24"/>
      <c r="K130" s="24"/>
    </row>
    <row r="131" spans="1:11" x14ac:dyDescent="0.3">
      <c r="A131" s="24"/>
      <c r="B131" s="24"/>
      <c r="C131" s="24"/>
      <c r="D131" s="24"/>
      <c r="E131" s="24"/>
      <c r="F131" s="24"/>
      <c r="G131" s="24"/>
      <c r="H131" s="24"/>
      <c r="I131" s="24"/>
      <c r="J131" s="24"/>
      <c r="K131" s="24"/>
    </row>
    <row r="132" spans="1:11" x14ac:dyDescent="0.3">
      <c r="A132" s="24"/>
      <c r="B132" s="24"/>
      <c r="C132" s="24"/>
      <c r="D132" s="24"/>
      <c r="E132" s="24"/>
      <c r="F132" s="24"/>
      <c r="G132" s="24"/>
      <c r="H132" s="24"/>
      <c r="I132" s="24"/>
      <c r="J132" s="24"/>
      <c r="K132" s="24"/>
    </row>
    <row r="133" spans="1:11" x14ac:dyDescent="0.3">
      <c r="A133" s="24"/>
      <c r="B133" s="24"/>
      <c r="C133" s="24"/>
      <c r="D133" s="24"/>
      <c r="E133" s="24"/>
      <c r="F133" s="24"/>
      <c r="G133" s="24"/>
      <c r="H133" s="24"/>
      <c r="I133" s="24"/>
      <c r="J133" s="24"/>
      <c r="K133" s="24"/>
    </row>
    <row r="134" spans="1:11" x14ac:dyDescent="0.3">
      <c r="A134" s="24"/>
      <c r="B134" s="24"/>
      <c r="C134" s="24"/>
      <c r="D134" s="24"/>
      <c r="E134" s="24"/>
      <c r="F134" s="24"/>
      <c r="G134" s="24"/>
      <c r="H134" s="24"/>
      <c r="I134" s="24"/>
      <c r="J134" s="24"/>
      <c r="K134" s="24"/>
    </row>
    <row r="135" spans="1:11" x14ac:dyDescent="0.3">
      <c r="A135" s="24"/>
      <c r="B135" s="24"/>
      <c r="C135" s="24"/>
      <c r="D135" s="24"/>
      <c r="E135" s="24"/>
      <c r="F135" s="24"/>
      <c r="G135" s="24"/>
      <c r="H135" s="24"/>
      <c r="I135" s="24"/>
      <c r="J135" s="24"/>
      <c r="K135" s="24"/>
    </row>
    <row r="136" spans="1:11" x14ac:dyDescent="0.3">
      <c r="A136" s="24"/>
      <c r="B136" s="24"/>
      <c r="C136" s="24"/>
      <c r="D136" s="24"/>
      <c r="E136" s="24"/>
      <c r="F136" s="24"/>
      <c r="G136" s="24"/>
      <c r="H136" s="24"/>
      <c r="I136" s="24"/>
      <c r="J136" s="24"/>
      <c r="K136" s="24"/>
    </row>
    <row r="137" spans="1:11" x14ac:dyDescent="0.3">
      <c r="A137" s="24"/>
      <c r="B137" s="24"/>
      <c r="C137" s="24"/>
      <c r="D137" s="24"/>
      <c r="E137" s="24"/>
      <c r="F137" s="24"/>
      <c r="G137" s="24"/>
      <c r="H137" s="24"/>
      <c r="I137" s="24"/>
      <c r="J137" s="24"/>
      <c r="K137" s="24"/>
    </row>
    <row r="138" spans="1:11" x14ac:dyDescent="0.3">
      <c r="A138" s="24"/>
      <c r="B138" s="24"/>
      <c r="C138" s="24"/>
      <c r="D138" s="24"/>
      <c r="E138" s="24"/>
      <c r="F138" s="24"/>
      <c r="G138" s="24"/>
      <c r="H138" s="24"/>
      <c r="I138" s="24"/>
      <c r="J138" s="24"/>
      <c r="K138" s="24"/>
    </row>
  </sheetData>
  <mergeCells count="23">
    <mergeCell ref="A101:O101"/>
    <mergeCell ref="A7:K7"/>
    <mergeCell ref="A2:K2"/>
    <mergeCell ref="A3:K3"/>
    <mergeCell ref="A4:K4"/>
    <mergeCell ref="A5:K5"/>
    <mergeCell ref="A6:K6"/>
    <mergeCell ref="A8:K8"/>
    <mergeCell ref="A9:K9"/>
    <mergeCell ref="B11:D11"/>
    <mergeCell ref="E11:G11"/>
    <mergeCell ref="H11:I11"/>
    <mergeCell ref="J11:K11"/>
    <mergeCell ref="H12:H13"/>
    <mergeCell ref="I12:I13"/>
    <mergeCell ref="J12:J13"/>
    <mergeCell ref="K12:K13"/>
    <mergeCell ref="B12:B13"/>
    <mergeCell ref="C12:C13"/>
    <mergeCell ref="D12:D13"/>
    <mergeCell ref="E12:E13"/>
    <mergeCell ref="F12:F13"/>
    <mergeCell ref="G12:G13"/>
  </mergeCells>
  <printOptions horizontalCentered="1"/>
  <pageMargins left="0.31496062992125984" right="0.19685039370078741" top="0.39370078740157483" bottom="0.23622047244094491" header="0" footer="0.23622047244094491"/>
  <pageSetup scale="48" firstPageNumber="63" fitToHeight="0" orientation="portrait" useFirstPageNumber="1" r:id="rId1"/>
  <headerFooter>
    <oddFooter>&amp;R&amp;P</oddFooter>
  </headerFooter>
  <rowBreaks count="1" manualBreakCount="1">
    <brk id="57" max="10" man="1"/>
  </rowBreaks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syncVertical="1" syncRef="A1" transitionEvaluation="1" codeName="Hoja53">
    <pageSetUpPr fitToPage="1"/>
  </sheetPr>
  <dimension ref="A1:M138"/>
  <sheetViews>
    <sheetView showGridLines="0" view="pageBreakPreview" zoomScale="70" zoomScaleNormal="75" zoomScaleSheetLayoutView="70" workbookViewId="0"/>
  </sheetViews>
  <sheetFormatPr baseColWidth="10" defaultColWidth="9.69140625" defaultRowHeight="12.45" x14ac:dyDescent="0.3"/>
  <cols>
    <col min="1" max="1" width="16.69140625" style="25" customWidth="1"/>
    <col min="2" max="2" width="19.69140625" style="25" bestFit="1" customWidth="1"/>
    <col min="3" max="3" width="19.15234375" style="25" bestFit="1" customWidth="1"/>
    <col min="4" max="4" width="18.84375" style="25" bestFit="1" customWidth="1"/>
    <col min="5" max="5" width="14.69140625" style="25" bestFit="1" customWidth="1"/>
    <col min="6" max="6" width="17.4609375" style="25" bestFit="1" customWidth="1"/>
    <col min="7" max="7" width="14.53515625" style="25" bestFit="1" customWidth="1"/>
    <col min="8" max="9" width="18.84375" style="25" bestFit="1" customWidth="1"/>
    <col min="10" max="10" width="12.921875" style="25" bestFit="1" customWidth="1"/>
    <col min="11" max="11" width="18.23046875" style="25" bestFit="1" customWidth="1"/>
    <col min="12" max="12" width="7.69140625" style="25" customWidth="1"/>
    <col min="13" max="13" width="3.69140625" style="25" customWidth="1"/>
    <col min="14" max="16384" width="9.69140625" style="25"/>
  </cols>
  <sheetData>
    <row r="1" spans="1:13" x14ac:dyDescent="0.3">
      <c r="L1" s="24"/>
    </row>
    <row r="2" spans="1:13" ht="22.5" customHeight="1" x14ac:dyDescent="0.35">
      <c r="A2" s="911" t="s">
        <v>258</v>
      </c>
      <c r="B2" s="911"/>
      <c r="C2" s="911"/>
      <c r="D2" s="911"/>
      <c r="E2" s="911"/>
      <c r="F2" s="911"/>
      <c r="G2" s="911"/>
      <c r="H2" s="911"/>
      <c r="I2" s="911"/>
      <c r="J2" s="911"/>
      <c r="K2" s="911"/>
    </row>
    <row r="3" spans="1:13" ht="22.5" customHeight="1" x14ac:dyDescent="0.35">
      <c r="A3" s="911" t="s">
        <v>259</v>
      </c>
      <c r="B3" s="911"/>
      <c r="C3" s="911"/>
      <c r="D3" s="911"/>
      <c r="E3" s="911"/>
      <c r="F3" s="911"/>
      <c r="G3" s="911"/>
      <c r="H3" s="911"/>
      <c r="I3" s="911"/>
      <c r="J3" s="911"/>
      <c r="K3" s="911"/>
    </row>
    <row r="4" spans="1:13" s="26" customFormat="1" ht="15.75" customHeight="1" x14ac:dyDescent="0.25">
      <c r="A4" s="912"/>
      <c r="B4" s="912"/>
      <c r="C4" s="912"/>
      <c r="D4" s="912"/>
      <c r="E4" s="912"/>
      <c r="F4" s="912"/>
      <c r="G4" s="912"/>
      <c r="H4" s="912"/>
      <c r="I4" s="912"/>
      <c r="J4" s="912"/>
      <c r="K4" s="912"/>
      <c r="L4" s="49"/>
    </row>
    <row r="5" spans="1:13" s="26" customFormat="1" ht="14.15" x14ac:dyDescent="0.35">
      <c r="A5" s="913" t="str">
        <f>'1 Total'!A4:N4</f>
        <v>DICIEMBRE DE 2018</v>
      </c>
      <c r="B5" s="913"/>
      <c r="C5" s="913"/>
      <c r="D5" s="913"/>
      <c r="E5" s="913"/>
      <c r="F5" s="913"/>
      <c r="G5" s="913"/>
      <c r="H5" s="913"/>
      <c r="I5" s="913"/>
      <c r="J5" s="913"/>
      <c r="K5" s="913"/>
    </row>
    <row r="6" spans="1:13" s="26" customFormat="1" ht="14.25" customHeight="1" x14ac:dyDescent="0.25">
      <c r="A6" s="864"/>
      <c r="B6" s="864"/>
      <c r="C6" s="864"/>
      <c r="D6" s="864"/>
      <c r="E6" s="864"/>
      <c r="F6" s="864"/>
      <c r="G6" s="864"/>
      <c r="H6" s="864"/>
      <c r="I6" s="864"/>
      <c r="J6" s="864"/>
      <c r="K6" s="864"/>
    </row>
    <row r="7" spans="1:13" s="26" customFormat="1" ht="15" x14ac:dyDescent="0.35">
      <c r="A7" s="910" t="s">
        <v>141</v>
      </c>
      <c r="B7" s="910"/>
      <c r="C7" s="910"/>
      <c r="D7" s="910"/>
      <c r="E7" s="910"/>
      <c r="F7" s="910"/>
      <c r="G7" s="910"/>
      <c r="H7" s="910"/>
      <c r="I7" s="910"/>
      <c r="J7" s="910"/>
      <c r="K7" s="910"/>
    </row>
    <row r="8" spans="1:13" s="26" customFormat="1" ht="16.5" customHeight="1" x14ac:dyDescent="0.35">
      <c r="A8" s="914"/>
      <c r="B8" s="914"/>
      <c r="C8" s="914"/>
      <c r="D8" s="914"/>
      <c r="E8" s="914"/>
      <c r="F8" s="914"/>
      <c r="G8" s="914"/>
      <c r="H8" s="914"/>
      <c r="I8" s="914"/>
      <c r="J8" s="914"/>
      <c r="K8" s="914"/>
    </row>
    <row r="9" spans="1:13" s="26" customFormat="1" ht="15" x14ac:dyDescent="0.35">
      <c r="A9" s="910" t="s">
        <v>20</v>
      </c>
      <c r="B9" s="910"/>
      <c r="C9" s="910"/>
      <c r="D9" s="910"/>
      <c r="E9" s="910"/>
      <c r="F9" s="910"/>
      <c r="G9" s="910"/>
      <c r="H9" s="910"/>
      <c r="I9" s="910"/>
      <c r="J9" s="910"/>
      <c r="K9" s="910"/>
    </row>
    <row r="10" spans="1:13" s="26" customFormat="1" ht="21" customHeight="1" thickBot="1" x14ac:dyDescent="0.3">
      <c r="A10" s="81"/>
      <c r="B10" s="268">
        <v>2</v>
      </c>
      <c r="C10" s="268">
        <v>3</v>
      </c>
      <c r="D10" s="244">
        <v>4</v>
      </c>
      <c r="E10" s="268">
        <v>7</v>
      </c>
      <c r="F10" s="268">
        <v>8</v>
      </c>
      <c r="G10" s="244">
        <v>9</v>
      </c>
      <c r="H10" s="268">
        <v>5</v>
      </c>
      <c r="I10" s="244">
        <v>6</v>
      </c>
      <c r="J10" s="268">
        <v>10</v>
      </c>
      <c r="K10" s="268">
        <v>11</v>
      </c>
    </row>
    <row r="11" spans="1:13" ht="24.75" customHeight="1" x14ac:dyDescent="0.3">
      <c r="A11" s="531" t="s">
        <v>260</v>
      </c>
      <c r="B11" s="915" t="s">
        <v>212</v>
      </c>
      <c r="C11" s="916"/>
      <c r="D11" s="917"/>
      <c r="E11" s="918" t="s">
        <v>213</v>
      </c>
      <c r="F11" s="918"/>
      <c r="G11" s="918"/>
      <c r="H11" s="915" t="s">
        <v>212</v>
      </c>
      <c r="I11" s="917"/>
      <c r="J11" s="915" t="s">
        <v>213</v>
      </c>
      <c r="K11" s="917"/>
      <c r="L11" s="24"/>
    </row>
    <row r="12" spans="1:13" x14ac:dyDescent="0.3">
      <c r="A12" s="532" t="s">
        <v>42</v>
      </c>
      <c r="B12" s="901" t="s">
        <v>214</v>
      </c>
      <c r="C12" s="903" t="s">
        <v>215</v>
      </c>
      <c r="D12" s="905" t="s">
        <v>261</v>
      </c>
      <c r="E12" s="901" t="s">
        <v>214</v>
      </c>
      <c r="F12" s="907" t="s">
        <v>215</v>
      </c>
      <c r="G12" s="905" t="s">
        <v>261</v>
      </c>
      <c r="H12" s="919" t="s">
        <v>262</v>
      </c>
      <c r="I12" s="899" t="s">
        <v>263</v>
      </c>
      <c r="J12" s="919" t="s">
        <v>262</v>
      </c>
      <c r="K12" s="899" t="s">
        <v>263</v>
      </c>
      <c r="L12" s="24"/>
      <c r="M12" s="24"/>
    </row>
    <row r="13" spans="1:13" ht="12.9" thickBot="1" x14ac:dyDescent="0.35">
      <c r="A13" s="615"/>
      <c r="B13" s="902"/>
      <c r="C13" s="904"/>
      <c r="D13" s="906"/>
      <c r="E13" s="902"/>
      <c r="F13" s="908"/>
      <c r="G13" s="906"/>
      <c r="H13" s="920"/>
      <c r="I13" s="900"/>
      <c r="J13" s="920"/>
      <c r="K13" s="900"/>
      <c r="L13" s="24"/>
    </row>
    <row r="14" spans="1:13" s="96" customFormat="1" ht="20.25" customHeight="1" x14ac:dyDescent="0.35">
      <c r="A14" s="591" t="s">
        <v>59</v>
      </c>
      <c r="B14" s="592">
        <v>29132675276.779999</v>
      </c>
      <c r="C14" s="609">
        <v>27605089967</v>
      </c>
      <c r="D14" s="594">
        <v>35729125</v>
      </c>
      <c r="E14" s="592">
        <v>3015327.04</v>
      </c>
      <c r="F14" s="609">
        <v>0</v>
      </c>
      <c r="G14" s="594">
        <v>0</v>
      </c>
      <c r="H14" s="592">
        <v>20860887</v>
      </c>
      <c r="I14" s="594">
        <v>12595818697</v>
      </c>
      <c r="J14" s="592">
        <v>0</v>
      </c>
      <c r="K14" s="610">
        <v>2731109.4</v>
      </c>
    </row>
    <row r="15" spans="1:13" s="96" customFormat="1" ht="20.25" customHeight="1" x14ac:dyDescent="0.35">
      <c r="A15" s="597">
        <v>16</v>
      </c>
      <c r="B15" s="203">
        <v>3060882754.79</v>
      </c>
      <c r="C15" s="204">
        <v>4239490509</v>
      </c>
      <c r="D15" s="205">
        <v>9573606</v>
      </c>
      <c r="E15" s="203">
        <v>430489</v>
      </c>
      <c r="F15" s="204">
        <v>0</v>
      </c>
      <c r="G15" s="205">
        <v>0</v>
      </c>
      <c r="H15" s="203">
        <v>0</v>
      </c>
      <c r="I15" s="205">
        <v>1642674809</v>
      </c>
      <c r="J15" s="203">
        <v>0</v>
      </c>
      <c r="K15" s="611">
        <v>0</v>
      </c>
    </row>
    <row r="16" spans="1:13" s="96" customFormat="1" ht="20.25" customHeight="1" x14ac:dyDescent="0.35">
      <c r="A16" s="599">
        <v>17</v>
      </c>
      <c r="B16" s="206">
        <v>2804039582.4000001</v>
      </c>
      <c r="C16" s="207">
        <v>3698793055</v>
      </c>
      <c r="D16" s="208">
        <v>16571247</v>
      </c>
      <c r="E16" s="206">
        <v>0</v>
      </c>
      <c r="F16" s="207">
        <v>92702.94</v>
      </c>
      <c r="G16" s="208">
        <v>0</v>
      </c>
      <c r="H16" s="206">
        <v>3080779</v>
      </c>
      <c r="I16" s="208">
        <v>1320818112</v>
      </c>
      <c r="J16" s="206">
        <v>0</v>
      </c>
      <c r="K16" s="612">
        <v>2824965</v>
      </c>
    </row>
    <row r="17" spans="1:11" s="96" customFormat="1" ht="20.25" customHeight="1" x14ac:dyDescent="0.35">
      <c r="A17" s="597">
        <v>18</v>
      </c>
      <c r="B17" s="203">
        <v>2150524493.8000002</v>
      </c>
      <c r="C17" s="204">
        <v>2100384786</v>
      </c>
      <c r="D17" s="205">
        <v>106610195</v>
      </c>
      <c r="E17" s="203">
        <v>11817.88</v>
      </c>
      <c r="F17" s="204">
        <v>679565.43</v>
      </c>
      <c r="G17" s="205">
        <v>0</v>
      </c>
      <c r="H17" s="203">
        <v>65899629</v>
      </c>
      <c r="I17" s="205">
        <v>915088182</v>
      </c>
      <c r="J17" s="203">
        <v>0</v>
      </c>
      <c r="K17" s="611">
        <v>2987956</v>
      </c>
    </row>
    <row r="18" spans="1:11" s="96" customFormat="1" ht="20.25" customHeight="1" x14ac:dyDescent="0.35">
      <c r="A18" s="599">
        <v>19</v>
      </c>
      <c r="B18" s="206">
        <v>1516379000.49</v>
      </c>
      <c r="C18" s="207">
        <v>542445692</v>
      </c>
      <c r="D18" s="208">
        <v>231600372</v>
      </c>
      <c r="E18" s="206">
        <v>376662</v>
      </c>
      <c r="F18" s="207">
        <v>0</v>
      </c>
      <c r="G18" s="208">
        <v>0</v>
      </c>
      <c r="H18" s="206">
        <v>114939080</v>
      </c>
      <c r="I18" s="208">
        <v>400295250</v>
      </c>
      <c r="J18" s="206">
        <v>0</v>
      </c>
      <c r="K18" s="612">
        <v>0</v>
      </c>
    </row>
    <row r="19" spans="1:11" s="96" customFormat="1" ht="20.25" customHeight="1" x14ac:dyDescent="0.35">
      <c r="A19" s="597">
        <v>20</v>
      </c>
      <c r="B19" s="203">
        <v>1951372251.25</v>
      </c>
      <c r="C19" s="204">
        <v>670118796</v>
      </c>
      <c r="D19" s="205">
        <v>397686541</v>
      </c>
      <c r="E19" s="203">
        <v>231781</v>
      </c>
      <c r="F19" s="204">
        <v>0</v>
      </c>
      <c r="G19" s="205">
        <v>0</v>
      </c>
      <c r="H19" s="203">
        <v>236168951</v>
      </c>
      <c r="I19" s="205">
        <v>526553281</v>
      </c>
      <c r="J19" s="203">
        <v>0</v>
      </c>
      <c r="K19" s="611">
        <v>0</v>
      </c>
    </row>
    <row r="20" spans="1:11" s="96" customFormat="1" ht="20.25" customHeight="1" x14ac:dyDescent="0.35">
      <c r="A20" s="599">
        <v>21</v>
      </c>
      <c r="B20" s="206">
        <v>2064431702.49</v>
      </c>
      <c r="C20" s="207">
        <v>652083774</v>
      </c>
      <c r="D20" s="208">
        <v>499296143</v>
      </c>
      <c r="E20" s="206">
        <v>0</v>
      </c>
      <c r="F20" s="207">
        <v>0</v>
      </c>
      <c r="G20" s="208">
        <v>0</v>
      </c>
      <c r="H20" s="206">
        <v>260179485</v>
      </c>
      <c r="I20" s="208">
        <v>694846197</v>
      </c>
      <c r="J20" s="206">
        <v>0</v>
      </c>
      <c r="K20" s="612">
        <v>0</v>
      </c>
    </row>
    <row r="21" spans="1:11" s="96" customFormat="1" ht="20.25" customHeight="1" x14ac:dyDescent="0.35">
      <c r="A21" s="597">
        <v>22</v>
      </c>
      <c r="B21" s="203">
        <v>2002574762.5699999</v>
      </c>
      <c r="C21" s="204">
        <v>428904615</v>
      </c>
      <c r="D21" s="205">
        <v>592510884</v>
      </c>
      <c r="E21" s="203">
        <v>4636552.12</v>
      </c>
      <c r="F21" s="204">
        <v>0</v>
      </c>
      <c r="G21" s="205">
        <v>795261.49</v>
      </c>
      <c r="H21" s="203">
        <v>390532707</v>
      </c>
      <c r="I21" s="205">
        <v>741954682</v>
      </c>
      <c r="J21" s="203">
        <v>0</v>
      </c>
      <c r="K21" s="611">
        <v>0</v>
      </c>
    </row>
    <row r="22" spans="1:11" s="96" customFormat="1" ht="20.25" customHeight="1" x14ac:dyDescent="0.35">
      <c r="A22" s="599">
        <v>23</v>
      </c>
      <c r="B22" s="206">
        <v>2151286965.3400002</v>
      </c>
      <c r="C22" s="207">
        <v>443296184</v>
      </c>
      <c r="D22" s="208">
        <v>717907683</v>
      </c>
      <c r="E22" s="206">
        <v>1286739</v>
      </c>
      <c r="F22" s="207">
        <v>0</v>
      </c>
      <c r="G22" s="208">
        <v>0</v>
      </c>
      <c r="H22" s="206">
        <v>470417465</v>
      </c>
      <c r="I22" s="208">
        <v>849425046</v>
      </c>
      <c r="J22" s="206">
        <v>0</v>
      </c>
      <c r="K22" s="612">
        <v>0</v>
      </c>
    </row>
    <row r="23" spans="1:11" s="96" customFormat="1" ht="20.25" customHeight="1" x14ac:dyDescent="0.35">
      <c r="A23" s="597">
        <v>24</v>
      </c>
      <c r="B23" s="203">
        <v>3043689589.9000001</v>
      </c>
      <c r="C23" s="204">
        <v>523725937</v>
      </c>
      <c r="D23" s="205">
        <v>875493870</v>
      </c>
      <c r="E23" s="203">
        <v>2909192.36</v>
      </c>
      <c r="F23" s="204">
        <v>0</v>
      </c>
      <c r="G23" s="205">
        <v>508637.5</v>
      </c>
      <c r="H23" s="203">
        <v>570843599</v>
      </c>
      <c r="I23" s="205">
        <v>1037082586</v>
      </c>
      <c r="J23" s="203">
        <v>0</v>
      </c>
      <c r="K23" s="611">
        <v>0</v>
      </c>
    </row>
    <row r="24" spans="1:11" s="96" customFormat="1" ht="20.25" customHeight="1" x14ac:dyDescent="0.35">
      <c r="A24" s="599">
        <v>25</v>
      </c>
      <c r="B24" s="206">
        <v>3497229104.6199999</v>
      </c>
      <c r="C24" s="207">
        <v>576311355</v>
      </c>
      <c r="D24" s="208">
        <v>1200602162</v>
      </c>
      <c r="E24" s="206">
        <v>2871265</v>
      </c>
      <c r="F24" s="207">
        <v>0</v>
      </c>
      <c r="G24" s="208">
        <v>0</v>
      </c>
      <c r="H24" s="206">
        <v>765946633</v>
      </c>
      <c r="I24" s="208">
        <v>1486052474</v>
      </c>
      <c r="J24" s="206">
        <v>0</v>
      </c>
      <c r="K24" s="612">
        <v>0</v>
      </c>
    </row>
    <row r="25" spans="1:11" s="96" customFormat="1" ht="20.25" customHeight="1" x14ac:dyDescent="0.35">
      <c r="A25" s="597">
        <v>26</v>
      </c>
      <c r="B25" s="203">
        <v>4071716226.1999998</v>
      </c>
      <c r="C25" s="204">
        <v>736571779</v>
      </c>
      <c r="D25" s="205">
        <v>1329404358</v>
      </c>
      <c r="E25" s="203">
        <v>114443.06</v>
      </c>
      <c r="F25" s="204">
        <v>0</v>
      </c>
      <c r="G25" s="205">
        <v>0</v>
      </c>
      <c r="H25" s="203">
        <v>869059600</v>
      </c>
      <c r="I25" s="205">
        <v>1637623816</v>
      </c>
      <c r="J25" s="203">
        <v>0</v>
      </c>
      <c r="K25" s="611">
        <v>0</v>
      </c>
    </row>
    <row r="26" spans="1:11" s="96" customFormat="1" ht="20.25" customHeight="1" x14ac:dyDescent="0.35">
      <c r="A26" s="599">
        <v>27</v>
      </c>
      <c r="B26" s="206">
        <v>4495395309.8699999</v>
      </c>
      <c r="C26" s="207">
        <v>796572588</v>
      </c>
      <c r="D26" s="208">
        <v>1588681231</v>
      </c>
      <c r="E26" s="206">
        <v>916399.66</v>
      </c>
      <c r="F26" s="207">
        <v>0</v>
      </c>
      <c r="G26" s="208">
        <v>17226.34</v>
      </c>
      <c r="H26" s="206">
        <v>1034962132</v>
      </c>
      <c r="I26" s="208">
        <v>1882522824</v>
      </c>
      <c r="J26" s="206">
        <v>0</v>
      </c>
      <c r="K26" s="612">
        <v>0</v>
      </c>
    </row>
    <row r="27" spans="1:11" s="96" customFormat="1" ht="20.25" customHeight="1" x14ac:dyDescent="0.35">
      <c r="A27" s="597">
        <v>28</v>
      </c>
      <c r="B27" s="203">
        <v>5366954047.0500002</v>
      </c>
      <c r="C27" s="204">
        <v>980343285</v>
      </c>
      <c r="D27" s="205">
        <v>2073229459</v>
      </c>
      <c r="E27" s="203">
        <v>11969880.789999999</v>
      </c>
      <c r="F27" s="204">
        <v>0</v>
      </c>
      <c r="G27" s="205">
        <v>0</v>
      </c>
      <c r="H27" s="203">
        <v>1307845632</v>
      </c>
      <c r="I27" s="205">
        <v>2594328771</v>
      </c>
      <c r="J27" s="203">
        <v>0</v>
      </c>
      <c r="K27" s="611">
        <v>0</v>
      </c>
    </row>
    <row r="28" spans="1:11" s="96" customFormat="1" ht="20.25" customHeight="1" x14ac:dyDescent="0.35">
      <c r="A28" s="599">
        <v>29</v>
      </c>
      <c r="B28" s="206">
        <v>6200449094.1300001</v>
      </c>
      <c r="C28" s="207">
        <v>1102465707</v>
      </c>
      <c r="D28" s="208">
        <v>2189328240</v>
      </c>
      <c r="E28" s="206">
        <v>1589510.93</v>
      </c>
      <c r="F28" s="207">
        <v>951873.92</v>
      </c>
      <c r="G28" s="208">
        <v>0</v>
      </c>
      <c r="H28" s="206">
        <v>1405537654</v>
      </c>
      <c r="I28" s="208">
        <v>2955197468</v>
      </c>
      <c r="J28" s="206">
        <v>0</v>
      </c>
      <c r="K28" s="612">
        <v>0</v>
      </c>
    </row>
    <row r="29" spans="1:11" s="96" customFormat="1" ht="20.25" customHeight="1" x14ac:dyDescent="0.35">
      <c r="A29" s="597">
        <v>30</v>
      </c>
      <c r="B29" s="203">
        <v>7260586564.6099997</v>
      </c>
      <c r="C29" s="204">
        <v>1386948526</v>
      </c>
      <c r="D29" s="205">
        <v>2465136349</v>
      </c>
      <c r="E29" s="203">
        <v>8071698.6600000001</v>
      </c>
      <c r="F29" s="204">
        <v>360325.73</v>
      </c>
      <c r="G29" s="205">
        <v>3578289</v>
      </c>
      <c r="H29" s="203">
        <v>1619023488</v>
      </c>
      <c r="I29" s="205">
        <v>3520231486</v>
      </c>
      <c r="J29" s="203">
        <v>0</v>
      </c>
      <c r="K29" s="611">
        <v>0</v>
      </c>
    </row>
    <row r="30" spans="1:11" s="96" customFormat="1" ht="20.25" customHeight="1" x14ac:dyDescent="0.35">
      <c r="A30" s="599">
        <v>31</v>
      </c>
      <c r="B30" s="206">
        <v>8497205431.0100002</v>
      </c>
      <c r="C30" s="207">
        <v>1708997481</v>
      </c>
      <c r="D30" s="208">
        <v>3210656243</v>
      </c>
      <c r="E30" s="206">
        <v>11431059.859999999</v>
      </c>
      <c r="F30" s="207">
        <v>0</v>
      </c>
      <c r="G30" s="208">
        <v>5706291.0899999999</v>
      </c>
      <c r="H30" s="206">
        <v>2088111415</v>
      </c>
      <c r="I30" s="208">
        <v>4483395416</v>
      </c>
      <c r="J30" s="206">
        <v>0</v>
      </c>
      <c r="K30" s="612">
        <v>0</v>
      </c>
    </row>
    <row r="31" spans="1:11" s="96" customFormat="1" ht="20.25" customHeight="1" x14ac:dyDescent="0.35">
      <c r="A31" s="597">
        <v>32</v>
      </c>
      <c r="B31" s="203">
        <v>10504032441.049999</v>
      </c>
      <c r="C31" s="204">
        <v>2227327031</v>
      </c>
      <c r="D31" s="205">
        <v>3952955532</v>
      </c>
      <c r="E31" s="203">
        <v>23547390.210000001</v>
      </c>
      <c r="F31" s="204">
        <v>2568736.33</v>
      </c>
      <c r="G31" s="205">
        <v>2552626.0699999998</v>
      </c>
      <c r="H31" s="203">
        <v>2463206516</v>
      </c>
      <c r="I31" s="205">
        <v>5817217754</v>
      </c>
      <c r="J31" s="203">
        <v>0</v>
      </c>
      <c r="K31" s="611">
        <v>9523983</v>
      </c>
    </row>
    <row r="32" spans="1:11" s="96" customFormat="1" ht="20.25" customHeight="1" x14ac:dyDescent="0.35">
      <c r="A32" s="599">
        <v>33</v>
      </c>
      <c r="B32" s="206">
        <v>11496408197.24</v>
      </c>
      <c r="C32" s="207">
        <v>2387448079</v>
      </c>
      <c r="D32" s="208">
        <v>4472811337</v>
      </c>
      <c r="E32" s="206">
        <v>14719386.66</v>
      </c>
      <c r="F32" s="207">
        <v>806169.07</v>
      </c>
      <c r="G32" s="208">
        <v>14253470</v>
      </c>
      <c r="H32" s="206">
        <v>2797088175</v>
      </c>
      <c r="I32" s="208">
        <v>6553645978</v>
      </c>
      <c r="J32" s="206">
        <v>0</v>
      </c>
      <c r="K32" s="612">
        <v>63906</v>
      </c>
    </row>
    <row r="33" spans="1:11" s="96" customFormat="1" ht="20.25" customHeight="1" x14ac:dyDescent="0.35">
      <c r="A33" s="597">
        <v>34</v>
      </c>
      <c r="B33" s="203">
        <v>12633901973.290001</v>
      </c>
      <c r="C33" s="204">
        <v>2907292561</v>
      </c>
      <c r="D33" s="205">
        <v>4957611194</v>
      </c>
      <c r="E33" s="203">
        <v>2370020.52</v>
      </c>
      <c r="F33" s="204">
        <v>742031.53</v>
      </c>
      <c r="G33" s="205">
        <v>2103732</v>
      </c>
      <c r="H33" s="203">
        <v>3293860725</v>
      </c>
      <c r="I33" s="205">
        <v>7467315788</v>
      </c>
      <c r="J33" s="203">
        <v>0</v>
      </c>
      <c r="K33" s="611">
        <v>1718005.72</v>
      </c>
    </row>
    <row r="34" spans="1:11" s="96" customFormat="1" ht="20.25" customHeight="1" x14ac:dyDescent="0.35">
      <c r="A34" s="599">
        <v>35</v>
      </c>
      <c r="B34" s="206">
        <v>15113570935.84</v>
      </c>
      <c r="C34" s="207">
        <v>3505302769</v>
      </c>
      <c r="D34" s="208">
        <v>5854058669</v>
      </c>
      <c r="E34" s="206">
        <v>20460733</v>
      </c>
      <c r="F34" s="207">
        <v>1860178.64</v>
      </c>
      <c r="G34" s="208">
        <v>5676274.4100000001</v>
      </c>
      <c r="H34" s="206">
        <v>3486275391</v>
      </c>
      <c r="I34" s="208">
        <v>8872437204</v>
      </c>
      <c r="J34" s="206">
        <v>0</v>
      </c>
      <c r="K34" s="612">
        <v>1574238.14</v>
      </c>
    </row>
    <row r="35" spans="1:11" s="96" customFormat="1" ht="20.25" customHeight="1" x14ac:dyDescent="0.35">
      <c r="A35" s="597">
        <v>36</v>
      </c>
      <c r="B35" s="203">
        <v>16974427878.35</v>
      </c>
      <c r="C35" s="204">
        <v>4112148824</v>
      </c>
      <c r="D35" s="205">
        <v>6311776712</v>
      </c>
      <c r="E35" s="203">
        <v>37497714.829999998</v>
      </c>
      <c r="F35" s="204">
        <v>3298183.88</v>
      </c>
      <c r="G35" s="205">
        <v>11358179.58</v>
      </c>
      <c r="H35" s="203">
        <v>4126493942</v>
      </c>
      <c r="I35" s="205">
        <v>9827093106</v>
      </c>
      <c r="J35" s="203">
        <v>0</v>
      </c>
      <c r="K35" s="611">
        <v>0</v>
      </c>
    </row>
    <row r="36" spans="1:11" s="96" customFormat="1" ht="20.25" customHeight="1" x14ac:dyDescent="0.35">
      <c r="A36" s="599">
        <v>37</v>
      </c>
      <c r="B36" s="206">
        <v>19289299313.34</v>
      </c>
      <c r="C36" s="207">
        <v>4784307300</v>
      </c>
      <c r="D36" s="208">
        <v>7297583912</v>
      </c>
      <c r="E36" s="206">
        <v>12961736.91</v>
      </c>
      <c r="F36" s="207">
        <v>0</v>
      </c>
      <c r="G36" s="208">
        <v>0</v>
      </c>
      <c r="H36" s="206">
        <v>4713841935</v>
      </c>
      <c r="I36" s="208">
        <v>10970597401</v>
      </c>
      <c r="J36" s="206">
        <v>0</v>
      </c>
      <c r="K36" s="612">
        <v>3915363</v>
      </c>
    </row>
    <row r="37" spans="1:11" s="96" customFormat="1" ht="20.25" customHeight="1" x14ac:dyDescent="0.35">
      <c r="A37" s="597">
        <v>38</v>
      </c>
      <c r="B37" s="203">
        <v>21603686248.580002</v>
      </c>
      <c r="C37" s="204">
        <v>5897040126</v>
      </c>
      <c r="D37" s="205">
        <v>8293461191</v>
      </c>
      <c r="E37" s="203">
        <v>6314778.2699999996</v>
      </c>
      <c r="F37" s="204">
        <v>1073571.95</v>
      </c>
      <c r="G37" s="205">
        <v>645554.91</v>
      </c>
      <c r="H37" s="203">
        <v>5125915854</v>
      </c>
      <c r="I37" s="205">
        <v>13052232423</v>
      </c>
      <c r="J37" s="203">
        <v>0</v>
      </c>
      <c r="K37" s="611">
        <v>2401962.36</v>
      </c>
    </row>
    <row r="38" spans="1:11" s="96" customFormat="1" ht="20.25" customHeight="1" x14ac:dyDescent="0.35">
      <c r="A38" s="599">
        <v>39</v>
      </c>
      <c r="B38" s="206">
        <v>23561136758.450001</v>
      </c>
      <c r="C38" s="207">
        <v>6191858302</v>
      </c>
      <c r="D38" s="208">
        <v>8421607633</v>
      </c>
      <c r="E38" s="206">
        <v>7693118.7300000004</v>
      </c>
      <c r="F38" s="207">
        <v>1891947.42</v>
      </c>
      <c r="G38" s="208">
        <v>3090501.42</v>
      </c>
      <c r="H38" s="206">
        <v>5402543376</v>
      </c>
      <c r="I38" s="208">
        <v>13992185022</v>
      </c>
      <c r="J38" s="206">
        <v>0</v>
      </c>
      <c r="K38" s="612">
        <v>115425</v>
      </c>
    </row>
    <row r="39" spans="1:11" s="96" customFormat="1" ht="20.25" customHeight="1" x14ac:dyDescent="0.35">
      <c r="A39" s="597">
        <v>40</v>
      </c>
      <c r="B39" s="203">
        <v>25586650732.34</v>
      </c>
      <c r="C39" s="204">
        <v>6989193634</v>
      </c>
      <c r="D39" s="205">
        <v>9476151337</v>
      </c>
      <c r="E39" s="203">
        <v>34881372.229999997</v>
      </c>
      <c r="F39" s="204">
        <v>0</v>
      </c>
      <c r="G39" s="205">
        <v>6929847.6699999999</v>
      </c>
      <c r="H39" s="203">
        <v>6070611422</v>
      </c>
      <c r="I39" s="205">
        <v>15293816672</v>
      </c>
      <c r="J39" s="203">
        <v>0</v>
      </c>
      <c r="K39" s="611">
        <v>530161.82999999996</v>
      </c>
    </row>
    <row r="40" spans="1:11" s="96" customFormat="1" ht="20.25" customHeight="1" x14ac:dyDescent="0.35">
      <c r="A40" s="599">
        <v>41</v>
      </c>
      <c r="B40" s="206">
        <v>36011968081.349998</v>
      </c>
      <c r="C40" s="207">
        <v>7989579445</v>
      </c>
      <c r="D40" s="208">
        <v>15909881640</v>
      </c>
      <c r="E40" s="206">
        <v>50189547.810000002</v>
      </c>
      <c r="F40" s="207">
        <v>42206.25</v>
      </c>
      <c r="G40" s="208">
        <v>21321337.16</v>
      </c>
      <c r="H40" s="206">
        <v>6538694619</v>
      </c>
      <c r="I40" s="208">
        <v>24293961237</v>
      </c>
      <c r="J40" s="206">
        <v>0</v>
      </c>
      <c r="K40" s="612">
        <v>5692701.2699999996</v>
      </c>
    </row>
    <row r="41" spans="1:11" s="96" customFormat="1" ht="20.25" customHeight="1" x14ac:dyDescent="0.35">
      <c r="A41" s="597">
        <v>42</v>
      </c>
      <c r="B41" s="203">
        <v>31149376897.59</v>
      </c>
      <c r="C41" s="204">
        <v>8562382096</v>
      </c>
      <c r="D41" s="205">
        <v>10767473328</v>
      </c>
      <c r="E41" s="203">
        <v>28008415.239999998</v>
      </c>
      <c r="F41" s="204">
        <v>5209445.1900000004</v>
      </c>
      <c r="G41" s="205">
        <v>10122692.15</v>
      </c>
      <c r="H41" s="203">
        <v>6988946707</v>
      </c>
      <c r="I41" s="205">
        <v>17251793915</v>
      </c>
      <c r="J41" s="203">
        <v>0</v>
      </c>
      <c r="K41" s="611">
        <v>5051680</v>
      </c>
    </row>
    <row r="42" spans="1:11" s="96" customFormat="1" ht="20.25" customHeight="1" x14ac:dyDescent="0.35">
      <c r="A42" s="599">
        <v>43</v>
      </c>
      <c r="B42" s="206">
        <v>37316891611.889999</v>
      </c>
      <c r="C42" s="207">
        <v>9760015268</v>
      </c>
      <c r="D42" s="208">
        <v>11782878769</v>
      </c>
      <c r="E42" s="206">
        <v>85951782.260000005</v>
      </c>
      <c r="F42" s="207">
        <v>6484432.6100000003</v>
      </c>
      <c r="G42" s="208">
        <v>28475351.260000002</v>
      </c>
      <c r="H42" s="206">
        <v>7882954474</v>
      </c>
      <c r="I42" s="208">
        <v>19767929495</v>
      </c>
      <c r="J42" s="206">
        <v>0</v>
      </c>
      <c r="K42" s="612">
        <v>5156354.3899999997</v>
      </c>
    </row>
    <row r="43" spans="1:11" s="96" customFormat="1" ht="20.25" customHeight="1" x14ac:dyDescent="0.35">
      <c r="A43" s="597">
        <v>44</v>
      </c>
      <c r="B43" s="203">
        <v>37321397482.540001</v>
      </c>
      <c r="C43" s="204">
        <v>10411130211</v>
      </c>
      <c r="D43" s="205">
        <v>12887502849</v>
      </c>
      <c r="E43" s="203">
        <v>44924080.969999999</v>
      </c>
      <c r="F43" s="204">
        <v>1604904.59</v>
      </c>
      <c r="G43" s="205">
        <v>7002329.3799999999</v>
      </c>
      <c r="H43" s="203">
        <v>8336802195</v>
      </c>
      <c r="I43" s="205">
        <v>20937079330</v>
      </c>
      <c r="J43" s="203">
        <v>0</v>
      </c>
      <c r="K43" s="611">
        <v>10610322.18</v>
      </c>
    </row>
    <row r="44" spans="1:11" s="96" customFormat="1" ht="20.25" customHeight="1" x14ac:dyDescent="0.35">
      <c r="A44" s="599">
        <v>45</v>
      </c>
      <c r="B44" s="206">
        <v>43959264070.82</v>
      </c>
      <c r="C44" s="207">
        <v>11027886960</v>
      </c>
      <c r="D44" s="208">
        <v>13005603578</v>
      </c>
      <c r="E44" s="206">
        <v>37617107.090000004</v>
      </c>
      <c r="F44" s="207">
        <v>794985.5</v>
      </c>
      <c r="G44" s="208">
        <v>10620678.449999999</v>
      </c>
      <c r="H44" s="206">
        <v>8772632764</v>
      </c>
      <c r="I44" s="208">
        <v>27480808071</v>
      </c>
      <c r="J44" s="206">
        <v>0</v>
      </c>
      <c r="K44" s="612">
        <v>25327158.719999999</v>
      </c>
    </row>
    <row r="45" spans="1:11" s="96" customFormat="1" ht="20.25" customHeight="1" x14ac:dyDescent="0.35">
      <c r="A45" s="597">
        <v>46</v>
      </c>
      <c r="B45" s="203">
        <v>46148694228.959999</v>
      </c>
      <c r="C45" s="204">
        <v>10911129206</v>
      </c>
      <c r="D45" s="205">
        <v>13430160757</v>
      </c>
      <c r="E45" s="203">
        <v>28023835.789999999</v>
      </c>
      <c r="F45" s="204">
        <v>1783822.69</v>
      </c>
      <c r="G45" s="205">
        <v>0</v>
      </c>
      <c r="H45" s="203">
        <v>9045501753</v>
      </c>
      <c r="I45" s="205">
        <v>30239800254</v>
      </c>
      <c r="J45" s="203">
        <v>0</v>
      </c>
      <c r="K45" s="611">
        <v>13265.49</v>
      </c>
    </row>
    <row r="46" spans="1:11" s="96" customFormat="1" ht="20.25" customHeight="1" x14ac:dyDescent="0.35">
      <c r="A46" s="599">
        <v>47</v>
      </c>
      <c r="B46" s="206">
        <v>59039441648.639999</v>
      </c>
      <c r="C46" s="207">
        <v>10825285603</v>
      </c>
      <c r="D46" s="208">
        <v>12916864495</v>
      </c>
      <c r="E46" s="206">
        <v>29410135.609999999</v>
      </c>
      <c r="F46" s="207">
        <v>7119122.4000000004</v>
      </c>
      <c r="G46" s="208">
        <v>0</v>
      </c>
      <c r="H46" s="206">
        <v>8752459083</v>
      </c>
      <c r="I46" s="208">
        <v>32021676128</v>
      </c>
      <c r="J46" s="206">
        <v>0</v>
      </c>
      <c r="K46" s="612">
        <v>2305194.25</v>
      </c>
    </row>
    <row r="47" spans="1:11" s="96" customFormat="1" ht="20.25" customHeight="1" x14ac:dyDescent="0.35">
      <c r="A47" s="597">
        <v>48</v>
      </c>
      <c r="B47" s="203">
        <v>41555129624.239998</v>
      </c>
      <c r="C47" s="204">
        <v>10493264409</v>
      </c>
      <c r="D47" s="205">
        <v>12679050097</v>
      </c>
      <c r="E47" s="203">
        <v>31403072.550000001</v>
      </c>
      <c r="F47" s="204">
        <v>5459255.8200000003</v>
      </c>
      <c r="G47" s="205">
        <v>1856518.78</v>
      </c>
      <c r="H47" s="203">
        <v>8204414846</v>
      </c>
      <c r="I47" s="205">
        <v>20989976558</v>
      </c>
      <c r="J47" s="203">
        <v>0</v>
      </c>
      <c r="K47" s="611">
        <v>6255432.0300000003</v>
      </c>
    </row>
    <row r="48" spans="1:11" s="96" customFormat="1" ht="20.25" customHeight="1" x14ac:dyDescent="0.35">
      <c r="A48" s="599">
        <v>49</v>
      </c>
      <c r="B48" s="206">
        <v>34444179663.730003</v>
      </c>
      <c r="C48" s="207">
        <v>9835938972</v>
      </c>
      <c r="D48" s="208">
        <v>11408626827</v>
      </c>
      <c r="E48" s="206">
        <v>104193099.01000001</v>
      </c>
      <c r="F48" s="207">
        <v>2652354.41</v>
      </c>
      <c r="G48" s="208">
        <v>3030328.75</v>
      </c>
      <c r="H48" s="206">
        <v>7301147413</v>
      </c>
      <c r="I48" s="208">
        <v>18293606825</v>
      </c>
      <c r="J48" s="206">
        <v>0</v>
      </c>
      <c r="K48" s="612">
        <v>11508119.560000001</v>
      </c>
    </row>
    <row r="49" spans="1:11" s="96" customFormat="1" ht="20.25" customHeight="1" x14ac:dyDescent="0.35">
      <c r="A49" s="597">
        <v>50</v>
      </c>
      <c r="B49" s="203">
        <v>33798297420.150002</v>
      </c>
      <c r="C49" s="204">
        <v>8616274006</v>
      </c>
      <c r="D49" s="205">
        <v>11121466355</v>
      </c>
      <c r="E49" s="203">
        <v>44657423.909999996</v>
      </c>
      <c r="F49" s="204">
        <v>3987957.51</v>
      </c>
      <c r="G49" s="205">
        <v>3760097.83</v>
      </c>
      <c r="H49" s="203">
        <v>7101363132</v>
      </c>
      <c r="I49" s="205">
        <v>17249259229</v>
      </c>
      <c r="J49" s="203">
        <v>0</v>
      </c>
      <c r="K49" s="611">
        <v>12932777.720000001</v>
      </c>
    </row>
    <row r="50" spans="1:11" s="96" customFormat="1" ht="20.25" customHeight="1" x14ac:dyDescent="0.35">
      <c r="A50" s="599">
        <v>51</v>
      </c>
      <c r="B50" s="206">
        <v>30397673657.369999</v>
      </c>
      <c r="C50" s="207">
        <v>8010121765</v>
      </c>
      <c r="D50" s="208">
        <v>9327716521</v>
      </c>
      <c r="E50" s="206">
        <v>30623775.34</v>
      </c>
      <c r="F50" s="207">
        <v>1050536.6399999999</v>
      </c>
      <c r="G50" s="208">
        <v>0</v>
      </c>
      <c r="H50" s="206">
        <v>5881098182</v>
      </c>
      <c r="I50" s="208">
        <v>14654394891</v>
      </c>
      <c r="J50" s="206">
        <v>0</v>
      </c>
      <c r="K50" s="612">
        <v>14401350.939999999</v>
      </c>
    </row>
    <row r="51" spans="1:11" s="96" customFormat="1" ht="20.25" customHeight="1" x14ac:dyDescent="0.35">
      <c r="A51" s="597">
        <v>52</v>
      </c>
      <c r="B51" s="203">
        <v>32123652163.459999</v>
      </c>
      <c r="C51" s="204">
        <v>7111677205</v>
      </c>
      <c r="D51" s="205">
        <v>12632789245</v>
      </c>
      <c r="E51" s="203">
        <v>69665495.459999993</v>
      </c>
      <c r="F51" s="204">
        <v>2650702.81</v>
      </c>
      <c r="G51" s="205">
        <v>12484478.199999999</v>
      </c>
      <c r="H51" s="203">
        <v>5942103503</v>
      </c>
      <c r="I51" s="205">
        <v>17325678094</v>
      </c>
      <c r="J51" s="203">
        <v>0</v>
      </c>
      <c r="K51" s="611">
        <v>17693487.030000001</v>
      </c>
    </row>
    <row r="52" spans="1:11" s="96" customFormat="1" ht="20.25" customHeight="1" x14ac:dyDescent="0.35">
      <c r="A52" s="599">
        <v>53</v>
      </c>
      <c r="B52" s="206">
        <v>39049358600.68</v>
      </c>
      <c r="C52" s="207">
        <v>6287446322</v>
      </c>
      <c r="D52" s="208">
        <v>9544773966</v>
      </c>
      <c r="E52" s="206">
        <v>58873040.090000004</v>
      </c>
      <c r="F52" s="207">
        <v>19490430.989999998</v>
      </c>
      <c r="G52" s="208">
        <v>659780.68999999994</v>
      </c>
      <c r="H52" s="206">
        <v>4869828316</v>
      </c>
      <c r="I52" s="208">
        <v>13313179604</v>
      </c>
      <c r="J52" s="206">
        <v>0</v>
      </c>
      <c r="K52" s="612">
        <v>7898913.5</v>
      </c>
    </row>
    <row r="53" spans="1:11" s="96" customFormat="1" ht="20.25" customHeight="1" x14ac:dyDescent="0.35">
      <c r="A53" s="597">
        <v>54</v>
      </c>
      <c r="B53" s="203">
        <v>154163550710.41</v>
      </c>
      <c r="C53" s="204">
        <v>5597222665</v>
      </c>
      <c r="D53" s="205">
        <v>8509599373</v>
      </c>
      <c r="E53" s="203">
        <v>95940468.859999999</v>
      </c>
      <c r="F53" s="204">
        <v>12263548.01</v>
      </c>
      <c r="G53" s="205">
        <v>15682362.710000001</v>
      </c>
      <c r="H53" s="203">
        <v>4694872837</v>
      </c>
      <c r="I53" s="205">
        <v>111974365126</v>
      </c>
      <c r="J53" s="203">
        <v>0</v>
      </c>
      <c r="K53" s="611">
        <v>23868995.68</v>
      </c>
    </row>
    <row r="54" spans="1:11" s="96" customFormat="1" ht="20.25" customHeight="1" x14ac:dyDescent="0.35">
      <c r="A54" s="599">
        <v>55</v>
      </c>
      <c r="B54" s="206">
        <v>38770589080.339996</v>
      </c>
      <c r="C54" s="207">
        <v>5485254912</v>
      </c>
      <c r="D54" s="208">
        <v>7409928319</v>
      </c>
      <c r="E54" s="206">
        <v>48655011.450000003</v>
      </c>
      <c r="F54" s="207">
        <v>8394868.9600000009</v>
      </c>
      <c r="G54" s="208">
        <v>2005453.07</v>
      </c>
      <c r="H54" s="206">
        <v>4855621613</v>
      </c>
      <c r="I54" s="208">
        <v>10057580422</v>
      </c>
      <c r="J54" s="206">
        <v>0</v>
      </c>
      <c r="K54" s="612">
        <v>19214882.879999999</v>
      </c>
    </row>
    <row r="55" spans="1:11" s="96" customFormat="1" ht="20.25" customHeight="1" x14ac:dyDescent="0.35">
      <c r="A55" s="597">
        <v>56</v>
      </c>
      <c r="B55" s="203">
        <v>21895036822.84</v>
      </c>
      <c r="C55" s="204">
        <v>4888503174</v>
      </c>
      <c r="D55" s="205">
        <v>6859122704</v>
      </c>
      <c r="E55" s="203">
        <v>40927249.759999998</v>
      </c>
      <c r="F55" s="204">
        <v>2976520.08</v>
      </c>
      <c r="G55" s="205">
        <v>0</v>
      </c>
      <c r="H55" s="203">
        <v>4469320453</v>
      </c>
      <c r="I55" s="205">
        <v>8358888159</v>
      </c>
      <c r="J55" s="203">
        <v>0</v>
      </c>
      <c r="K55" s="611">
        <v>15090836.800000001</v>
      </c>
    </row>
    <row r="56" spans="1:11" s="96" customFormat="1" ht="20.25" customHeight="1" x14ac:dyDescent="0.35">
      <c r="A56" s="599">
        <v>57</v>
      </c>
      <c r="B56" s="206">
        <v>25477246651.16</v>
      </c>
      <c r="C56" s="207">
        <v>4132203127</v>
      </c>
      <c r="D56" s="208">
        <v>11603229544</v>
      </c>
      <c r="E56" s="206">
        <v>38577660.969999999</v>
      </c>
      <c r="F56" s="207">
        <v>3161532.29</v>
      </c>
      <c r="G56" s="208">
        <v>1299521.1499999999</v>
      </c>
      <c r="H56" s="206">
        <v>3875782109</v>
      </c>
      <c r="I56" s="208">
        <v>12742649285</v>
      </c>
      <c r="J56" s="206">
        <v>0</v>
      </c>
      <c r="K56" s="612">
        <v>3924227.01</v>
      </c>
    </row>
    <row r="57" spans="1:11" s="96" customFormat="1" ht="20.25" customHeight="1" thickBot="1" x14ac:dyDescent="0.4">
      <c r="A57" s="601">
        <v>58</v>
      </c>
      <c r="B57" s="602">
        <v>18484681028.369999</v>
      </c>
      <c r="C57" s="613">
        <v>4015982448</v>
      </c>
      <c r="D57" s="604">
        <v>5927695508</v>
      </c>
      <c r="E57" s="602">
        <v>33984737.590000004</v>
      </c>
      <c r="F57" s="613">
        <v>774154.3</v>
      </c>
      <c r="G57" s="604">
        <v>0</v>
      </c>
      <c r="H57" s="602">
        <v>3558349376</v>
      </c>
      <c r="I57" s="604">
        <v>6574130846</v>
      </c>
      <c r="J57" s="602">
        <v>0</v>
      </c>
      <c r="K57" s="614">
        <v>5047469.04</v>
      </c>
    </row>
    <row r="58" spans="1:11" s="96" customFormat="1" ht="20.25" customHeight="1" x14ac:dyDescent="0.35">
      <c r="A58" s="117">
        <v>59</v>
      </c>
      <c r="B58" s="206">
        <v>16763962847.76</v>
      </c>
      <c r="C58" s="207">
        <v>3578838598</v>
      </c>
      <c r="D58" s="208">
        <v>4654929420</v>
      </c>
      <c r="E58" s="206">
        <v>66199928.689999998</v>
      </c>
      <c r="F58" s="207">
        <v>17550624.32</v>
      </c>
      <c r="G58" s="208">
        <v>0</v>
      </c>
      <c r="H58" s="206">
        <v>2978792490</v>
      </c>
      <c r="I58" s="208">
        <v>5279295222</v>
      </c>
      <c r="J58" s="206">
        <v>0</v>
      </c>
      <c r="K58" s="208">
        <v>4581379.55</v>
      </c>
    </row>
    <row r="59" spans="1:11" s="96" customFormat="1" ht="20.25" customHeight="1" x14ac:dyDescent="0.35">
      <c r="A59" s="118">
        <v>60</v>
      </c>
      <c r="B59" s="203">
        <v>13842876652.59</v>
      </c>
      <c r="C59" s="204">
        <v>2838264121</v>
      </c>
      <c r="D59" s="205">
        <v>3902486677</v>
      </c>
      <c r="E59" s="203">
        <v>80545041.430000007</v>
      </c>
      <c r="F59" s="204">
        <v>10552486.82</v>
      </c>
      <c r="G59" s="205">
        <v>12212070</v>
      </c>
      <c r="H59" s="203">
        <v>2418774166</v>
      </c>
      <c r="I59" s="205">
        <v>3593504599</v>
      </c>
      <c r="J59" s="203">
        <v>0</v>
      </c>
      <c r="K59" s="205">
        <v>7331157.9800000004</v>
      </c>
    </row>
    <row r="60" spans="1:11" s="96" customFormat="1" ht="20.25" customHeight="1" x14ac:dyDescent="0.35">
      <c r="A60" s="117">
        <v>61</v>
      </c>
      <c r="B60" s="206">
        <v>14037082304.5</v>
      </c>
      <c r="C60" s="207">
        <v>2577307045</v>
      </c>
      <c r="D60" s="208">
        <v>3602800852</v>
      </c>
      <c r="E60" s="206">
        <v>26679284.399999999</v>
      </c>
      <c r="F60" s="207">
        <v>3560994.22</v>
      </c>
      <c r="G60" s="208">
        <v>0</v>
      </c>
      <c r="H60" s="206">
        <v>2395915770</v>
      </c>
      <c r="I60" s="208">
        <v>3287958125</v>
      </c>
      <c r="J60" s="206">
        <v>0</v>
      </c>
      <c r="K60" s="208">
        <v>0</v>
      </c>
    </row>
    <row r="61" spans="1:11" s="96" customFormat="1" ht="20.25" customHeight="1" x14ac:dyDescent="0.35">
      <c r="A61" s="118">
        <v>62</v>
      </c>
      <c r="B61" s="203">
        <v>10736780147.469999</v>
      </c>
      <c r="C61" s="204">
        <v>2248206089</v>
      </c>
      <c r="D61" s="205">
        <v>3304321038</v>
      </c>
      <c r="E61" s="203">
        <v>79774617.989999995</v>
      </c>
      <c r="F61" s="204">
        <v>5741759.7300000004</v>
      </c>
      <c r="G61" s="205">
        <v>595876.14</v>
      </c>
      <c r="H61" s="203">
        <v>2033621827</v>
      </c>
      <c r="I61" s="205">
        <v>1483767034</v>
      </c>
      <c r="J61" s="203">
        <v>0</v>
      </c>
      <c r="K61" s="205">
        <v>877349.29</v>
      </c>
    </row>
    <row r="62" spans="1:11" s="96" customFormat="1" ht="20.25" customHeight="1" x14ac:dyDescent="0.35">
      <c r="A62" s="117">
        <v>63</v>
      </c>
      <c r="B62" s="206">
        <v>10133540195.549999</v>
      </c>
      <c r="C62" s="207">
        <v>1774940281</v>
      </c>
      <c r="D62" s="208">
        <v>2537648150</v>
      </c>
      <c r="E62" s="206">
        <v>51367338.119999997</v>
      </c>
      <c r="F62" s="207">
        <v>7288177.75</v>
      </c>
      <c r="G62" s="208">
        <v>1500379.95</v>
      </c>
      <c r="H62" s="206">
        <v>1657401364</v>
      </c>
      <c r="I62" s="208">
        <v>737544707</v>
      </c>
      <c r="J62" s="206">
        <v>0</v>
      </c>
      <c r="K62" s="208">
        <v>3967459.68</v>
      </c>
    </row>
    <row r="63" spans="1:11" s="96" customFormat="1" ht="20.25" customHeight="1" x14ac:dyDescent="0.35">
      <c r="A63" s="118">
        <v>64</v>
      </c>
      <c r="B63" s="203">
        <v>8230093985.7200003</v>
      </c>
      <c r="C63" s="204">
        <v>1656577115</v>
      </c>
      <c r="D63" s="205">
        <v>2278899935</v>
      </c>
      <c r="E63" s="203">
        <v>75145464.719999999</v>
      </c>
      <c r="F63" s="204">
        <v>22216120.510000002</v>
      </c>
      <c r="G63" s="205">
        <v>0</v>
      </c>
      <c r="H63" s="203">
        <v>1475794876</v>
      </c>
      <c r="I63" s="205">
        <v>549837853</v>
      </c>
      <c r="J63" s="203">
        <v>0</v>
      </c>
      <c r="K63" s="205">
        <v>2101272.81</v>
      </c>
    </row>
    <row r="64" spans="1:11" s="96" customFormat="1" ht="20.25" customHeight="1" x14ac:dyDescent="0.35">
      <c r="A64" s="117">
        <v>65</v>
      </c>
      <c r="B64" s="206">
        <v>7677749041.7299995</v>
      </c>
      <c r="C64" s="207">
        <v>1271186538</v>
      </c>
      <c r="D64" s="208">
        <v>1732041067</v>
      </c>
      <c r="E64" s="206">
        <v>68308013.849999994</v>
      </c>
      <c r="F64" s="207">
        <v>24960146.09</v>
      </c>
      <c r="G64" s="208">
        <v>672033.72</v>
      </c>
      <c r="H64" s="206">
        <v>1094827899</v>
      </c>
      <c r="I64" s="208">
        <v>381706111</v>
      </c>
      <c r="J64" s="206">
        <v>0</v>
      </c>
      <c r="K64" s="208">
        <v>2770080</v>
      </c>
    </row>
    <row r="65" spans="1:11" s="96" customFormat="1" ht="20.25" customHeight="1" x14ac:dyDescent="0.35">
      <c r="A65" s="118">
        <v>66</v>
      </c>
      <c r="B65" s="203">
        <v>6371270656.0299997</v>
      </c>
      <c r="C65" s="204">
        <v>997129139</v>
      </c>
      <c r="D65" s="205">
        <v>1195429043</v>
      </c>
      <c r="E65" s="203">
        <v>56801137.109999999</v>
      </c>
      <c r="F65" s="204">
        <v>733307.87</v>
      </c>
      <c r="G65" s="205">
        <v>0</v>
      </c>
      <c r="H65" s="203">
        <v>601909291</v>
      </c>
      <c r="I65" s="205">
        <v>123308892</v>
      </c>
      <c r="J65" s="203">
        <v>0</v>
      </c>
      <c r="K65" s="205">
        <v>0</v>
      </c>
    </row>
    <row r="66" spans="1:11" s="96" customFormat="1" ht="20.25" customHeight="1" x14ac:dyDescent="0.35">
      <c r="A66" s="117">
        <v>67</v>
      </c>
      <c r="B66" s="206">
        <v>5031387647.1000004</v>
      </c>
      <c r="C66" s="207">
        <v>758227458</v>
      </c>
      <c r="D66" s="208">
        <v>786044198</v>
      </c>
      <c r="E66" s="206">
        <v>45670462.689999998</v>
      </c>
      <c r="F66" s="207">
        <v>223054.07999999999</v>
      </c>
      <c r="G66" s="208">
        <v>0</v>
      </c>
      <c r="H66" s="206">
        <v>297447128</v>
      </c>
      <c r="I66" s="208">
        <v>21318756</v>
      </c>
      <c r="J66" s="206">
        <v>0</v>
      </c>
      <c r="K66" s="208">
        <v>0</v>
      </c>
    </row>
    <row r="67" spans="1:11" s="96" customFormat="1" ht="20.25" customHeight="1" x14ac:dyDescent="0.35">
      <c r="A67" s="118">
        <v>68</v>
      </c>
      <c r="B67" s="203">
        <v>4771273845.0299997</v>
      </c>
      <c r="C67" s="204">
        <v>867222876</v>
      </c>
      <c r="D67" s="205">
        <v>666326811</v>
      </c>
      <c r="E67" s="203">
        <v>32824543.82</v>
      </c>
      <c r="F67" s="204">
        <v>2091829.11</v>
      </c>
      <c r="G67" s="205">
        <v>0</v>
      </c>
      <c r="H67" s="203">
        <v>200988677</v>
      </c>
      <c r="I67" s="205">
        <v>33914446</v>
      </c>
      <c r="J67" s="203">
        <v>0</v>
      </c>
      <c r="K67" s="205">
        <v>0</v>
      </c>
    </row>
    <row r="68" spans="1:11" s="96" customFormat="1" ht="20.25" customHeight="1" x14ac:dyDescent="0.35">
      <c r="A68" s="117">
        <v>69</v>
      </c>
      <c r="B68" s="206">
        <v>3436987524.6599998</v>
      </c>
      <c r="C68" s="207">
        <v>544909548</v>
      </c>
      <c r="D68" s="208">
        <v>420137862</v>
      </c>
      <c r="E68" s="206">
        <v>11647433.23</v>
      </c>
      <c r="F68" s="207">
        <v>6432820.7300000004</v>
      </c>
      <c r="G68" s="208">
        <v>0</v>
      </c>
      <c r="H68" s="206">
        <v>207047624</v>
      </c>
      <c r="I68" s="208">
        <v>12157294</v>
      </c>
      <c r="J68" s="206">
        <v>0</v>
      </c>
      <c r="K68" s="208">
        <v>0</v>
      </c>
    </row>
    <row r="69" spans="1:11" s="96" customFormat="1" ht="20.25" customHeight="1" x14ac:dyDescent="0.35">
      <c r="A69" s="118">
        <v>70</v>
      </c>
      <c r="B69" s="203">
        <v>3226686726.5799999</v>
      </c>
      <c r="C69" s="204">
        <v>688258011</v>
      </c>
      <c r="D69" s="205">
        <v>517399253</v>
      </c>
      <c r="E69" s="203">
        <v>12087283.17</v>
      </c>
      <c r="F69" s="204">
        <v>12329955.73</v>
      </c>
      <c r="G69" s="205">
        <v>0</v>
      </c>
      <c r="H69" s="203">
        <v>182529052</v>
      </c>
      <c r="I69" s="205">
        <v>15725280</v>
      </c>
      <c r="J69" s="203">
        <v>0</v>
      </c>
      <c r="K69" s="205">
        <v>0</v>
      </c>
    </row>
    <row r="70" spans="1:11" s="96" customFormat="1" ht="20.25" customHeight="1" x14ac:dyDescent="0.35">
      <c r="A70" s="117">
        <v>71</v>
      </c>
      <c r="B70" s="206">
        <v>2312834077.5799999</v>
      </c>
      <c r="C70" s="207">
        <v>344394154</v>
      </c>
      <c r="D70" s="208">
        <v>182516210</v>
      </c>
      <c r="E70" s="206">
        <v>10436616.539999999</v>
      </c>
      <c r="F70" s="207">
        <v>0</v>
      </c>
      <c r="G70" s="208">
        <v>0</v>
      </c>
      <c r="H70" s="206">
        <v>44083369</v>
      </c>
      <c r="I70" s="208">
        <v>2773150</v>
      </c>
      <c r="J70" s="206">
        <v>0</v>
      </c>
      <c r="K70" s="208">
        <v>0</v>
      </c>
    </row>
    <row r="71" spans="1:11" s="96" customFormat="1" ht="20.25" customHeight="1" x14ac:dyDescent="0.35">
      <c r="A71" s="118">
        <v>72</v>
      </c>
      <c r="B71" s="203">
        <v>2070461951.3699999</v>
      </c>
      <c r="C71" s="204">
        <v>307409526</v>
      </c>
      <c r="D71" s="205">
        <v>178018545</v>
      </c>
      <c r="E71" s="203">
        <v>20354681.16</v>
      </c>
      <c r="F71" s="204">
        <v>722056.3</v>
      </c>
      <c r="G71" s="205">
        <v>0</v>
      </c>
      <c r="H71" s="203">
        <v>36374431</v>
      </c>
      <c r="I71" s="205">
        <v>216223</v>
      </c>
      <c r="J71" s="203">
        <v>0</v>
      </c>
      <c r="K71" s="205">
        <v>0</v>
      </c>
    </row>
    <row r="72" spans="1:11" s="96" customFormat="1" ht="20.25" customHeight="1" x14ac:dyDescent="0.35">
      <c r="A72" s="117">
        <v>73</v>
      </c>
      <c r="B72" s="206">
        <v>1946670346.77</v>
      </c>
      <c r="C72" s="207">
        <v>383867949</v>
      </c>
      <c r="D72" s="208">
        <v>142371586</v>
      </c>
      <c r="E72" s="206">
        <v>25579817.760000002</v>
      </c>
      <c r="F72" s="207">
        <v>0</v>
      </c>
      <c r="G72" s="208">
        <v>0</v>
      </c>
      <c r="H72" s="206">
        <v>18097369</v>
      </c>
      <c r="I72" s="208">
        <v>2146286</v>
      </c>
      <c r="J72" s="206">
        <v>0</v>
      </c>
      <c r="K72" s="208">
        <v>0</v>
      </c>
    </row>
    <row r="73" spans="1:11" s="96" customFormat="1" ht="20.25" customHeight="1" x14ac:dyDescent="0.35">
      <c r="A73" s="118">
        <v>74</v>
      </c>
      <c r="B73" s="203">
        <v>1422907112.8199999</v>
      </c>
      <c r="C73" s="204">
        <v>271973596</v>
      </c>
      <c r="D73" s="205">
        <v>23924871</v>
      </c>
      <c r="E73" s="203">
        <v>33025632.460000001</v>
      </c>
      <c r="F73" s="204">
        <v>551990.81999999995</v>
      </c>
      <c r="G73" s="205">
        <v>0</v>
      </c>
      <c r="H73" s="203">
        <v>982560</v>
      </c>
      <c r="I73" s="205">
        <v>1620528</v>
      </c>
      <c r="J73" s="203">
        <v>0</v>
      </c>
      <c r="K73" s="205">
        <v>0</v>
      </c>
    </row>
    <row r="74" spans="1:11" s="96" customFormat="1" ht="20.25" customHeight="1" x14ac:dyDescent="0.35">
      <c r="A74" s="117">
        <v>75</v>
      </c>
      <c r="B74" s="206">
        <v>1090499961.49</v>
      </c>
      <c r="C74" s="207">
        <v>101536322</v>
      </c>
      <c r="D74" s="208">
        <v>17271793</v>
      </c>
      <c r="E74" s="206">
        <v>6126385.79</v>
      </c>
      <c r="F74" s="207">
        <v>2456535.56</v>
      </c>
      <c r="G74" s="208">
        <v>0</v>
      </c>
      <c r="H74" s="206">
        <v>982560</v>
      </c>
      <c r="I74" s="208">
        <v>982830</v>
      </c>
      <c r="J74" s="206">
        <v>0</v>
      </c>
      <c r="K74" s="208">
        <v>0</v>
      </c>
    </row>
    <row r="75" spans="1:11" s="96" customFormat="1" ht="20.25" customHeight="1" x14ac:dyDescent="0.35">
      <c r="A75" s="118">
        <v>76</v>
      </c>
      <c r="B75" s="203">
        <v>798537342.30999994</v>
      </c>
      <c r="C75" s="204">
        <v>254191208</v>
      </c>
      <c r="D75" s="205">
        <v>12550186</v>
      </c>
      <c r="E75" s="203">
        <v>9666681.1999999993</v>
      </c>
      <c r="F75" s="204">
        <v>0</v>
      </c>
      <c r="G75" s="205">
        <v>0</v>
      </c>
      <c r="H75" s="203">
        <v>25000</v>
      </c>
      <c r="I75" s="205">
        <v>0</v>
      </c>
      <c r="J75" s="203">
        <v>0</v>
      </c>
      <c r="K75" s="205">
        <v>0</v>
      </c>
    </row>
    <row r="76" spans="1:11" s="96" customFormat="1" ht="20.25" customHeight="1" x14ac:dyDescent="0.35">
      <c r="A76" s="117">
        <v>77</v>
      </c>
      <c r="B76" s="206">
        <v>763928095.34000003</v>
      </c>
      <c r="C76" s="207">
        <v>90513240</v>
      </c>
      <c r="D76" s="208">
        <v>866504</v>
      </c>
      <c r="E76" s="206">
        <v>8299798.7199999997</v>
      </c>
      <c r="F76" s="207">
        <v>0</v>
      </c>
      <c r="G76" s="208">
        <v>0</v>
      </c>
      <c r="H76" s="206">
        <v>0</v>
      </c>
      <c r="I76" s="208">
        <v>0</v>
      </c>
      <c r="J76" s="206">
        <v>0</v>
      </c>
      <c r="K76" s="208">
        <v>0</v>
      </c>
    </row>
    <row r="77" spans="1:11" s="96" customFormat="1" ht="20.25" customHeight="1" x14ac:dyDescent="0.35">
      <c r="A77" s="118">
        <v>78</v>
      </c>
      <c r="B77" s="203">
        <v>423485110.69999999</v>
      </c>
      <c r="C77" s="204">
        <v>75337570</v>
      </c>
      <c r="D77" s="205">
        <v>516280</v>
      </c>
      <c r="E77" s="203">
        <v>25128781.370000001</v>
      </c>
      <c r="F77" s="204">
        <v>1428290.21</v>
      </c>
      <c r="G77" s="205">
        <v>0</v>
      </c>
      <c r="H77" s="203">
        <v>0</v>
      </c>
      <c r="I77" s="205">
        <v>0</v>
      </c>
      <c r="J77" s="203">
        <v>0</v>
      </c>
      <c r="K77" s="205">
        <v>0</v>
      </c>
    </row>
    <row r="78" spans="1:11" s="96" customFormat="1" ht="20.25" customHeight="1" x14ac:dyDescent="0.35">
      <c r="A78" s="117">
        <v>79</v>
      </c>
      <c r="B78" s="206">
        <v>500061627.70999998</v>
      </c>
      <c r="C78" s="207">
        <v>62571424</v>
      </c>
      <c r="D78" s="208">
        <v>500000</v>
      </c>
      <c r="E78" s="206">
        <v>24730359.760000002</v>
      </c>
      <c r="F78" s="207">
        <v>187238.82</v>
      </c>
      <c r="G78" s="208">
        <v>0</v>
      </c>
      <c r="H78" s="206">
        <v>0</v>
      </c>
      <c r="I78" s="208">
        <v>0</v>
      </c>
      <c r="J78" s="206">
        <v>0</v>
      </c>
      <c r="K78" s="208">
        <v>0</v>
      </c>
    </row>
    <row r="79" spans="1:11" s="96" customFormat="1" ht="20.25" customHeight="1" x14ac:dyDescent="0.35">
      <c r="A79" s="118">
        <v>80</v>
      </c>
      <c r="B79" s="203">
        <v>430810175.70999998</v>
      </c>
      <c r="C79" s="204">
        <v>71745004</v>
      </c>
      <c r="D79" s="205">
        <v>450000</v>
      </c>
      <c r="E79" s="203">
        <v>0</v>
      </c>
      <c r="F79" s="204">
        <v>0</v>
      </c>
      <c r="G79" s="205">
        <v>0</v>
      </c>
      <c r="H79" s="203">
        <v>0</v>
      </c>
      <c r="I79" s="205">
        <v>0</v>
      </c>
      <c r="J79" s="203">
        <v>0</v>
      </c>
      <c r="K79" s="205">
        <v>0</v>
      </c>
    </row>
    <row r="80" spans="1:11" s="96" customFormat="1" ht="20.25" customHeight="1" x14ac:dyDescent="0.35">
      <c r="A80" s="117">
        <v>81</v>
      </c>
      <c r="B80" s="206">
        <v>251969773.36000001</v>
      </c>
      <c r="C80" s="207">
        <v>57573122</v>
      </c>
      <c r="D80" s="208">
        <v>80000</v>
      </c>
      <c r="E80" s="206">
        <v>5753758.3499999996</v>
      </c>
      <c r="F80" s="207">
        <v>0</v>
      </c>
      <c r="G80" s="208">
        <v>0</v>
      </c>
      <c r="H80" s="206">
        <v>0</v>
      </c>
      <c r="I80" s="208">
        <v>0</v>
      </c>
      <c r="J80" s="206">
        <v>0</v>
      </c>
      <c r="K80" s="208">
        <v>0</v>
      </c>
    </row>
    <row r="81" spans="1:11" s="96" customFormat="1" ht="20.25" customHeight="1" x14ac:dyDescent="0.35">
      <c r="A81" s="118">
        <v>82</v>
      </c>
      <c r="B81" s="203">
        <v>7171636416.0200005</v>
      </c>
      <c r="C81" s="204">
        <v>26385317</v>
      </c>
      <c r="D81" s="205">
        <v>0</v>
      </c>
      <c r="E81" s="203">
        <v>95896</v>
      </c>
      <c r="F81" s="204">
        <v>760303.56</v>
      </c>
      <c r="G81" s="205">
        <v>0</v>
      </c>
      <c r="H81" s="203">
        <v>0</v>
      </c>
      <c r="I81" s="205">
        <v>0</v>
      </c>
      <c r="J81" s="203">
        <v>0</v>
      </c>
      <c r="K81" s="205">
        <v>0</v>
      </c>
    </row>
    <row r="82" spans="1:11" s="96" customFormat="1" ht="20.25" customHeight="1" x14ac:dyDescent="0.35">
      <c r="A82" s="117">
        <v>83</v>
      </c>
      <c r="B82" s="206">
        <v>128337981.95999999</v>
      </c>
      <c r="C82" s="207">
        <v>36326508</v>
      </c>
      <c r="D82" s="208">
        <v>83060</v>
      </c>
      <c r="E82" s="206">
        <v>0</v>
      </c>
      <c r="F82" s="207">
        <v>0</v>
      </c>
      <c r="G82" s="208">
        <v>0</v>
      </c>
      <c r="H82" s="206">
        <v>0</v>
      </c>
      <c r="I82" s="208">
        <v>0</v>
      </c>
      <c r="J82" s="206">
        <v>0</v>
      </c>
      <c r="K82" s="208">
        <v>0</v>
      </c>
    </row>
    <row r="83" spans="1:11" s="96" customFormat="1" ht="20.25" customHeight="1" x14ac:dyDescent="0.35">
      <c r="A83" s="118">
        <v>84</v>
      </c>
      <c r="B83" s="203">
        <v>58813114.090000004</v>
      </c>
      <c r="C83" s="204">
        <v>17110968</v>
      </c>
      <c r="D83" s="205">
        <v>0</v>
      </c>
      <c r="E83" s="203">
        <v>14990385.5</v>
      </c>
      <c r="F83" s="204">
        <v>0</v>
      </c>
      <c r="G83" s="205">
        <v>0</v>
      </c>
      <c r="H83" s="203">
        <v>0</v>
      </c>
      <c r="I83" s="205">
        <v>0</v>
      </c>
      <c r="J83" s="203">
        <v>0</v>
      </c>
      <c r="K83" s="205">
        <v>0</v>
      </c>
    </row>
    <row r="84" spans="1:11" s="96" customFormat="1" ht="20.25" customHeight="1" x14ac:dyDescent="0.35">
      <c r="A84" s="117">
        <v>85</v>
      </c>
      <c r="B84" s="206">
        <v>49540934.829999998</v>
      </c>
      <c r="C84" s="207">
        <v>5288948</v>
      </c>
      <c r="D84" s="208">
        <v>0</v>
      </c>
      <c r="E84" s="206">
        <v>9430788.2100000009</v>
      </c>
      <c r="F84" s="207">
        <v>0</v>
      </c>
      <c r="G84" s="208">
        <v>0</v>
      </c>
      <c r="H84" s="206">
        <v>0</v>
      </c>
      <c r="I84" s="208">
        <v>0</v>
      </c>
      <c r="J84" s="206">
        <v>0</v>
      </c>
      <c r="K84" s="208">
        <v>0</v>
      </c>
    </row>
    <row r="85" spans="1:11" s="96" customFormat="1" ht="20.25" customHeight="1" x14ac:dyDescent="0.35">
      <c r="A85" s="118">
        <v>86</v>
      </c>
      <c r="B85" s="203">
        <v>47605652</v>
      </c>
      <c r="C85" s="204">
        <v>5993616</v>
      </c>
      <c r="D85" s="205">
        <v>0</v>
      </c>
      <c r="E85" s="203">
        <v>0</v>
      </c>
      <c r="F85" s="204">
        <v>0</v>
      </c>
      <c r="G85" s="205">
        <v>0</v>
      </c>
      <c r="H85" s="203">
        <v>0</v>
      </c>
      <c r="I85" s="205">
        <v>0</v>
      </c>
      <c r="J85" s="203">
        <v>0</v>
      </c>
      <c r="K85" s="205">
        <v>0</v>
      </c>
    </row>
    <row r="86" spans="1:11" s="96" customFormat="1" ht="20.25" customHeight="1" x14ac:dyDescent="0.35">
      <c r="A86" s="117">
        <v>87</v>
      </c>
      <c r="B86" s="206">
        <v>42842153.25</v>
      </c>
      <c r="C86" s="207">
        <v>20928528</v>
      </c>
      <c r="D86" s="208">
        <v>0</v>
      </c>
      <c r="E86" s="206">
        <v>121418.7</v>
      </c>
      <c r="F86" s="207">
        <v>0</v>
      </c>
      <c r="G86" s="208">
        <v>0</v>
      </c>
      <c r="H86" s="206">
        <v>0</v>
      </c>
      <c r="I86" s="208">
        <v>0</v>
      </c>
      <c r="J86" s="206">
        <v>0</v>
      </c>
      <c r="K86" s="208">
        <v>0</v>
      </c>
    </row>
    <row r="87" spans="1:11" s="96" customFormat="1" ht="20.25" customHeight="1" x14ac:dyDescent="0.35">
      <c r="A87" s="118">
        <v>88</v>
      </c>
      <c r="B87" s="203">
        <v>31078447.109999999</v>
      </c>
      <c r="C87" s="204">
        <v>56261583</v>
      </c>
      <c r="D87" s="205">
        <v>0</v>
      </c>
      <c r="E87" s="203">
        <v>597223.09</v>
      </c>
      <c r="F87" s="204">
        <v>0</v>
      </c>
      <c r="G87" s="205">
        <v>0</v>
      </c>
      <c r="H87" s="203">
        <v>0</v>
      </c>
      <c r="I87" s="205">
        <v>0</v>
      </c>
      <c r="J87" s="203">
        <v>0</v>
      </c>
      <c r="K87" s="205">
        <v>0</v>
      </c>
    </row>
    <row r="88" spans="1:11" s="96" customFormat="1" ht="20.25" customHeight="1" x14ac:dyDescent="0.35">
      <c r="A88" s="117">
        <v>89</v>
      </c>
      <c r="B88" s="206">
        <v>9763130.9199999999</v>
      </c>
      <c r="C88" s="207">
        <v>0</v>
      </c>
      <c r="D88" s="208">
        <v>0</v>
      </c>
      <c r="E88" s="206">
        <v>0</v>
      </c>
      <c r="F88" s="207">
        <v>0</v>
      </c>
      <c r="G88" s="208">
        <v>0</v>
      </c>
      <c r="H88" s="206">
        <v>0</v>
      </c>
      <c r="I88" s="208">
        <v>0</v>
      </c>
      <c r="J88" s="206">
        <v>0</v>
      </c>
      <c r="K88" s="208">
        <v>0</v>
      </c>
    </row>
    <row r="89" spans="1:11" s="96" customFormat="1" ht="20.25" customHeight="1" x14ac:dyDescent="0.35">
      <c r="A89" s="118">
        <v>90</v>
      </c>
      <c r="B89" s="203">
        <v>5015857.8499999996</v>
      </c>
      <c r="C89" s="204">
        <v>17755545</v>
      </c>
      <c r="D89" s="205">
        <v>0</v>
      </c>
      <c r="E89" s="203">
        <v>0</v>
      </c>
      <c r="F89" s="204">
        <v>0</v>
      </c>
      <c r="G89" s="205">
        <v>0</v>
      </c>
      <c r="H89" s="203">
        <v>0</v>
      </c>
      <c r="I89" s="205">
        <v>0</v>
      </c>
      <c r="J89" s="203">
        <v>0</v>
      </c>
      <c r="K89" s="205">
        <v>0</v>
      </c>
    </row>
    <row r="90" spans="1:11" s="96" customFormat="1" ht="20.25" customHeight="1" x14ac:dyDescent="0.35">
      <c r="A90" s="117">
        <v>91</v>
      </c>
      <c r="B90" s="206">
        <v>17221379.350000001</v>
      </c>
      <c r="C90" s="207">
        <v>0</v>
      </c>
      <c r="D90" s="208">
        <v>0</v>
      </c>
      <c r="E90" s="206">
        <v>186457</v>
      </c>
      <c r="F90" s="207">
        <v>0</v>
      </c>
      <c r="G90" s="208">
        <v>0</v>
      </c>
      <c r="H90" s="206">
        <v>0</v>
      </c>
      <c r="I90" s="208">
        <v>0</v>
      </c>
      <c r="J90" s="206">
        <v>0</v>
      </c>
      <c r="K90" s="208">
        <v>0</v>
      </c>
    </row>
    <row r="91" spans="1:11" s="96" customFormat="1" ht="20.25" customHeight="1" x14ac:dyDescent="0.35">
      <c r="A91" s="118">
        <v>92</v>
      </c>
      <c r="B91" s="203">
        <v>12566614.34</v>
      </c>
      <c r="C91" s="204">
        <v>0</v>
      </c>
      <c r="D91" s="205">
        <v>0</v>
      </c>
      <c r="E91" s="203">
        <v>98456</v>
      </c>
      <c r="F91" s="204">
        <v>0</v>
      </c>
      <c r="G91" s="205">
        <v>0</v>
      </c>
      <c r="H91" s="203">
        <v>0</v>
      </c>
      <c r="I91" s="205">
        <v>0</v>
      </c>
      <c r="J91" s="203">
        <v>0</v>
      </c>
      <c r="K91" s="205">
        <v>0</v>
      </c>
    </row>
    <row r="92" spans="1:11" s="96" customFormat="1" ht="20.25" customHeight="1" x14ac:dyDescent="0.35">
      <c r="A92" s="117">
        <v>93</v>
      </c>
      <c r="B92" s="206">
        <v>1013308</v>
      </c>
      <c r="C92" s="207">
        <v>0</v>
      </c>
      <c r="D92" s="208">
        <v>0</v>
      </c>
      <c r="E92" s="206">
        <v>0</v>
      </c>
      <c r="F92" s="207">
        <v>0</v>
      </c>
      <c r="G92" s="208">
        <v>0</v>
      </c>
      <c r="H92" s="206">
        <v>0</v>
      </c>
      <c r="I92" s="208">
        <v>0</v>
      </c>
      <c r="J92" s="206">
        <v>0</v>
      </c>
      <c r="K92" s="208">
        <v>0</v>
      </c>
    </row>
    <row r="93" spans="1:11" s="96" customFormat="1" ht="20.25" customHeight="1" x14ac:dyDescent="0.35">
      <c r="A93" s="118">
        <v>94</v>
      </c>
      <c r="B93" s="203">
        <v>1610390.37</v>
      </c>
      <c r="C93" s="204">
        <v>15600</v>
      </c>
      <c r="D93" s="205">
        <v>0</v>
      </c>
      <c r="E93" s="203">
        <v>0</v>
      </c>
      <c r="F93" s="204">
        <v>0</v>
      </c>
      <c r="G93" s="205">
        <v>0</v>
      </c>
      <c r="H93" s="203">
        <v>0</v>
      </c>
      <c r="I93" s="205">
        <v>0</v>
      </c>
      <c r="J93" s="203">
        <v>0</v>
      </c>
      <c r="K93" s="205">
        <v>0</v>
      </c>
    </row>
    <row r="94" spans="1:11" s="96" customFormat="1" ht="20.25" customHeight="1" x14ac:dyDescent="0.35">
      <c r="A94" s="117">
        <v>95</v>
      </c>
      <c r="B94" s="206">
        <v>429050.07</v>
      </c>
      <c r="C94" s="207">
        <v>0</v>
      </c>
      <c r="D94" s="208">
        <v>0</v>
      </c>
      <c r="E94" s="206">
        <v>0</v>
      </c>
      <c r="F94" s="207">
        <v>0</v>
      </c>
      <c r="G94" s="208">
        <v>0</v>
      </c>
      <c r="H94" s="206">
        <v>0</v>
      </c>
      <c r="I94" s="208">
        <v>0</v>
      </c>
      <c r="J94" s="206">
        <v>0</v>
      </c>
      <c r="K94" s="208">
        <v>0</v>
      </c>
    </row>
    <row r="95" spans="1:11" s="96" customFormat="1" ht="20.25" customHeight="1" x14ac:dyDescent="0.35">
      <c r="A95" s="118">
        <v>96</v>
      </c>
      <c r="B95" s="203">
        <v>2084964.47</v>
      </c>
      <c r="C95" s="204">
        <v>0</v>
      </c>
      <c r="D95" s="205">
        <v>0</v>
      </c>
      <c r="E95" s="203">
        <v>969153.48</v>
      </c>
      <c r="F95" s="204">
        <v>0</v>
      </c>
      <c r="G95" s="205">
        <v>0</v>
      </c>
      <c r="H95" s="203">
        <v>0</v>
      </c>
      <c r="I95" s="205">
        <v>0</v>
      </c>
      <c r="J95" s="203">
        <v>0</v>
      </c>
      <c r="K95" s="205">
        <v>0</v>
      </c>
    </row>
    <row r="96" spans="1:11" s="96" customFormat="1" ht="20.25" customHeight="1" x14ac:dyDescent="0.35">
      <c r="A96" s="117">
        <v>97</v>
      </c>
      <c r="B96" s="206">
        <v>47267.21</v>
      </c>
      <c r="C96" s="207">
        <v>0</v>
      </c>
      <c r="D96" s="208">
        <v>0</v>
      </c>
      <c r="E96" s="206">
        <v>0</v>
      </c>
      <c r="F96" s="207">
        <v>0</v>
      </c>
      <c r="G96" s="208">
        <v>0</v>
      </c>
      <c r="H96" s="206">
        <v>0</v>
      </c>
      <c r="I96" s="208">
        <v>0</v>
      </c>
      <c r="J96" s="206">
        <v>0</v>
      </c>
      <c r="K96" s="208">
        <v>0</v>
      </c>
    </row>
    <row r="97" spans="1:11" s="96" customFormat="1" ht="20.25" customHeight="1" x14ac:dyDescent="0.35">
      <c r="A97" s="118">
        <v>98</v>
      </c>
      <c r="B97" s="203">
        <v>95485</v>
      </c>
      <c r="C97" s="204">
        <v>0</v>
      </c>
      <c r="D97" s="205">
        <v>0</v>
      </c>
      <c r="E97" s="203">
        <v>520403.22</v>
      </c>
      <c r="F97" s="204">
        <v>0</v>
      </c>
      <c r="G97" s="205">
        <v>0</v>
      </c>
      <c r="H97" s="203">
        <v>0</v>
      </c>
      <c r="I97" s="205">
        <v>0</v>
      </c>
      <c r="J97" s="203">
        <v>0</v>
      </c>
      <c r="K97" s="205">
        <v>0</v>
      </c>
    </row>
    <row r="98" spans="1:11" s="96" customFormat="1" ht="20.25" customHeight="1" x14ac:dyDescent="0.35">
      <c r="A98" s="117">
        <v>99</v>
      </c>
      <c r="B98" s="206">
        <v>361613.66</v>
      </c>
      <c r="C98" s="207">
        <v>0</v>
      </c>
      <c r="D98" s="208">
        <v>0</v>
      </c>
      <c r="E98" s="206">
        <v>0</v>
      </c>
      <c r="F98" s="207">
        <v>0</v>
      </c>
      <c r="G98" s="208">
        <v>0</v>
      </c>
      <c r="H98" s="206">
        <v>0</v>
      </c>
      <c r="I98" s="208">
        <v>0</v>
      </c>
      <c r="J98" s="206">
        <v>0</v>
      </c>
      <c r="K98" s="208">
        <v>0</v>
      </c>
    </row>
    <row r="99" spans="1:11" s="96" customFormat="1" ht="20.25" customHeight="1" x14ac:dyDescent="0.35">
      <c r="A99" s="118" t="s">
        <v>264</v>
      </c>
      <c r="B99" s="203">
        <v>1683009.71</v>
      </c>
      <c r="C99" s="204">
        <v>0</v>
      </c>
      <c r="D99" s="205">
        <v>0</v>
      </c>
      <c r="E99" s="203">
        <v>0</v>
      </c>
      <c r="F99" s="204">
        <v>0</v>
      </c>
      <c r="G99" s="205">
        <v>0</v>
      </c>
      <c r="H99" s="203">
        <v>0</v>
      </c>
      <c r="I99" s="205">
        <v>0</v>
      </c>
      <c r="J99" s="203">
        <v>0</v>
      </c>
      <c r="K99" s="205">
        <v>0</v>
      </c>
    </row>
    <row r="100" spans="1:11" s="98" customFormat="1" ht="20.25" customHeight="1" thickBot="1" x14ac:dyDescent="0.4">
      <c r="A100" s="525" t="s">
        <v>8</v>
      </c>
      <c r="B100" s="526">
        <f>SUM(B14:B99)</f>
        <v>1130990540000.4109</v>
      </c>
      <c r="C100" s="527">
        <f t="shared" ref="C100:K100" si="0">SUM(C14:C99)</f>
        <v>253164007003</v>
      </c>
      <c r="D100" s="528">
        <f t="shared" si="0"/>
        <v>300460012441</v>
      </c>
      <c r="E100" s="526">
        <f t="shared" si="0"/>
        <v>1915098253.01</v>
      </c>
      <c r="F100" s="527">
        <f t="shared" si="0"/>
        <v>220013760.12</v>
      </c>
      <c r="G100" s="528">
        <f t="shared" si="0"/>
        <v>190517180.86999997</v>
      </c>
      <c r="H100" s="526">
        <f t="shared" si="0"/>
        <v>181420735300</v>
      </c>
      <c r="I100" s="528">
        <f t="shared" si="0"/>
        <v>570184985250</v>
      </c>
      <c r="J100" s="526">
        <f t="shared" si="0"/>
        <v>0</v>
      </c>
      <c r="K100" s="528">
        <f t="shared" si="0"/>
        <v>242008943.24999997</v>
      </c>
    </row>
    <row r="101" spans="1:11" x14ac:dyDescent="0.3">
      <c r="A101" s="25" t="s">
        <v>315</v>
      </c>
      <c r="G101" s="49"/>
      <c r="H101" s="24"/>
      <c r="I101" s="24"/>
      <c r="J101" s="24"/>
      <c r="K101" s="24"/>
    </row>
    <row r="102" spans="1:11" x14ac:dyDescent="0.3">
      <c r="B102" s="49"/>
      <c r="C102" s="49"/>
      <c r="D102" s="49"/>
      <c r="H102" s="24"/>
      <c r="I102" s="24"/>
      <c r="J102" s="24"/>
      <c r="K102" s="49"/>
    </row>
    <row r="103" spans="1:11" x14ac:dyDescent="0.3">
      <c r="A103" s="23"/>
      <c r="B103" s="49"/>
      <c r="C103" s="49"/>
      <c r="D103" s="49"/>
      <c r="H103" s="24"/>
      <c r="I103" s="24"/>
      <c r="J103" s="24"/>
      <c r="K103" s="26"/>
    </row>
    <row r="104" spans="1:11" x14ac:dyDescent="0.3">
      <c r="A104" s="23"/>
      <c r="B104" s="49"/>
      <c r="C104" s="49"/>
      <c r="D104" s="49"/>
      <c r="H104" s="24"/>
      <c r="I104" s="24"/>
      <c r="J104" s="24"/>
      <c r="K104" s="24"/>
    </row>
    <row r="105" spans="1:11" x14ac:dyDescent="0.3">
      <c r="A105" s="23"/>
      <c r="B105" s="49"/>
      <c r="C105" s="49"/>
      <c r="D105" s="49"/>
      <c r="H105" s="24"/>
      <c r="I105" s="24"/>
      <c r="J105" s="24"/>
      <c r="K105" s="24"/>
    </row>
    <row r="106" spans="1:11" x14ac:dyDescent="0.3">
      <c r="B106" s="49"/>
      <c r="C106" s="49"/>
      <c r="D106" s="49"/>
      <c r="H106" s="24"/>
      <c r="I106" s="24"/>
      <c r="J106" s="24"/>
      <c r="K106" s="24"/>
    </row>
    <row r="107" spans="1:11" x14ac:dyDescent="0.3">
      <c r="A107" s="24"/>
      <c r="B107" s="24"/>
      <c r="C107" s="24"/>
      <c r="D107" s="24"/>
      <c r="E107" s="24"/>
      <c r="F107" s="24"/>
      <c r="G107" s="24"/>
      <c r="H107" s="24"/>
      <c r="I107" s="24"/>
      <c r="J107" s="24"/>
      <c r="K107" s="24"/>
    </row>
    <row r="108" spans="1:11" x14ac:dyDescent="0.3">
      <c r="A108" s="24"/>
      <c r="B108" s="24"/>
      <c r="C108" s="24"/>
      <c r="D108" s="24"/>
      <c r="E108" s="24"/>
      <c r="F108" s="24"/>
      <c r="G108" s="24"/>
      <c r="H108" s="24"/>
      <c r="I108" s="24"/>
      <c r="J108" s="24"/>
      <c r="K108" s="24"/>
    </row>
    <row r="109" spans="1:11" x14ac:dyDescent="0.3">
      <c r="A109" s="24"/>
      <c r="B109" s="24"/>
      <c r="C109" s="24"/>
      <c r="D109" s="24"/>
      <c r="E109" s="24"/>
      <c r="F109" s="24"/>
      <c r="G109" s="24"/>
      <c r="H109" s="24"/>
      <c r="I109" s="24"/>
      <c r="J109" s="24"/>
      <c r="K109" s="24"/>
    </row>
    <row r="110" spans="1:11" x14ac:dyDescent="0.3">
      <c r="A110" s="24"/>
      <c r="B110" s="24"/>
      <c r="C110" s="24"/>
      <c r="D110" s="24"/>
      <c r="E110" s="24"/>
      <c r="F110" s="24"/>
      <c r="G110" s="24"/>
      <c r="H110" s="24"/>
      <c r="I110" s="24"/>
      <c r="J110" s="24"/>
      <c r="K110" s="24"/>
    </row>
    <row r="111" spans="1:11" x14ac:dyDescent="0.3">
      <c r="A111" s="24"/>
      <c r="B111" s="24"/>
      <c r="C111" s="24"/>
      <c r="D111" s="24"/>
      <c r="E111" s="24"/>
      <c r="F111" s="24"/>
      <c r="G111" s="24"/>
      <c r="H111" s="24"/>
      <c r="I111" s="24"/>
      <c r="J111" s="24"/>
      <c r="K111" s="24"/>
    </row>
    <row r="112" spans="1:11" x14ac:dyDescent="0.3">
      <c r="A112" s="24"/>
      <c r="B112" s="24"/>
      <c r="C112" s="24"/>
      <c r="D112" s="24"/>
      <c r="E112" s="24"/>
      <c r="F112" s="24"/>
      <c r="G112" s="24"/>
      <c r="H112" s="24"/>
      <c r="I112" s="24"/>
      <c r="J112" s="24"/>
      <c r="K112" s="24"/>
    </row>
    <row r="113" spans="1:11" x14ac:dyDescent="0.3">
      <c r="A113" s="24"/>
      <c r="B113" s="24"/>
      <c r="C113" s="24"/>
      <c r="D113" s="24"/>
      <c r="E113" s="24"/>
      <c r="F113" s="24"/>
      <c r="G113" s="24"/>
      <c r="H113" s="24"/>
      <c r="I113" s="24"/>
      <c r="J113" s="24"/>
      <c r="K113" s="24"/>
    </row>
    <row r="114" spans="1:11" x14ac:dyDescent="0.3">
      <c r="A114" s="24"/>
      <c r="B114" s="24"/>
      <c r="C114" s="24"/>
      <c r="D114" s="24"/>
      <c r="E114" s="24"/>
      <c r="F114" s="24"/>
      <c r="G114" s="24"/>
      <c r="H114" s="24"/>
      <c r="I114" s="24"/>
      <c r="J114" s="24"/>
      <c r="K114" s="24"/>
    </row>
    <row r="115" spans="1:11" x14ac:dyDescent="0.3">
      <c r="A115" s="24"/>
      <c r="B115" s="24"/>
      <c r="C115" s="24"/>
      <c r="D115" s="24"/>
      <c r="E115" s="24"/>
      <c r="F115" s="24"/>
      <c r="G115" s="24"/>
      <c r="H115" s="24"/>
      <c r="I115" s="24"/>
      <c r="J115" s="24"/>
      <c r="K115" s="24"/>
    </row>
    <row r="116" spans="1:11" x14ac:dyDescent="0.3">
      <c r="A116" s="24"/>
      <c r="B116" s="24"/>
      <c r="C116" s="24"/>
      <c r="D116" s="24"/>
      <c r="E116" s="24"/>
      <c r="F116" s="24"/>
      <c r="G116" s="24"/>
      <c r="H116" s="24"/>
      <c r="I116" s="24"/>
      <c r="J116" s="24"/>
      <c r="K116" s="24"/>
    </row>
    <row r="117" spans="1:11" x14ac:dyDescent="0.3">
      <c r="A117" s="24"/>
      <c r="B117" s="24"/>
      <c r="C117" s="24"/>
      <c r="D117" s="24"/>
      <c r="E117" s="24"/>
      <c r="F117" s="24"/>
      <c r="G117" s="24"/>
      <c r="H117" s="24"/>
      <c r="I117" s="24"/>
      <c r="J117" s="24"/>
      <c r="K117" s="24"/>
    </row>
    <row r="118" spans="1:11" x14ac:dyDescent="0.3">
      <c r="A118" s="24"/>
      <c r="B118" s="24"/>
      <c r="C118" s="24"/>
      <c r="D118" s="24"/>
      <c r="E118" s="24"/>
      <c r="F118" s="24"/>
      <c r="G118" s="24"/>
      <c r="H118" s="24"/>
      <c r="I118" s="24"/>
      <c r="J118" s="24"/>
      <c r="K118" s="24"/>
    </row>
    <row r="119" spans="1:11" x14ac:dyDescent="0.3">
      <c r="A119" s="24"/>
      <c r="B119" s="24"/>
      <c r="C119" s="24"/>
      <c r="D119" s="24"/>
      <c r="E119" s="24"/>
      <c r="F119" s="24"/>
      <c r="G119" s="24"/>
      <c r="H119" s="24"/>
      <c r="I119" s="24"/>
      <c r="J119" s="24"/>
      <c r="K119" s="24"/>
    </row>
    <row r="120" spans="1:11" x14ac:dyDescent="0.3">
      <c r="A120" s="24"/>
      <c r="B120" s="24"/>
      <c r="C120" s="24"/>
      <c r="D120" s="24"/>
      <c r="E120" s="24"/>
      <c r="F120" s="24"/>
      <c r="G120" s="24"/>
      <c r="H120" s="24"/>
      <c r="I120" s="24"/>
      <c r="J120" s="24"/>
      <c r="K120" s="24"/>
    </row>
    <row r="121" spans="1:11" x14ac:dyDescent="0.3">
      <c r="A121" s="24"/>
      <c r="B121" s="24"/>
      <c r="C121" s="24"/>
      <c r="D121" s="24"/>
      <c r="E121" s="24"/>
      <c r="F121" s="24"/>
      <c r="G121" s="24"/>
      <c r="H121" s="24"/>
      <c r="I121" s="24"/>
      <c r="J121" s="24"/>
      <c r="K121" s="24"/>
    </row>
    <row r="122" spans="1:11" x14ac:dyDescent="0.3">
      <c r="A122" s="24"/>
      <c r="B122" s="24"/>
      <c r="C122" s="24"/>
      <c r="D122" s="24"/>
      <c r="E122" s="24"/>
      <c r="F122" s="24"/>
      <c r="G122" s="24"/>
      <c r="H122" s="24"/>
      <c r="I122" s="24"/>
      <c r="J122" s="24"/>
      <c r="K122" s="24"/>
    </row>
    <row r="123" spans="1:11" x14ac:dyDescent="0.3">
      <c r="A123" s="24"/>
      <c r="B123" s="24"/>
      <c r="C123" s="24"/>
      <c r="D123" s="24"/>
      <c r="E123" s="24"/>
      <c r="F123" s="24"/>
      <c r="G123" s="24"/>
      <c r="H123" s="24"/>
      <c r="I123" s="24"/>
      <c r="J123" s="24"/>
      <c r="K123" s="24"/>
    </row>
    <row r="124" spans="1:11" x14ac:dyDescent="0.3">
      <c r="A124" s="24"/>
      <c r="B124" s="24"/>
      <c r="C124" s="24"/>
      <c r="D124" s="24"/>
      <c r="E124" s="24"/>
      <c r="F124" s="24"/>
      <c r="G124" s="24"/>
      <c r="H124" s="24"/>
      <c r="I124" s="24"/>
      <c r="J124" s="24"/>
      <c r="K124" s="24"/>
    </row>
    <row r="125" spans="1:11" x14ac:dyDescent="0.3">
      <c r="A125" s="24"/>
      <c r="B125" s="24"/>
      <c r="C125" s="24"/>
      <c r="D125" s="24"/>
      <c r="E125" s="24"/>
      <c r="F125" s="24"/>
      <c r="G125" s="24"/>
      <c r="H125" s="24"/>
      <c r="I125" s="24"/>
      <c r="J125" s="24"/>
      <c r="K125" s="24"/>
    </row>
    <row r="126" spans="1:11" x14ac:dyDescent="0.3">
      <c r="A126" s="24"/>
      <c r="B126" s="24"/>
      <c r="C126" s="24"/>
      <c r="D126" s="24"/>
      <c r="E126" s="24"/>
      <c r="F126" s="24"/>
      <c r="G126" s="24"/>
      <c r="H126" s="24"/>
      <c r="I126" s="24"/>
      <c r="J126" s="24"/>
      <c r="K126" s="24"/>
    </row>
    <row r="127" spans="1:11" x14ac:dyDescent="0.3">
      <c r="A127" s="24"/>
      <c r="B127" s="24"/>
      <c r="C127" s="24"/>
      <c r="D127" s="24"/>
      <c r="E127" s="24"/>
      <c r="F127" s="24"/>
      <c r="G127" s="24"/>
      <c r="H127" s="24"/>
      <c r="I127" s="24"/>
      <c r="J127" s="24"/>
      <c r="K127" s="24"/>
    </row>
    <row r="128" spans="1:11" x14ac:dyDescent="0.3">
      <c r="A128" s="24"/>
      <c r="B128" s="24"/>
      <c r="C128" s="24"/>
      <c r="D128" s="24"/>
      <c r="E128" s="24"/>
      <c r="F128" s="24"/>
      <c r="G128" s="24"/>
      <c r="H128" s="24"/>
      <c r="I128" s="24"/>
      <c r="J128" s="24"/>
      <c r="K128" s="24"/>
    </row>
    <row r="129" spans="1:11" x14ac:dyDescent="0.3">
      <c r="A129" s="24"/>
      <c r="B129" s="24"/>
      <c r="C129" s="24"/>
      <c r="D129" s="24"/>
      <c r="E129" s="24"/>
      <c r="F129" s="24"/>
      <c r="G129" s="24"/>
      <c r="H129" s="24"/>
      <c r="I129" s="24"/>
      <c r="J129" s="24"/>
      <c r="K129" s="24"/>
    </row>
    <row r="130" spans="1:11" x14ac:dyDescent="0.3">
      <c r="A130" s="24"/>
      <c r="B130" s="24"/>
      <c r="C130" s="24"/>
      <c r="D130" s="24"/>
      <c r="E130" s="24"/>
      <c r="F130" s="24"/>
      <c r="G130" s="24"/>
      <c r="H130" s="24"/>
      <c r="I130" s="24"/>
      <c r="J130" s="24"/>
      <c r="K130" s="24"/>
    </row>
    <row r="131" spans="1:11" x14ac:dyDescent="0.3">
      <c r="A131" s="24"/>
      <c r="B131" s="24"/>
      <c r="C131" s="24"/>
      <c r="D131" s="24"/>
      <c r="E131" s="24"/>
      <c r="F131" s="24"/>
      <c r="G131" s="24"/>
      <c r="H131" s="24"/>
      <c r="I131" s="24"/>
      <c r="J131" s="24"/>
      <c r="K131" s="24"/>
    </row>
    <row r="132" spans="1:11" x14ac:dyDescent="0.3">
      <c r="A132" s="24"/>
      <c r="B132" s="24"/>
      <c r="C132" s="24"/>
      <c r="D132" s="24"/>
      <c r="E132" s="24"/>
      <c r="F132" s="24"/>
      <c r="G132" s="24"/>
      <c r="H132" s="24"/>
      <c r="I132" s="24"/>
      <c r="J132" s="24"/>
      <c r="K132" s="24"/>
    </row>
    <row r="133" spans="1:11" x14ac:dyDescent="0.3">
      <c r="A133" s="24"/>
      <c r="B133" s="24"/>
      <c r="C133" s="24"/>
      <c r="D133" s="24"/>
      <c r="E133" s="24"/>
      <c r="F133" s="24"/>
      <c r="G133" s="24"/>
      <c r="H133" s="24"/>
      <c r="I133" s="24"/>
      <c r="J133" s="24"/>
      <c r="K133" s="24"/>
    </row>
    <row r="134" spans="1:11" x14ac:dyDescent="0.3">
      <c r="A134" s="24"/>
      <c r="B134" s="24"/>
      <c r="C134" s="24"/>
      <c r="D134" s="24"/>
      <c r="E134" s="24"/>
      <c r="F134" s="24"/>
      <c r="G134" s="24"/>
      <c r="H134" s="24"/>
      <c r="I134" s="24"/>
      <c r="J134" s="24"/>
      <c r="K134" s="24"/>
    </row>
    <row r="135" spans="1:11" x14ac:dyDescent="0.3">
      <c r="A135" s="24"/>
      <c r="B135" s="24"/>
      <c r="C135" s="24"/>
      <c r="D135" s="24"/>
      <c r="E135" s="24"/>
      <c r="F135" s="24"/>
      <c r="G135" s="24"/>
      <c r="H135" s="24"/>
      <c r="I135" s="24"/>
      <c r="J135" s="24"/>
      <c r="K135" s="24"/>
    </row>
    <row r="136" spans="1:11" x14ac:dyDescent="0.3">
      <c r="A136" s="24"/>
      <c r="B136" s="24"/>
      <c r="C136" s="24"/>
      <c r="D136" s="24"/>
      <c r="E136" s="24"/>
      <c r="F136" s="24"/>
      <c r="G136" s="24"/>
      <c r="H136" s="24"/>
      <c r="I136" s="24"/>
      <c r="J136" s="24"/>
      <c r="K136" s="24"/>
    </row>
    <row r="137" spans="1:11" x14ac:dyDescent="0.3">
      <c r="A137" s="24"/>
      <c r="B137" s="24"/>
      <c r="C137" s="24"/>
      <c r="D137" s="24"/>
      <c r="E137" s="24"/>
      <c r="F137" s="24"/>
      <c r="G137" s="24"/>
      <c r="H137" s="24"/>
      <c r="I137" s="24"/>
      <c r="J137" s="24"/>
      <c r="K137" s="24"/>
    </row>
    <row r="138" spans="1:11" x14ac:dyDescent="0.3">
      <c r="A138" s="24"/>
      <c r="B138" s="24"/>
      <c r="C138" s="24"/>
      <c r="D138" s="24"/>
      <c r="E138" s="24"/>
      <c r="F138" s="24"/>
      <c r="G138" s="24"/>
      <c r="H138" s="24"/>
      <c r="I138" s="24"/>
      <c r="J138" s="24"/>
      <c r="K138" s="24"/>
    </row>
  </sheetData>
  <mergeCells count="22">
    <mergeCell ref="A7:K7"/>
    <mergeCell ref="A2:K2"/>
    <mergeCell ref="A3:K3"/>
    <mergeCell ref="A4:K4"/>
    <mergeCell ref="A5:K5"/>
    <mergeCell ref="A6:K6"/>
    <mergeCell ref="A8:K8"/>
    <mergeCell ref="A9:K9"/>
    <mergeCell ref="B11:D11"/>
    <mergeCell ref="E11:G11"/>
    <mergeCell ref="H11:I11"/>
    <mergeCell ref="J11:K11"/>
    <mergeCell ref="H12:H13"/>
    <mergeCell ref="I12:I13"/>
    <mergeCell ref="J12:J13"/>
    <mergeCell ref="K12:K13"/>
    <mergeCell ref="B12:B13"/>
    <mergeCell ref="C12:C13"/>
    <mergeCell ref="D12:D13"/>
    <mergeCell ref="E12:E13"/>
    <mergeCell ref="F12:F13"/>
    <mergeCell ref="G12:G13"/>
  </mergeCells>
  <printOptions horizontalCentered="1"/>
  <pageMargins left="0.31496062992125984" right="0.19685039370078741" top="0.39370078740157483" bottom="0.23622047244094491" header="0" footer="0.23622047244094491"/>
  <pageSetup scale="54" firstPageNumber="65" fitToHeight="0" orientation="portrait" useFirstPageNumber="1" r:id="rId1"/>
  <headerFooter>
    <oddFooter>&amp;R&amp;P</oddFooter>
  </headerFooter>
  <rowBreaks count="1" manualBreakCount="1">
    <brk id="57" max="10" man="1"/>
  </rowBreaks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syncVertical="1" syncRef="A1" transitionEvaluation="1" codeName="Hoja54">
    <pageSetUpPr fitToPage="1"/>
  </sheetPr>
  <dimension ref="A1:M138"/>
  <sheetViews>
    <sheetView showGridLines="0" view="pageBreakPreview" zoomScale="70" zoomScaleNormal="77" zoomScaleSheetLayoutView="70" workbookViewId="0"/>
  </sheetViews>
  <sheetFormatPr baseColWidth="10" defaultColWidth="9.69140625" defaultRowHeight="12.45" x14ac:dyDescent="0.3"/>
  <cols>
    <col min="1" max="1" width="16.69140625" style="25" customWidth="1"/>
    <col min="2" max="2" width="18.921875" style="25" bestFit="1" customWidth="1"/>
    <col min="3" max="4" width="19.15234375" style="25" bestFit="1" customWidth="1"/>
    <col min="5" max="5" width="14.53515625" style="25" bestFit="1" customWidth="1"/>
    <col min="6" max="6" width="17.4609375" style="25" bestFit="1" customWidth="1"/>
    <col min="7" max="7" width="13.69140625" style="25" bestFit="1" customWidth="1"/>
    <col min="8" max="8" width="18.84375" style="25" bestFit="1" customWidth="1"/>
    <col min="9" max="9" width="19.15234375" style="25" bestFit="1" customWidth="1"/>
    <col min="10" max="10" width="11.84375" style="25" bestFit="1" customWidth="1"/>
    <col min="11" max="11" width="18.23046875" style="25" bestFit="1" customWidth="1"/>
    <col min="12" max="12" width="7.69140625" style="25" customWidth="1"/>
    <col min="13" max="13" width="3.69140625" style="25" customWidth="1"/>
    <col min="14" max="16384" width="9.69140625" style="25"/>
  </cols>
  <sheetData>
    <row r="1" spans="1:13" x14ac:dyDescent="0.3">
      <c r="L1" s="24"/>
    </row>
    <row r="2" spans="1:13" ht="22.5" customHeight="1" x14ac:dyDescent="0.35">
      <c r="A2" s="911" t="s">
        <v>258</v>
      </c>
      <c r="B2" s="911"/>
      <c r="C2" s="911"/>
      <c r="D2" s="911"/>
      <c r="E2" s="911"/>
      <c r="F2" s="911"/>
      <c r="G2" s="911"/>
      <c r="H2" s="911"/>
      <c r="I2" s="911"/>
      <c r="J2" s="911"/>
      <c r="K2" s="911"/>
    </row>
    <row r="3" spans="1:13" ht="22.5" customHeight="1" x14ac:dyDescent="0.35">
      <c r="A3" s="911" t="s">
        <v>259</v>
      </c>
      <c r="B3" s="911"/>
      <c r="C3" s="911"/>
      <c r="D3" s="911"/>
      <c r="E3" s="911"/>
      <c r="F3" s="911"/>
      <c r="G3" s="911"/>
      <c r="H3" s="911"/>
      <c r="I3" s="911"/>
      <c r="J3" s="911"/>
      <c r="K3" s="911"/>
    </row>
    <row r="4" spans="1:13" s="26" customFormat="1" ht="15.75" customHeight="1" x14ac:dyDescent="0.25">
      <c r="A4" s="912"/>
      <c r="B4" s="912"/>
      <c r="C4" s="912"/>
      <c r="D4" s="912"/>
      <c r="E4" s="912"/>
      <c r="F4" s="912"/>
      <c r="G4" s="912"/>
      <c r="H4" s="912"/>
      <c r="I4" s="912"/>
      <c r="J4" s="912"/>
      <c r="K4" s="912"/>
      <c r="L4" s="49"/>
    </row>
    <row r="5" spans="1:13" s="26" customFormat="1" ht="14.15" x14ac:dyDescent="0.35">
      <c r="A5" s="913" t="str">
        <f>'1 Total'!A4:N4</f>
        <v>DICIEMBRE DE 2018</v>
      </c>
      <c r="B5" s="913"/>
      <c r="C5" s="913"/>
      <c r="D5" s="913"/>
      <c r="E5" s="913"/>
      <c r="F5" s="913"/>
      <c r="G5" s="913"/>
      <c r="H5" s="913"/>
      <c r="I5" s="913"/>
      <c r="J5" s="913"/>
      <c r="K5" s="913"/>
    </row>
    <row r="6" spans="1:13" s="26" customFormat="1" ht="14.25" customHeight="1" x14ac:dyDescent="0.25">
      <c r="A6" s="864"/>
      <c r="B6" s="864"/>
      <c r="C6" s="864"/>
      <c r="D6" s="864"/>
      <c r="E6" s="864"/>
      <c r="F6" s="864"/>
      <c r="G6" s="864"/>
      <c r="H6" s="864"/>
      <c r="I6" s="864"/>
      <c r="J6" s="864"/>
      <c r="K6" s="864"/>
    </row>
    <row r="7" spans="1:13" s="26" customFormat="1" ht="15" x14ac:dyDescent="0.35">
      <c r="A7" s="910" t="s">
        <v>141</v>
      </c>
      <c r="B7" s="910"/>
      <c r="C7" s="910"/>
      <c r="D7" s="910"/>
      <c r="E7" s="910"/>
      <c r="F7" s="910"/>
      <c r="G7" s="910"/>
      <c r="H7" s="910"/>
      <c r="I7" s="910"/>
      <c r="J7" s="910"/>
      <c r="K7" s="910"/>
    </row>
    <row r="8" spans="1:13" s="26" customFormat="1" ht="16.5" customHeight="1" x14ac:dyDescent="0.35">
      <c r="A8" s="914"/>
      <c r="B8" s="914"/>
      <c r="C8" s="914"/>
      <c r="D8" s="914"/>
      <c r="E8" s="914"/>
      <c r="F8" s="914"/>
      <c r="G8" s="914"/>
      <c r="H8" s="914"/>
      <c r="I8" s="914"/>
      <c r="J8" s="914"/>
      <c r="K8" s="914"/>
    </row>
    <row r="9" spans="1:13" s="26" customFormat="1" ht="15" x14ac:dyDescent="0.35">
      <c r="A9" s="910" t="s">
        <v>11</v>
      </c>
      <c r="B9" s="910"/>
      <c r="C9" s="910"/>
      <c r="D9" s="910"/>
      <c r="E9" s="910"/>
      <c r="F9" s="910"/>
      <c r="G9" s="910"/>
      <c r="H9" s="910"/>
      <c r="I9" s="910"/>
      <c r="J9" s="910"/>
      <c r="K9" s="910"/>
    </row>
    <row r="10" spans="1:13" s="26" customFormat="1" ht="21" customHeight="1" thickBot="1" x14ac:dyDescent="0.3">
      <c r="A10" s="81"/>
      <c r="B10" s="268">
        <v>2</v>
      </c>
      <c r="C10" s="268">
        <v>3</v>
      </c>
      <c r="D10" s="244">
        <v>4</v>
      </c>
      <c r="E10" s="268">
        <v>7</v>
      </c>
      <c r="F10" s="268">
        <v>8</v>
      </c>
      <c r="G10" s="244">
        <v>9</v>
      </c>
      <c r="H10" s="268">
        <v>5</v>
      </c>
      <c r="I10" s="244">
        <v>6</v>
      </c>
      <c r="J10" s="268">
        <v>10</v>
      </c>
      <c r="K10" s="268">
        <v>11</v>
      </c>
    </row>
    <row r="11" spans="1:13" ht="24.75" customHeight="1" x14ac:dyDescent="0.3">
      <c r="A11" s="533" t="s">
        <v>260</v>
      </c>
      <c r="B11" s="915" t="s">
        <v>212</v>
      </c>
      <c r="C11" s="916"/>
      <c r="D11" s="917"/>
      <c r="E11" s="918" t="s">
        <v>213</v>
      </c>
      <c r="F11" s="918"/>
      <c r="G11" s="918"/>
      <c r="H11" s="915" t="s">
        <v>212</v>
      </c>
      <c r="I11" s="917"/>
      <c r="J11" s="915" t="s">
        <v>213</v>
      </c>
      <c r="K11" s="917"/>
      <c r="L11" s="24"/>
    </row>
    <row r="12" spans="1:13" x14ac:dyDescent="0.3">
      <c r="A12" s="524" t="s">
        <v>42</v>
      </c>
      <c r="B12" s="901" t="s">
        <v>214</v>
      </c>
      <c r="C12" s="903" t="s">
        <v>215</v>
      </c>
      <c r="D12" s="905" t="s">
        <v>261</v>
      </c>
      <c r="E12" s="901" t="s">
        <v>214</v>
      </c>
      <c r="F12" s="907" t="s">
        <v>215</v>
      </c>
      <c r="G12" s="905" t="s">
        <v>261</v>
      </c>
      <c r="H12" s="919" t="s">
        <v>262</v>
      </c>
      <c r="I12" s="899" t="s">
        <v>263</v>
      </c>
      <c r="J12" s="919" t="s">
        <v>262</v>
      </c>
      <c r="K12" s="899" t="s">
        <v>263</v>
      </c>
      <c r="L12" s="24"/>
      <c r="M12" s="24"/>
    </row>
    <row r="13" spans="1:13" ht="12.9" thickBot="1" x14ac:dyDescent="0.35">
      <c r="A13" s="590"/>
      <c r="B13" s="902"/>
      <c r="C13" s="904"/>
      <c r="D13" s="906"/>
      <c r="E13" s="902"/>
      <c r="F13" s="908"/>
      <c r="G13" s="906"/>
      <c r="H13" s="920"/>
      <c r="I13" s="900"/>
      <c r="J13" s="920"/>
      <c r="K13" s="900"/>
      <c r="L13" s="24"/>
    </row>
    <row r="14" spans="1:13" s="96" customFormat="1" ht="20.25" customHeight="1" x14ac:dyDescent="0.35">
      <c r="A14" s="591" t="s">
        <v>59</v>
      </c>
      <c r="B14" s="592">
        <v>8384292932.4700003</v>
      </c>
      <c r="C14" s="609">
        <v>9222044474</v>
      </c>
      <c r="D14" s="594">
        <v>47604802</v>
      </c>
      <c r="E14" s="592">
        <v>613155</v>
      </c>
      <c r="F14" s="609">
        <v>150484.62</v>
      </c>
      <c r="G14" s="594">
        <v>0</v>
      </c>
      <c r="H14" s="592">
        <v>9133549</v>
      </c>
      <c r="I14" s="594">
        <v>1316670676</v>
      </c>
      <c r="J14" s="592">
        <v>0</v>
      </c>
      <c r="K14" s="610">
        <v>0</v>
      </c>
    </row>
    <row r="15" spans="1:13" s="96" customFormat="1" ht="20.25" customHeight="1" x14ac:dyDescent="0.35">
      <c r="A15" s="597">
        <v>16</v>
      </c>
      <c r="B15" s="203">
        <v>617955941.17999995</v>
      </c>
      <c r="C15" s="204">
        <v>723662244</v>
      </c>
      <c r="D15" s="205">
        <v>47485740</v>
      </c>
      <c r="E15" s="203">
        <v>0</v>
      </c>
      <c r="F15" s="204">
        <v>0</v>
      </c>
      <c r="G15" s="205">
        <v>0</v>
      </c>
      <c r="H15" s="203">
        <v>0</v>
      </c>
      <c r="I15" s="205">
        <v>115476590</v>
      </c>
      <c r="J15" s="203">
        <v>0</v>
      </c>
      <c r="K15" s="611">
        <v>0</v>
      </c>
    </row>
    <row r="16" spans="1:13" s="96" customFormat="1" ht="20.25" customHeight="1" x14ac:dyDescent="0.35">
      <c r="A16" s="599">
        <v>17</v>
      </c>
      <c r="B16" s="206">
        <v>701625686.40999997</v>
      </c>
      <c r="C16" s="207">
        <v>562434964</v>
      </c>
      <c r="D16" s="208">
        <v>75774350</v>
      </c>
      <c r="E16" s="206">
        <v>19836</v>
      </c>
      <c r="F16" s="207">
        <v>0</v>
      </c>
      <c r="G16" s="208">
        <v>0</v>
      </c>
      <c r="H16" s="206">
        <v>0</v>
      </c>
      <c r="I16" s="208">
        <v>151569575</v>
      </c>
      <c r="J16" s="206">
        <v>0</v>
      </c>
      <c r="K16" s="612">
        <v>0</v>
      </c>
    </row>
    <row r="17" spans="1:11" s="96" customFormat="1" ht="20.25" customHeight="1" x14ac:dyDescent="0.35">
      <c r="A17" s="597">
        <v>18</v>
      </c>
      <c r="B17" s="203">
        <v>798530626.13999999</v>
      </c>
      <c r="C17" s="204">
        <v>320237733</v>
      </c>
      <c r="D17" s="205">
        <v>197996984</v>
      </c>
      <c r="E17" s="203">
        <v>0</v>
      </c>
      <c r="F17" s="204">
        <v>0</v>
      </c>
      <c r="G17" s="205">
        <v>0</v>
      </c>
      <c r="H17" s="203">
        <v>84845259</v>
      </c>
      <c r="I17" s="205">
        <v>262607339</v>
      </c>
      <c r="J17" s="203">
        <v>0</v>
      </c>
      <c r="K17" s="611">
        <v>0</v>
      </c>
    </row>
    <row r="18" spans="1:11" s="96" customFormat="1" ht="20.25" customHeight="1" x14ac:dyDescent="0.35">
      <c r="A18" s="599">
        <v>19</v>
      </c>
      <c r="B18" s="206">
        <v>1149583246.29</v>
      </c>
      <c r="C18" s="207">
        <v>147988560</v>
      </c>
      <c r="D18" s="208">
        <v>406483208</v>
      </c>
      <c r="E18" s="206">
        <v>0</v>
      </c>
      <c r="F18" s="207">
        <v>0</v>
      </c>
      <c r="G18" s="208">
        <v>0</v>
      </c>
      <c r="H18" s="206">
        <v>237049338</v>
      </c>
      <c r="I18" s="208">
        <v>560153142</v>
      </c>
      <c r="J18" s="206">
        <v>0</v>
      </c>
      <c r="K18" s="612">
        <v>0</v>
      </c>
    </row>
    <row r="19" spans="1:11" s="96" customFormat="1" ht="20.25" customHeight="1" x14ac:dyDescent="0.35">
      <c r="A19" s="597">
        <v>20</v>
      </c>
      <c r="B19" s="203">
        <v>1479915592.9200001</v>
      </c>
      <c r="C19" s="204">
        <v>195389350</v>
      </c>
      <c r="D19" s="205">
        <v>549742356</v>
      </c>
      <c r="E19" s="203">
        <v>287621.53000000003</v>
      </c>
      <c r="F19" s="204">
        <v>0</v>
      </c>
      <c r="G19" s="205">
        <v>286483</v>
      </c>
      <c r="H19" s="203">
        <v>343980788</v>
      </c>
      <c r="I19" s="205">
        <v>798370844</v>
      </c>
      <c r="J19" s="203">
        <v>0</v>
      </c>
      <c r="K19" s="611">
        <v>0</v>
      </c>
    </row>
    <row r="20" spans="1:11" s="96" customFormat="1" ht="20.25" customHeight="1" x14ac:dyDescent="0.35">
      <c r="A20" s="599">
        <v>21</v>
      </c>
      <c r="B20" s="206">
        <v>1659510542.49</v>
      </c>
      <c r="C20" s="207">
        <v>241938390</v>
      </c>
      <c r="D20" s="208">
        <v>682751369</v>
      </c>
      <c r="E20" s="206">
        <v>296360</v>
      </c>
      <c r="F20" s="207">
        <v>0</v>
      </c>
      <c r="G20" s="208">
        <v>292352</v>
      </c>
      <c r="H20" s="206">
        <v>469024492</v>
      </c>
      <c r="I20" s="208">
        <v>929961061</v>
      </c>
      <c r="J20" s="206">
        <v>0</v>
      </c>
      <c r="K20" s="612">
        <v>0</v>
      </c>
    </row>
    <row r="21" spans="1:11" s="96" customFormat="1" ht="20.25" customHeight="1" x14ac:dyDescent="0.35">
      <c r="A21" s="597">
        <v>22</v>
      </c>
      <c r="B21" s="203">
        <v>2149335727.8299999</v>
      </c>
      <c r="C21" s="204">
        <v>307585825</v>
      </c>
      <c r="D21" s="205">
        <v>1055234697</v>
      </c>
      <c r="E21" s="203">
        <v>0</v>
      </c>
      <c r="F21" s="204">
        <v>0</v>
      </c>
      <c r="G21" s="205">
        <v>0</v>
      </c>
      <c r="H21" s="203">
        <v>747261412</v>
      </c>
      <c r="I21" s="205">
        <v>1404353419</v>
      </c>
      <c r="J21" s="203">
        <v>0</v>
      </c>
      <c r="K21" s="611">
        <v>0</v>
      </c>
    </row>
    <row r="22" spans="1:11" s="96" customFormat="1" ht="20.25" customHeight="1" x14ac:dyDescent="0.35">
      <c r="A22" s="599">
        <v>23</v>
      </c>
      <c r="B22" s="206">
        <v>2750168840.77</v>
      </c>
      <c r="C22" s="207">
        <v>408919249</v>
      </c>
      <c r="D22" s="208">
        <v>1412377045</v>
      </c>
      <c r="E22" s="206">
        <v>1258672</v>
      </c>
      <c r="F22" s="207">
        <v>0</v>
      </c>
      <c r="G22" s="208">
        <v>1258671</v>
      </c>
      <c r="H22" s="206">
        <v>952007073</v>
      </c>
      <c r="I22" s="208">
        <v>1975164121</v>
      </c>
      <c r="J22" s="206">
        <v>0</v>
      </c>
      <c r="K22" s="612">
        <v>0</v>
      </c>
    </row>
    <row r="23" spans="1:11" s="96" customFormat="1" ht="20.25" customHeight="1" x14ac:dyDescent="0.35">
      <c r="A23" s="597">
        <v>24</v>
      </c>
      <c r="B23" s="203">
        <v>4144271130.6999998</v>
      </c>
      <c r="C23" s="204">
        <v>592194603</v>
      </c>
      <c r="D23" s="205">
        <v>2052593760</v>
      </c>
      <c r="E23" s="203">
        <v>1314139.58</v>
      </c>
      <c r="F23" s="204">
        <v>0</v>
      </c>
      <c r="G23" s="205">
        <v>1226639.3999999999</v>
      </c>
      <c r="H23" s="203">
        <v>1425324310</v>
      </c>
      <c r="I23" s="205">
        <v>3097733573</v>
      </c>
      <c r="J23" s="203">
        <v>0</v>
      </c>
      <c r="K23" s="611">
        <v>0</v>
      </c>
    </row>
    <row r="24" spans="1:11" s="96" customFormat="1" ht="20.25" customHeight="1" x14ac:dyDescent="0.35">
      <c r="A24" s="599">
        <v>25</v>
      </c>
      <c r="B24" s="206">
        <v>5116077041.1800003</v>
      </c>
      <c r="C24" s="207">
        <v>790442981</v>
      </c>
      <c r="D24" s="208">
        <v>2706930014</v>
      </c>
      <c r="E24" s="206">
        <v>4065751.51</v>
      </c>
      <c r="F24" s="207">
        <v>1457074.85</v>
      </c>
      <c r="G24" s="208">
        <v>3273725.15</v>
      </c>
      <c r="H24" s="206">
        <v>1866599684</v>
      </c>
      <c r="I24" s="208">
        <v>4273934469</v>
      </c>
      <c r="J24" s="206">
        <v>0</v>
      </c>
      <c r="K24" s="612">
        <v>0</v>
      </c>
    </row>
    <row r="25" spans="1:11" s="96" customFormat="1" ht="20.25" customHeight="1" x14ac:dyDescent="0.35">
      <c r="A25" s="597">
        <v>26</v>
      </c>
      <c r="B25" s="203">
        <v>6749875227.3299999</v>
      </c>
      <c r="C25" s="204">
        <v>1201237577</v>
      </c>
      <c r="D25" s="205">
        <v>3542501811</v>
      </c>
      <c r="E25" s="203">
        <v>688581.76</v>
      </c>
      <c r="F25" s="204">
        <v>0</v>
      </c>
      <c r="G25" s="205">
        <v>0</v>
      </c>
      <c r="H25" s="203">
        <v>2543310463</v>
      </c>
      <c r="I25" s="205">
        <v>5886670350</v>
      </c>
      <c r="J25" s="203">
        <v>0</v>
      </c>
      <c r="K25" s="611">
        <v>0</v>
      </c>
    </row>
    <row r="26" spans="1:11" s="96" customFormat="1" ht="20.25" customHeight="1" x14ac:dyDescent="0.35">
      <c r="A26" s="599">
        <v>27</v>
      </c>
      <c r="B26" s="206">
        <v>8238969068.5</v>
      </c>
      <c r="C26" s="207">
        <v>1575098805</v>
      </c>
      <c r="D26" s="208">
        <v>4450781979</v>
      </c>
      <c r="E26" s="206">
        <v>3298374.62</v>
      </c>
      <c r="F26" s="207">
        <v>0</v>
      </c>
      <c r="G26" s="208">
        <v>1924199.04</v>
      </c>
      <c r="H26" s="206">
        <v>3234724434</v>
      </c>
      <c r="I26" s="208">
        <v>7387686601</v>
      </c>
      <c r="J26" s="206">
        <v>0</v>
      </c>
      <c r="K26" s="612">
        <v>0</v>
      </c>
    </row>
    <row r="27" spans="1:11" s="96" customFormat="1" ht="20.25" customHeight="1" x14ac:dyDescent="0.35">
      <c r="A27" s="597">
        <v>28</v>
      </c>
      <c r="B27" s="203">
        <v>10131987084.75</v>
      </c>
      <c r="C27" s="204">
        <v>1877695152</v>
      </c>
      <c r="D27" s="205">
        <v>5416213925</v>
      </c>
      <c r="E27" s="203">
        <v>3289492.06</v>
      </c>
      <c r="F27" s="204">
        <v>482023.6</v>
      </c>
      <c r="G27" s="205">
        <v>2067438.38</v>
      </c>
      <c r="H27" s="203">
        <v>4022848674</v>
      </c>
      <c r="I27" s="205">
        <v>9242687494</v>
      </c>
      <c r="J27" s="203">
        <v>0</v>
      </c>
      <c r="K27" s="611">
        <v>2000000</v>
      </c>
    </row>
    <row r="28" spans="1:11" s="96" customFormat="1" ht="20.25" customHeight="1" x14ac:dyDescent="0.35">
      <c r="A28" s="599">
        <v>29</v>
      </c>
      <c r="B28" s="206">
        <v>11829479958.219999</v>
      </c>
      <c r="C28" s="207">
        <v>2280869271</v>
      </c>
      <c r="D28" s="208">
        <v>6337370018</v>
      </c>
      <c r="E28" s="206">
        <v>12442027.84</v>
      </c>
      <c r="F28" s="207">
        <v>310332.79999999999</v>
      </c>
      <c r="G28" s="208">
        <v>2625427.3199999998</v>
      </c>
      <c r="H28" s="206">
        <v>4704365747</v>
      </c>
      <c r="I28" s="208">
        <v>10754483300</v>
      </c>
      <c r="J28" s="206">
        <v>0</v>
      </c>
      <c r="K28" s="612">
        <v>5208086.5199999996</v>
      </c>
    </row>
    <row r="29" spans="1:11" s="96" customFormat="1" ht="20.25" customHeight="1" x14ac:dyDescent="0.35">
      <c r="A29" s="597">
        <v>30</v>
      </c>
      <c r="B29" s="203">
        <v>13704691638.440001</v>
      </c>
      <c r="C29" s="204">
        <v>2670747496</v>
      </c>
      <c r="D29" s="205">
        <v>7501224183</v>
      </c>
      <c r="E29" s="203">
        <v>16305483.83</v>
      </c>
      <c r="F29" s="204">
        <v>1144003.81</v>
      </c>
      <c r="G29" s="205">
        <v>10436523.68</v>
      </c>
      <c r="H29" s="203">
        <v>5675270347</v>
      </c>
      <c r="I29" s="205">
        <v>12679176105</v>
      </c>
      <c r="J29" s="203">
        <v>0</v>
      </c>
      <c r="K29" s="611">
        <v>0</v>
      </c>
    </row>
    <row r="30" spans="1:11" s="96" customFormat="1" ht="20.25" customHeight="1" x14ac:dyDescent="0.35">
      <c r="A30" s="599">
        <v>31</v>
      </c>
      <c r="B30" s="206">
        <v>14911718926.76</v>
      </c>
      <c r="C30" s="207">
        <v>3284286981</v>
      </c>
      <c r="D30" s="208">
        <v>8356836722</v>
      </c>
      <c r="E30" s="206">
        <v>20981310.989999998</v>
      </c>
      <c r="F30" s="207">
        <v>1046491.48</v>
      </c>
      <c r="G30" s="208">
        <v>677890.4</v>
      </c>
      <c r="H30" s="206">
        <v>6319794717</v>
      </c>
      <c r="I30" s="208">
        <v>14001073069</v>
      </c>
      <c r="J30" s="206">
        <v>0</v>
      </c>
      <c r="K30" s="612">
        <v>389125</v>
      </c>
    </row>
    <row r="31" spans="1:11" s="96" customFormat="1" ht="20.25" customHeight="1" x14ac:dyDescent="0.35">
      <c r="A31" s="597">
        <v>32</v>
      </c>
      <c r="B31" s="203">
        <v>17480153103.169998</v>
      </c>
      <c r="C31" s="204">
        <v>3936647151</v>
      </c>
      <c r="D31" s="205">
        <v>9675568440</v>
      </c>
      <c r="E31" s="203">
        <v>15800588.720000001</v>
      </c>
      <c r="F31" s="204">
        <v>2603452.2599999998</v>
      </c>
      <c r="G31" s="205">
        <v>1804735.8</v>
      </c>
      <c r="H31" s="203">
        <v>7291522978</v>
      </c>
      <c r="I31" s="205">
        <v>16680003971</v>
      </c>
      <c r="J31" s="203">
        <v>0</v>
      </c>
      <c r="K31" s="611">
        <v>0</v>
      </c>
    </row>
    <row r="32" spans="1:11" s="96" customFormat="1" ht="20.25" customHeight="1" x14ac:dyDescent="0.35">
      <c r="A32" s="599">
        <v>33</v>
      </c>
      <c r="B32" s="206">
        <v>19432273972.740002</v>
      </c>
      <c r="C32" s="207">
        <v>4635084553</v>
      </c>
      <c r="D32" s="208">
        <v>10981138252</v>
      </c>
      <c r="E32" s="206">
        <v>16441804.810000001</v>
      </c>
      <c r="F32" s="207">
        <v>1495817.01</v>
      </c>
      <c r="G32" s="208">
        <v>925085</v>
      </c>
      <c r="H32" s="206">
        <v>8240657591</v>
      </c>
      <c r="I32" s="208">
        <v>18613764391</v>
      </c>
      <c r="J32" s="206">
        <v>0</v>
      </c>
      <c r="K32" s="612">
        <v>1646629.6</v>
      </c>
    </row>
    <row r="33" spans="1:11" s="96" customFormat="1" ht="20.25" customHeight="1" x14ac:dyDescent="0.35">
      <c r="A33" s="597">
        <v>34</v>
      </c>
      <c r="B33" s="203">
        <v>20734537038.59</v>
      </c>
      <c r="C33" s="204">
        <v>4948947655</v>
      </c>
      <c r="D33" s="205">
        <v>11448068230</v>
      </c>
      <c r="E33" s="203">
        <v>6307666.5099999998</v>
      </c>
      <c r="F33" s="204">
        <v>1233570.27</v>
      </c>
      <c r="G33" s="205">
        <v>0</v>
      </c>
      <c r="H33" s="203">
        <v>8653084931</v>
      </c>
      <c r="I33" s="205">
        <v>19936387857</v>
      </c>
      <c r="J33" s="203">
        <v>0</v>
      </c>
      <c r="K33" s="611">
        <v>1363246.89</v>
      </c>
    </row>
    <row r="34" spans="1:11" s="96" customFormat="1" ht="20.25" customHeight="1" x14ac:dyDescent="0.35">
      <c r="A34" s="599">
        <v>35</v>
      </c>
      <c r="B34" s="206">
        <v>22470946896.93</v>
      </c>
      <c r="C34" s="207">
        <v>5678126368</v>
      </c>
      <c r="D34" s="208">
        <v>12217455878</v>
      </c>
      <c r="E34" s="206">
        <v>28463445.260000002</v>
      </c>
      <c r="F34" s="207">
        <v>0</v>
      </c>
      <c r="G34" s="208">
        <v>12622002</v>
      </c>
      <c r="H34" s="206">
        <v>9180063112</v>
      </c>
      <c r="I34" s="208">
        <v>21397503230</v>
      </c>
      <c r="J34" s="206">
        <v>0</v>
      </c>
      <c r="K34" s="612">
        <v>1780603.75</v>
      </c>
    </row>
    <row r="35" spans="1:11" s="96" customFormat="1" ht="20.25" customHeight="1" x14ac:dyDescent="0.35">
      <c r="A35" s="597">
        <v>36</v>
      </c>
      <c r="B35" s="203">
        <v>22561753272.509998</v>
      </c>
      <c r="C35" s="204">
        <v>5834832177</v>
      </c>
      <c r="D35" s="205">
        <v>12240032287</v>
      </c>
      <c r="E35" s="203">
        <v>16742784.98</v>
      </c>
      <c r="F35" s="204">
        <v>8424813.3399999999</v>
      </c>
      <c r="G35" s="205">
        <v>9735650.5700000003</v>
      </c>
      <c r="H35" s="203">
        <v>9169784729</v>
      </c>
      <c r="I35" s="205">
        <v>21302921637</v>
      </c>
      <c r="J35" s="203">
        <v>0</v>
      </c>
      <c r="K35" s="611">
        <v>5974028.1900000004</v>
      </c>
    </row>
    <row r="36" spans="1:11" s="96" customFormat="1" ht="20.25" customHeight="1" x14ac:dyDescent="0.35">
      <c r="A36" s="599">
        <v>37</v>
      </c>
      <c r="B36" s="206">
        <v>22819959678.16</v>
      </c>
      <c r="C36" s="207">
        <v>5956655594</v>
      </c>
      <c r="D36" s="208">
        <v>12294074083</v>
      </c>
      <c r="E36" s="206">
        <v>18825664.77</v>
      </c>
      <c r="F36" s="207">
        <v>5591749.8600000003</v>
      </c>
      <c r="G36" s="208">
        <v>16464944.41</v>
      </c>
      <c r="H36" s="206">
        <v>9068196312</v>
      </c>
      <c r="I36" s="208">
        <v>21296783330</v>
      </c>
      <c r="J36" s="206">
        <v>0</v>
      </c>
      <c r="K36" s="612">
        <v>6215985.79</v>
      </c>
    </row>
    <row r="37" spans="1:11" s="96" customFormat="1" ht="20.25" customHeight="1" x14ac:dyDescent="0.35">
      <c r="A37" s="597">
        <v>38</v>
      </c>
      <c r="B37" s="203">
        <v>23773685341.689999</v>
      </c>
      <c r="C37" s="204">
        <v>6040001137</v>
      </c>
      <c r="D37" s="205">
        <v>12759079272</v>
      </c>
      <c r="E37" s="203">
        <v>12930039.890000001</v>
      </c>
      <c r="F37" s="204">
        <v>1988384.08</v>
      </c>
      <c r="G37" s="205">
        <v>847615.41</v>
      </c>
      <c r="H37" s="203">
        <v>9431214175</v>
      </c>
      <c r="I37" s="205">
        <v>21749716893</v>
      </c>
      <c r="J37" s="203">
        <v>0</v>
      </c>
      <c r="K37" s="611">
        <v>3362693.38</v>
      </c>
    </row>
    <row r="38" spans="1:11" s="96" customFormat="1" ht="20.25" customHeight="1" x14ac:dyDescent="0.35">
      <c r="A38" s="599">
        <v>39</v>
      </c>
      <c r="B38" s="206">
        <v>22185460288.110001</v>
      </c>
      <c r="C38" s="207">
        <v>5958504407</v>
      </c>
      <c r="D38" s="208">
        <v>11708170174</v>
      </c>
      <c r="E38" s="206">
        <v>7804179.0700000003</v>
      </c>
      <c r="F38" s="207">
        <v>2544566.02</v>
      </c>
      <c r="G38" s="208">
        <v>531794</v>
      </c>
      <c r="H38" s="206">
        <v>8650873795</v>
      </c>
      <c r="I38" s="208">
        <v>20276610587</v>
      </c>
      <c r="J38" s="206">
        <v>0</v>
      </c>
      <c r="K38" s="612">
        <v>3440894.35</v>
      </c>
    </row>
    <row r="39" spans="1:11" s="96" customFormat="1" ht="20.25" customHeight="1" x14ac:dyDescent="0.35">
      <c r="A39" s="597">
        <v>40</v>
      </c>
      <c r="B39" s="203">
        <v>22475448467.009998</v>
      </c>
      <c r="C39" s="204">
        <v>5839542314</v>
      </c>
      <c r="D39" s="205">
        <v>11570076276</v>
      </c>
      <c r="E39" s="203">
        <v>22868427.91</v>
      </c>
      <c r="F39" s="204">
        <v>1050072.01</v>
      </c>
      <c r="G39" s="205">
        <v>0</v>
      </c>
      <c r="H39" s="203">
        <v>8291646609</v>
      </c>
      <c r="I39" s="205">
        <v>20075827996</v>
      </c>
      <c r="J39" s="203">
        <v>0</v>
      </c>
      <c r="K39" s="611">
        <v>17857126.050000001</v>
      </c>
    </row>
    <row r="40" spans="1:11" s="96" customFormat="1" ht="20.25" customHeight="1" x14ac:dyDescent="0.35">
      <c r="A40" s="599">
        <v>41</v>
      </c>
      <c r="B40" s="206">
        <v>22237529694.720001</v>
      </c>
      <c r="C40" s="207">
        <v>5828990312</v>
      </c>
      <c r="D40" s="208">
        <v>11419567369</v>
      </c>
      <c r="E40" s="206">
        <v>8527788.4199999999</v>
      </c>
      <c r="F40" s="207">
        <v>984464.77</v>
      </c>
      <c r="G40" s="208">
        <v>113579</v>
      </c>
      <c r="H40" s="206">
        <v>8180003997</v>
      </c>
      <c r="I40" s="208">
        <v>19837129280</v>
      </c>
      <c r="J40" s="206">
        <v>0</v>
      </c>
      <c r="K40" s="612">
        <v>6331792.9900000002</v>
      </c>
    </row>
    <row r="41" spans="1:11" s="96" customFormat="1" ht="20.25" customHeight="1" x14ac:dyDescent="0.35">
      <c r="A41" s="597">
        <v>42</v>
      </c>
      <c r="B41" s="203">
        <v>22436192860.93</v>
      </c>
      <c r="C41" s="204">
        <v>5647692636</v>
      </c>
      <c r="D41" s="205">
        <v>11171620613</v>
      </c>
      <c r="E41" s="203">
        <v>17432629.129999999</v>
      </c>
      <c r="F41" s="204">
        <v>1441412.15</v>
      </c>
      <c r="G41" s="205">
        <v>1409214.79</v>
      </c>
      <c r="H41" s="203">
        <v>7929006908</v>
      </c>
      <c r="I41" s="205">
        <v>19329063359</v>
      </c>
      <c r="J41" s="203">
        <v>0</v>
      </c>
      <c r="K41" s="611">
        <v>1822422.03</v>
      </c>
    </row>
    <row r="42" spans="1:11" s="96" customFormat="1" ht="20.25" customHeight="1" x14ac:dyDescent="0.35">
      <c r="A42" s="599">
        <v>43</v>
      </c>
      <c r="B42" s="206">
        <v>22563913644.07</v>
      </c>
      <c r="C42" s="207">
        <v>5493276020</v>
      </c>
      <c r="D42" s="208">
        <v>11150115593</v>
      </c>
      <c r="E42" s="206">
        <v>10962644.140000001</v>
      </c>
      <c r="F42" s="207">
        <v>621573.30000000005</v>
      </c>
      <c r="G42" s="208">
        <v>2296499</v>
      </c>
      <c r="H42" s="206">
        <v>7840120737</v>
      </c>
      <c r="I42" s="208">
        <v>19369193173</v>
      </c>
      <c r="J42" s="206">
        <v>0</v>
      </c>
      <c r="K42" s="612">
        <v>3797498.4</v>
      </c>
    </row>
    <row r="43" spans="1:11" s="96" customFormat="1" ht="20.25" customHeight="1" x14ac:dyDescent="0.35">
      <c r="A43" s="597">
        <v>44</v>
      </c>
      <c r="B43" s="203">
        <v>22464047780.77</v>
      </c>
      <c r="C43" s="204">
        <v>5601276502</v>
      </c>
      <c r="D43" s="205">
        <v>10550093610</v>
      </c>
      <c r="E43" s="203">
        <v>18409499.550000001</v>
      </c>
      <c r="F43" s="204">
        <v>6847565.3399999999</v>
      </c>
      <c r="G43" s="205">
        <v>1012770.52</v>
      </c>
      <c r="H43" s="203">
        <v>7503906899</v>
      </c>
      <c r="I43" s="205">
        <v>18735326538</v>
      </c>
      <c r="J43" s="203">
        <v>721946</v>
      </c>
      <c r="K43" s="611">
        <v>4227741.79</v>
      </c>
    </row>
    <row r="44" spans="1:11" s="96" customFormat="1" ht="20.25" customHeight="1" x14ac:dyDescent="0.35">
      <c r="A44" s="599">
        <v>45</v>
      </c>
      <c r="B44" s="206">
        <v>21515644239.549999</v>
      </c>
      <c r="C44" s="207">
        <v>5128354791</v>
      </c>
      <c r="D44" s="208">
        <v>10109479392</v>
      </c>
      <c r="E44" s="206">
        <v>22440020.359999999</v>
      </c>
      <c r="F44" s="207">
        <v>1050715.28</v>
      </c>
      <c r="G44" s="208">
        <v>445695.68</v>
      </c>
      <c r="H44" s="206">
        <v>6976867337</v>
      </c>
      <c r="I44" s="208">
        <v>17624438992</v>
      </c>
      <c r="J44" s="206">
        <v>0</v>
      </c>
      <c r="K44" s="612">
        <v>5932101.1900000004</v>
      </c>
    </row>
    <row r="45" spans="1:11" s="96" customFormat="1" ht="20.25" customHeight="1" x14ac:dyDescent="0.35">
      <c r="A45" s="597">
        <v>46</v>
      </c>
      <c r="B45" s="203">
        <v>20350099310.299999</v>
      </c>
      <c r="C45" s="204">
        <v>4568541817</v>
      </c>
      <c r="D45" s="205">
        <v>9372828116</v>
      </c>
      <c r="E45" s="203">
        <v>13809137.470000001</v>
      </c>
      <c r="F45" s="204">
        <v>2632225.71</v>
      </c>
      <c r="G45" s="205">
        <v>1827394.96</v>
      </c>
      <c r="H45" s="203">
        <v>6167621815</v>
      </c>
      <c r="I45" s="205">
        <v>16358630870</v>
      </c>
      <c r="J45" s="203">
        <v>0</v>
      </c>
      <c r="K45" s="611">
        <v>1381912</v>
      </c>
    </row>
    <row r="46" spans="1:11" s="96" customFormat="1" ht="20.25" customHeight="1" x14ac:dyDescent="0.35">
      <c r="A46" s="599">
        <v>47</v>
      </c>
      <c r="B46" s="206">
        <v>19201509479.810001</v>
      </c>
      <c r="C46" s="207">
        <v>4330823456</v>
      </c>
      <c r="D46" s="208">
        <v>8501050037</v>
      </c>
      <c r="E46" s="206">
        <v>11485971.789999999</v>
      </c>
      <c r="F46" s="207">
        <v>7031966.5800000001</v>
      </c>
      <c r="G46" s="208">
        <v>1859049</v>
      </c>
      <c r="H46" s="206">
        <v>5600830631</v>
      </c>
      <c r="I46" s="208">
        <v>15110099544</v>
      </c>
      <c r="J46" s="206">
        <v>0</v>
      </c>
      <c r="K46" s="612">
        <v>1073024</v>
      </c>
    </row>
    <row r="47" spans="1:11" s="96" customFormat="1" ht="20.25" customHeight="1" x14ac:dyDescent="0.35">
      <c r="A47" s="597">
        <v>48</v>
      </c>
      <c r="B47" s="203">
        <v>18331031659.119999</v>
      </c>
      <c r="C47" s="204">
        <v>3657756193</v>
      </c>
      <c r="D47" s="205">
        <v>7974466704</v>
      </c>
      <c r="E47" s="203">
        <v>23841185.73</v>
      </c>
      <c r="F47" s="204">
        <v>4387030.32</v>
      </c>
      <c r="G47" s="205">
        <v>2723264.7</v>
      </c>
      <c r="H47" s="203">
        <v>5207969247</v>
      </c>
      <c r="I47" s="205">
        <v>13697268293</v>
      </c>
      <c r="J47" s="203">
        <v>0</v>
      </c>
      <c r="K47" s="611">
        <v>4896929.9000000004</v>
      </c>
    </row>
    <row r="48" spans="1:11" s="96" customFormat="1" ht="20.25" customHeight="1" x14ac:dyDescent="0.35">
      <c r="A48" s="599">
        <v>49</v>
      </c>
      <c r="B48" s="206">
        <v>16041507591.15</v>
      </c>
      <c r="C48" s="207">
        <v>2928365774</v>
      </c>
      <c r="D48" s="208">
        <v>6920743787</v>
      </c>
      <c r="E48" s="206">
        <v>15799733.029999999</v>
      </c>
      <c r="F48" s="207">
        <v>691431.52</v>
      </c>
      <c r="G48" s="208">
        <v>1110374</v>
      </c>
      <c r="H48" s="206">
        <v>4340525268</v>
      </c>
      <c r="I48" s="208">
        <v>11647397630</v>
      </c>
      <c r="J48" s="206">
        <v>0</v>
      </c>
      <c r="K48" s="612">
        <v>5034151.9000000004</v>
      </c>
    </row>
    <row r="49" spans="1:11" s="96" customFormat="1" ht="20.25" customHeight="1" x14ac:dyDescent="0.35">
      <c r="A49" s="597">
        <v>50</v>
      </c>
      <c r="B49" s="203">
        <v>14660375335.950001</v>
      </c>
      <c r="C49" s="204">
        <v>2731546456</v>
      </c>
      <c r="D49" s="205">
        <v>6378695356</v>
      </c>
      <c r="E49" s="203">
        <v>12043694.58</v>
      </c>
      <c r="F49" s="204">
        <v>2595349.98</v>
      </c>
      <c r="G49" s="205">
        <v>0</v>
      </c>
      <c r="H49" s="203">
        <v>4047944699</v>
      </c>
      <c r="I49" s="205">
        <v>10607593051</v>
      </c>
      <c r="J49" s="203">
        <v>0</v>
      </c>
      <c r="K49" s="611">
        <v>1512684.11</v>
      </c>
    </row>
    <row r="50" spans="1:11" s="96" customFormat="1" ht="20.25" customHeight="1" x14ac:dyDescent="0.35">
      <c r="A50" s="599">
        <v>51</v>
      </c>
      <c r="B50" s="206">
        <v>12892105310.690001</v>
      </c>
      <c r="C50" s="207">
        <v>2278846144</v>
      </c>
      <c r="D50" s="208">
        <v>5498305646</v>
      </c>
      <c r="E50" s="206">
        <v>9620672.9600000009</v>
      </c>
      <c r="F50" s="207">
        <v>662926.9</v>
      </c>
      <c r="G50" s="208">
        <v>359820</v>
      </c>
      <c r="H50" s="206">
        <v>3376271900</v>
      </c>
      <c r="I50" s="208">
        <v>8919670084</v>
      </c>
      <c r="J50" s="206">
        <v>0</v>
      </c>
      <c r="K50" s="612">
        <v>6715290.8300000001</v>
      </c>
    </row>
    <row r="51" spans="1:11" s="96" customFormat="1" ht="20.25" customHeight="1" x14ac:dyDescent="0.35">
      <c r="A51" s="597">
        <v>52</v>
      </c>
      <c r="B51" s="203">
        <v>11672336728.68</v>
      </c>
      <c r="C51" s="204">
        <v>1978003491</v>
      </c>
      <c r="D51" s="205">
        <v>4821007447</v>
      </c>
      <c r="E51" s="203">
        <v>13690756.6</v>
      </c>
      <c r="F51" s="204">
        <v>1775834.3</v>
      </c>
      <c r="G51" s="205">
        <v>2745338.85</v>
      </c>
      <c r="H51" s="203">
        <v>2873225051</v>
      </c>
      <c r="I51" s="205">
        <v>7721278458</v>
      </c>
      <c r="J51" s="203">
        <v>0</v>
      </c>
      <c r="K51" s="611">
        <v>4040039.12</v>
      </c>
    </row>
    <row r="52" spans="1:11" s="96" customFormat="1" ht="20.25" customHeight="1" x14ac:dyDescent="0.35">
      <c r="A52" s="599">
        <v>53</v>
      </c>
      <c r="B52" s="206">
        <v>10627507718.870001</v>
      </c>
      <c r="C52" s="207">
        <v>1725665436</v>
      </c>
      <c r="D52" s="208">
        <v>4420566356</v>
      </c>
      <c r="E52" s="206">
        <v>20993989.27</v>
      </c>
      <c r="F52" s="207">
        <v>2769376.24</v>
      </c>
      <c r="G52" s="208">
        <v>2217988.11</v>
      </c>
      <c r="H52" s="206">
        <v>2659671580</v>
      </c>
      <c r="I52" s="208">
        <v>6920433660</v>
      </c>
      <c r="J52" s="206">
        <v>0</v>
      </c>
      <c r="K52" s="612">
        <v>3652472.5</v>
      </c>
    </row>
    <row r="53" spans="1:11" s="96" customFormat="1" ht="20.25" customHeight="1" x14ac:dyDescent="0.35">
      <c r="A53" s="597">
        <v>54</v>
      </c>
      <c r="B53" s="203">
        <v>9786988342.1900005</v>
      </c>
      <c r="C53" s="204">
        <v>1570958647</v>
      </c>
      <c r="D53" s="205">
        <v>3812586823</v>
      </c>
      <c r="E53" s="203">
        <v>13584335.369999999</v>
      </c>
      <c r="F53" s="204">
        <v>4081060.82</v>
      </c>
      <c r="G53" s="205">
        <v>0</v>
      </c>
      <c r="H53" s="203">
        <v>2202013791</v>
      </c>
      <c r="I53" s="205">
        <v>6045787046</v>
      </c>
      <c r="J53" s="203">
        <v>0</v>
      </c>
      <c r="K53" s="611">
        <v>5860225.1500000004</v>
      </c>
    </row>
    <row r="54" spans="1:11" s="96" customFormat="1" ht="20.25" customHeight="1" x14ac:dyDescent="0.35">
      <c r="A54" s="599">
        <v>55</v>
      </c>
      <c r="B54" s="206">
        <v>8977220236.8500004</v>
      </c>
      <c r="C54" s="207">
        <v>1315762898</v>
      </c>
      <c r="D54" s="208">
        <v>3410358271</v>
      </c>
      <c r="E54" s="206">
        <v>28286084.09</v>
      </c>
      <c r="F54" s="207">
        <v>4435477.26</v>
      </c>
      <c r="G54" s="208">
        <v>1212266.8500000001</v>
      </c>
      <c r="H54" s="206">
        <v>2017997712</v>
      </c>
      <c r="I54" s="208">
        <v>5240125973</v>
      </c>
      <c r="J54" s="206">
        <v>0</v>
      </c>
      <c r="K54" s="612">
        <v>4596536.87</v>
      </c>
    </row>
    <row r="55" spans="1:11" s="96" customFormat="1" ht="20.25" customHeight="1" x14ac:dyDescent="0.35">
      <c r="A55" s="597">
        <v>56</v>
      </c>
      <c r="B55" s="203">
        <v>8508383658.6000004</v>
      </c>
      <c r="C55" s="204">
        <v>1176389450</v>
      </c>
      <c r="D55" s="205">
        <v>3199775913</v>
      </c>
      <c r="E55" s="203">
        <v>19572392.170000002</v>
      </c>
      <c r="F55" s="204">
        <v>1305479.57</v>
      </c>
      <c r="G55" s="205">
        <v>0</v>
      </c>
      <c r="H55" s="203">
        <v>1911850832</v>
      </c>
      <c r="I55" s="205">
        <v>4456189087</v>
      </c>
      <c r="J55" s="203">
        <v>0</v>
      </c>
      <c r="K55" s="611">
        <v>1901071.1</v>
      </c>
    </row>
    <row r="56" spans="1:11" s="96" customFormat="1" ht="20.25" customHeight="1" x14ac:dyDescent="0.35">
      <c r="A56" s="599">
        <v>57</v>
      </c>
      <c r="B56" s="206">
        <v>7235170544.7200003</v>
      </c>
      <c r="C56" s="207">
        <v>970421231</v>
      </c>
      <c r="D56" s="208">
        <v>2710203284</v>
      </c>
      <c r="E56" s="206">
        <v>29525282.59</v>
      </c>
      <c r="F56" s="207">
        <v>1355759.22</v>
      </c>
      <c r="G56" s="208">
        <v>995014.02</v>
      </c>
      <c r="H56" s="206">
        <v>1473666090</v>
      </c>
      <c r="I56" s="208">
        <v>3408077933</v>
      </c>
      <c r="J56" s="206">
        <v>0</v>
      </c>
      <c r="K56" s="612">
        <v>4991713.5</v>
      </c>
    </row>
    <row r="57" spans="1:11" s="96" customFormat="1" ht="20.25" customHeight="1" thickBot="1" x14ac:dyDescent="0.4">
      <c r="A57" s="601">
        <v>58</v>
      </c>
      <c r="B57" s="602">
        <v>6932984630.1300001</v>
      </c>
      <c r="C57" s="613">
        <v>775329749</v>
      </c>
      <c r="D57" s="604">
        <v>2448518275</v>
      </c>
      <c r="E57" s="602">
        <v>6231496.1600000001</v>
      </c>
      <c r="F57" s="613">
        <v>2594652.0499999998</v>
      </c>
      <c r="G57" s="604">
        <v>328311</v>
      </c>
      <c r="H57" s="602">
        <v>1283590758</v>
      </c>
      <c r="I57" s="604">
        <v>2784659930</v>
      </c>
      <c r="J57" s="602">
        <v>0</v>
      </c>
      <c r="K57" s="614">
        <v>3911770.77</v>
      </c>
    </row>
    <row r="58" spans="1:11" s="96" customFormat="1" ht="20.25" customHeight="1" x14ac:dyDescent="0.35">
      <c r="A58" s="117">
        <v>59</v>
      </c>
      <c r="B58" s="206">
        <v>5662833998.9700003</v>
      </c>
      <c r="C58" s="207">
        <v>613488064</v>
      </c>
      <c r="D58" s="208">
        <v>1968815439</v>
      </c>
      <c r="E58" s="206">
        <v>19526580.109999999</v>
      </c>
      <c r="F58" s="207">
        <v>46955110.689999998</v>
      </c>
      <c r="G58" s="208">
        <v>0</v>
      </c>
      <c r="H58" s="206">
        <v>1069358012</v>
      </c>
      <c r="I58" s="208">
        <v>1954494629</v>
      </c>
      <c r="J58" s="206">
        <v>0</v>
      </c>
      <c r="K58" s="208">
        <v>3819184.41</v>
      </c>
    </row>
    <row r="59" spans="1:11" s="96" customFormat="1" ht="20.25" customHeight="1" x14ac:dyDescent="0.35">
      <c r="A59" s="118">
        <v>60</v>
      </c>
      <c r="B59" s="203">
        <v>5213849576.5900002</v>
      </c>
      <c r="C59" s="204">
        <v>630593317</v>
      </c>
      <c r="D59" s="205">
        <v>1599811162</v>
      </c>
      <c r="E59" s="203">
        <v>9602954.2400000002</v>
      </c>
      <c r="F59" s="204">
        <v>2873883.45</v>
      </c>
      <c r="G59" s="205">
        <v>0</v>
      </c>
      <c r="H59" s="203">
        <v>901004354</v>
      </c>
      <c r="I59" s="205">
        <v>1337244648</v>
      </c>
      <c r="J59" s="203">
        <v>0</v>
      </c>
      <c r="K59" s="205">
        <v>0</v>
      </c>
    </row>
    <row r="60" spans="1:11" s="96" customFormat="1" ht="20.25" customHeight="1" x14ac:dyDescent="0.35">
      <c r="A60" s="117">
        <v>61</v>
      </c>
      <c r="B60" s="206">
        <v>4350181399.5500002</v>
      </c>
      <c r="C60" s="207">
        <v>408842600</v>
      </c>
      <c r="D60" s="208">
        <v>1439533356</v>
      </c>
      <c r="E60" s="206">
        <v>6167009.0499999998</v>
      </c>
      <c r="F60" s="207">
        <v>820589.43</v>
      </c>
      <c r="G60" s="208">
        <v>0</v>
      </c>
      <c r="H60" s="206">
        <v>820114541</v>
      </c>
      <c r="I60" s="208">
        <v>661426189</v>
      </c>
      <c r="J60" s="206">
        <v>0</v>
      </c>
      <c r="K60" s="208">
        <v>1657458.41</v>
      </c>
    </row>
    <row r="61" spans="1:11" s="96" customFormat="1" ht="20.25" customHeight="1" x14ac:dyDescent="0.35">
      <c r="A61" s="118">
        <v>62</v>
      </c>
      <c r="B61" s="203">
        <v>3650589798.5</v>
      </c>
      <c r="C61" s="204">
        <v>337273920</v>
      </c>
      <c r="D61" s="205">
        <v>1096741137</v>
      </c>
      <c r="E61" s="203">
        <v>9013837.0099999998</v>
      </c>
      <c r="F61" s="204">
        <v>868829.98</v>
      </c>
      <c r="G61" s="205">
        <v>0</v>
      </c>
      <c r="H61" s="203">
        <v>580969564</v>
      </c>
      <c r="I61" s="205">
        <v>490135623</v>
      </c>
      <c r="J61" s="203">
        <v>0</v>
      </c>
      <c r="K61" s="205">
        <v>0</v>
      </c>
    </row>
    <row r="62" spans="1:11" s="96" customFormat="1" ht="20.25" customHeight="1" x14ac:dyDescent="0.35">
      <c r="A62" s="117">
        <v>63</v>
      </c>
      <c r="B62" s="206">
        <v>3394328978.4400001</v>
      </c>
      <c r="C62" s="207">
        <v>219811444</v>
      </c>
      <c r="D62" s="208">
        <v>949316270</v>
      </c>
      <c r="E62" s="206">
        <v>16731761.23</v>
      </c>
      <c r="F62" s="207">
        <v>1527199.4</v>
      </c>
      <c r="G62" s="208">
        <v>0</v>
      </c>
      <c r="H62" s="206">
        <v>513676173</v>
      </c>
      <c r="I62" s="208">
        <v>260758038</v>
      </c>
      <c r="J62" s="206">
        <v>0</v>
      </c>
      <c r="K62" s="208">
        <v>0</v>
      </c>
    </row>
    <row r="63" spans="1:11" s="96" customFormat="1" ht="20.25" customHeight="1" x14ac:dyDescent="0.35">
      <c r="A63" s="118">
        <v>64</v>
      </c>
      <c r="B63" s="203">
        <v>2757514532.8299999</v>
      </c>
      <c r="C63" s="204">
        <v>222332422</v>
      </c>
      <c r="D63" s="205">
        <v>695479579</v>
      </c>
      <c r="E63" s="203">
        <v>16078018.289999999</v>
      </c>
      <c r="F63" s="204">
        <v>13795968.91</v>
      </c>
      <c r="G63" s="205">
        <v>0</v>
      </c>
      <c r="H63" s="203">
        <v>339561626</v>
      </c>
      <c r="I63" s="205">
        <v>139886916</v>
      </c>
      <c r="J63" s="203">
        <v>0</v>
      </c>
      <c r="K63" s="205">
        <v>0</v>
      </c>
    </row>
    <row r="64" spans="1:11" s="96" customFormat="1" ht="20.25" customHeight="1" x14ac:dyDescent="0.35">
      <c r="A64" s="117">
        <v>65</v>
      </c>
      <c r="B64" s="206">
        <v>2420759037.1599998</v>
      </c>
      <c r="C64" s="207">
        <v>134546841</v>
      </c>
      <c r="D64" s="208">
        <v>571331548</v>
      </c>
      <c r="E64" s="206">
        <v>11019147.02</v>
      </c>
      <c r="F64" s="207">
        <v>12695006.02</v>
      </c>
      <c r="G64" s="208">
        <v>0</v>
      </c>
      <c r="H64" s="206">
        <v>168794159</v>
      </c>
      <c r="I64" s="208">
        <v>74282530</v>
      </c>
      <c r="J64" s="206">
        <v>0</v>
      </c>
      <c r="K64" s="208">
        <v>0</v>
      </c>
    </row>
    <row r="65" spans="1:11" s="96" customFormat="1" ht="20.25" customHeight="1" x14ac:dyDescent="0.35">
      <c r="A65" s="118">
        <v>66</v>
      </c>
      <c r="B65" s="203">
        <v>1954334885.46</v>
      </c>
      <c r="C65" s="204">
        <v>113851789</v>
      </c>
      <c r="D65" s="205">
        <v>291576376</v>
      </c>
      <c r="E65" s="203">
        <v>6763828.7599999998</v>
      </c>
      <c r="F65" s="204">
        <v>311004.5</v>
      </c>
      <c r="G65" s="205">
        <v>0</v>
      </c>
      <c r="H65" s="203">
        <v>56034964</v>
      </c>
      <c r="I65" s="205">
        <v>20614061</v>
      </c>
      <c r="J65" s="203">
        <v>0</v>
      </c>
      <c r="K65" s="205">
        <v>0</v>
      </c>
    </row>
    <row r="66" spans="1:11" s="96" customFormat="1" ht="20.25" customHeight="1" x14ac:dyDescent="0.35">
      <c r="A66" s="117">
        <v>67</v>
      </c>
      <c r="B66" s="206">
        <v>1639102046.4200001</v>
      </c>
      <c r="C66" s="207">
        <v>94209667</v>
      </c>
      <c r="D66" s="208">
        <v>261918500</v>
      </c>
      <c r="E66" s="206">
        <v>13164787.51</v>
      </c>
      <c r="F66" s="207">
        <v>240719.92</v>
      </c>
      <c r="G66" s="208">
        <v>0</v>
      </c>
      <c r="H66" s="206">
        <v>34333818</v>
      </c>
      <c r="I66" s="208">
        <v>14331660</v>
      </c>
      <c r="J66" s="206">
        <v>0</v>
      </c>
      <c r="K66" s="208">
        <v>0</v>
      </c>
    </row>
    <row r="67" spans="1:11" s="96" customFormat="1" ht="20.25" customHeight="1" x14ac:dyDescent="0.35">
      <c r="A67" s="118">
        <v>68</v>
      </c>
      <c r="B67" s="203">
        <v>1440418220.78</v>
      </c>
      <c r="C67" s="204">
        <v>66584897</v>
      </c>
      <c r="D67" s="205">
        <v>189320965</v>
      </c>
      <c r="E67" s="203">
        <v>19770210.649999999</v>
      </c>
      <c r="F67" s="204">
        <v>0</v>
      </c>
      <c r="G67" s="205">
        <v>0</v>
      </c>
      <c r="H67" s="203">
        <v>20796209</v>
      </c>
      <c r="I67" s="205">
        <v>4615595</v>
      </c>
      <c r="J67" s="203">
        <v>0</v>
      </c>
      <c r="K67" s="205">
        <v>0</v>
      </c>
    </row>
    <row r="68" spans="1:11" s="96" customFormat="1" ht="20.25" customHeight="1" x14ac:dyDescent="0.35">
      <c r="A68" s="117">
        <v>69</v>
      </c>
      <c r="B68" s="206">
        <v>1259294272.1199999</v>
      </c>
      <c r="C68" s="207">
        <v>48959026</v>
      </c>
      <c r="D68" s="208">
        <v>204951391</v>
      </c>
      <c r="E68" s="206">
        <v>2070835.62</v>
      </c>
      <c r="F68" s="207">
        <v>2349838.11</v>
      </c>
      <c r="G68" s="208">
        <v>0</v>
      </c>
      <c r="H68" s="206">
        <v>14382431</v>
      </c>
      <c r="I68" s="208">
        <v>2119728</v>
      </c>
      <c r="J68" s="206">
        <v>0</v>
      </c>
      <c r="K68" s="208">
        <v>0</v>
      </c>
    </row>
    <row r="69" spans="1:11" s="96" customFormat="1" ht="20.25" customHeight="1" x14ac:dyDescent="0.35">
      <c r="A69" s="118">
        <v>70</v>
      </c>
      <c r="B69" s="203">
        <v>1010120344.95</v>
      </c>
      <c r="C69" s="204">
        <v>32383434</v>
      </c>
      <c r="D69" s="205">
        <v>166853091</v>
      </c>
      <c r="E69" s="203">
        <v>14095441.16</v>
      </c>
      <c r="F69" s="204">
        <v>13356063.550000001</v>
      </c>
      <c r="G69" s="205">
        <v>0</v>
      </c>
      <c r="H69" s="203">
        <v>5737390</v>
      </c>
      <c r="I69" s="205">
        <v>0</v>
      </c>
      <c r="J69" s="203">
        <v>0</v>
      </c>
      <c r="K69" s="205">
        <v>0</v>
      </c>
    </row>
    <row r="70" spans="1:11" s="96" customFormat="1" ht="20.25" customHeight="1" x14ac:dyDescent="0.35">
      <c r="A70" s="117">
        <v>71</v>
      </c>
      <c r="B70" s="206">
        <v>915269795.86000001</v>
      </c>
      <c r="C70" s="207">
        <v>26735914</v>
      </c>
      <c r="D70" s="208">
        <v>121421068</v>
      </c>
      <c r="E70" s="206">
        <v>11075879.01</v>
      </c>
      <c r="F70" s="207">
        <v>0</v>
      </c>
      <c r="G70" s="208">
        <v>0</v>
      </c>
      <c r="H70" s="206">
        <v>4240787</v>
      </c>
      <c r="I70" s="208">
        <v>0</v>
      </c>
      <c r="J70" s="206">
        <v>0</v>
      </c>
      <c r="K70" s="208">
        <v>0</v>
      </c>
    </row>
    <row r="71" spans="1:11" s="96" customFormat="1" ht="20.25" customHeight="1" x14ac:dyDescent="0.35">
      <c r="A71" s="118">
        <v>72</v>
      </c>
      <c r="B71" s="203">
        <v>639942675.74000001</v>
      </c>
      <c r="C71" s="204">
        <v>17943251</v>
      </c>
      <c r="D71" s="205">
        <v>80729638</v>
      </c>
      <c r="E71" s="203">
        <v>761458.34</v>
      </c>
      <c r="F71" s="204">
        <v>309712.8</v>
      </c>
      <c r="G71" s="205">
        <v>0</v>
      </c>
      <c r="H71" s="203">
        <v>4659319</v>
      </c>
      <c r="I71" s="205">
        <v>0</v>
      </c>
      <c r="J71" s="203">
        <v>0</v>
      </c>
      <c r="K71" s="205">
        <v>0</v>
      </c>
    </row>
    <row r="72" spans="1:11" s="96" customFormat="1" ht="20.25" customHeight="1" x14ac:dyDescent="0.35">
      <c r="A72" s="117">
        <v>73</v>
      </c>
      <c r="B72" s="206">
        <v>608861207.95000005</v>
      </c>
      <c r="C72" s="207">
        <v>22590101</v>
      </c>
      <c r="D72" s="208">
        <v>53544704</v>
      </c>
      <c r="E72" s="206">
        <v>3813532.68</v>
      </c>
      <c r="F72" s="207">
        <v>0</v>
      </c>
      <c r="G72" s="208">
        <v>0</v>
      </c>
      <c r="H72" s="206">
        <v>3360981</v>
      </c>
      <c r="I72" s="208">
        <v>0</v>
      </c>
      <c r="J72" s="206">
        <v>0</v>
      </c>
      <c r="K72" s="208">
        <v>0</v>
      </c>
    </row>
    <row r="73" spans="1:11" s="96" customFormat="1" ht="20.25" customHeight="1" x14ac:dyDescent="0.35">
      <c r="A73" s="118">
        <v>74</v>
      </c>
      <c r="B73" s="203">
        <v>408429584.13999999</v>
      </c>
      <c r="C73" s="204">
        <v>173255698</v>
      </c>
      <c r="D73" s="205">
        <v>39346633</v>
      </c>
      <c r="E73" s="203">
        <v>372529.04</v>
      </c>
      <c r="F73" s="204">
        <v>0</v>
      </c>
      <c r="G73" s="205">
        <v>0</v>
      </c>
      <c r="H73" s="203">
        <v>3153404</v>
      </c>
      <c r="I73" s="205">
        <v>0</v>
      </c>
      <c r="J73" s="203">
        <v>0</v>
      </c>
      <c r="K73" s="205">
        <v>0</v>
      </c>
    </row>
    <row r="74" spans="1:11" s="96" customFormat="1" ht="20.25" customHeight="1" x14ac:dyDescent="0.35">
      <c r="A74" s="117">
        <v>75</v>
      </c>
      <c r="B74" s="206">
        <v>309324437.37</v>
      </c>
      <c r="C74" s="207">
        <v>19002604</v>
      </c>
      <c r="D74" s="208">
        <v>41817316</v>
      </c>
      <c r="E74" s="206">
        <v>1693855.83</v>
      </c>
      <c r="F74" s="207">
        <v>0</v>
      </c>
      <c r="G74" s="208">
        <v>0</v>
      </c>
      <c r="H74" s="206">
        <v>2148816</v>
      </c>
      <c r="I74" s="208">
        <v>0</v>
      </c>
      <c r="J74" s="206">
        <v>0</v>
      </c>
      <c r="K74" s="208">
        <v>0</v>
      </c>
    </row>
    <row r="75" spans="1:11" s="96" customFormat="1" ht="20.25" customHeight="1" x14ac:dyDescent="0.35">
      <c r="A75" s="118">
        <v>76</v>
      </c>
      <c r="B75" s="203">
        <v>288699540.23000002</v>
      </c>
      <c r="C75" s="204">
        <v>4989398</v>
      </c>
      <c r="D75" s="205">
        <v>26924686</v>
      </c>
      <c r="E75" s="203">
        <v>4652477.18</v>
      </c>
      <c r="F75" s="204">
        <v>0</v>
      </c>
      <c r="G75" s="205">
        <v>0</v>
      </c>
      <c r="H75" s="203">
        <v>2455138</v>
      </c>
      <c r="I75" s="205">
        <v>0</v>
      </c>
      <c r="J75" s="203">
        <v>0</v>
      </c>
      <c r="K75" s="205">
        <v>0</v>
      </c>
    </row>
    <row r="76" spans="1:11" s="96" customFormat="1" ht="20.25" customHeight="1" x14ac:dyDescent="0.35">
      <c r="A76" s="117">
        <v>77</v>
      </c>
      <c r="B76" s="206">
        <v>228809874.30000001</v>
      </c>
      <c r="C76" s="207">
        <v>5744390</v>
      </c>
      <c r="D76" s="208">
        <v>19560050</v>
      </c>
      <c r="E76" s="206">
        <v>2345868.9</v>
      </c>
      <c r="F76" s="207">
        <v>0</v>
      </c>
      <c r="G76" s="208">
        <v>0</v>
      </c>
      <c r="H76" s="206">
        <v>1559578</v>
      </c>
      <c r="I76" s="208">
        <v>0</v>
      </c>
      <c r="J76" s="206">
        <v>0</v>
      </c>
      <c r="K76" s="208">
        <v>0</v>
      </c>
    </row>
    <row r="77" spans="1:11" s="96" customFormat="1" ht="20.25" customHeight="1" x14ac:dyDescent="0.35">
      <c r="A77" s="118">
        <v>78</v>
      </c>
      <c r="B77" s="203">
        <v>211174105.47999999</v>
      </c>
      <c r="C77" s="204">
        <v>17825570</v>
      </c>
      <c r="D77" s="205">
        <v>16034732</v>
      </c>
      <c r="E77" s="203">
        <v>773844.32</v>
      </c>
      <c r="F77" s="204">
        <v>0</v>
      </c>
      <c r="G77" s="205">
        <v>0</v>
      </c>
      <c r="H77" s="203">
        <v>1990306</v>
      </c>
      <c r="I77" s="205">
        <v>0</v>
      </c>
      <c r="J77" s="203">
        <v>0</v>
      </c>
      <c r="K77" s="205">
        <v>0</v>
      </c>
    </row>
    <row r="78" spans="1:11" s="96" customFormat="1" ht="20.25" customHeight="1" x14ac:dyDescent="0.35">
      <c r="A78" s="117">
        <v>79</v>
      </c>
      <c r="B78" s="206">
        <v>164760409.91999999</v>
      </c>
      <c r="C78" s="207">
        <v>838476</v>
      </c>
      <c r="D78" s="208">
        <v>9596947</v>
      </c>
      <c r="E78" s="206">
        <v>395533.34</v>
      </c>
      <c r="F78" s="207">
        <v>0</v>
      </c>
      <c r="G78" s="208">
        <v>0</v>
      </c>
      <c r="H78" s="206">
        <v>1098930</v>
      </c>
      <c r="I78" s="208">
        <v>0</v>
      </c>
      <c r="J78" s="206">
        <v>0</v>
      </c>
      <c r="K78" s="208">
        <v>0</v>
      </c>
    </row>
    <row r="79" spans="1:11" s="96" customFormat="1" ht="20.25" customHeight="1" x14ac:dyDescent="0.35">
      <c r="A79" s="118">
        <v>80</v>
      </c>
      <c r="B79" s="203">
        <v>96203650.810000002</v>
      </c>
      <c r="C79" s="204">
        <v>1423207</v>
      </c>
      <c r="D79" s="205">
        <v>7389116</v>
      </c>
      <c r="E79" s="203">
        <v>509770.64</v>
      </c>
      <c r="F79" s="204">
        <v>0</v>
      </c>
      <c r="G79" s="205">
        <v>0</v>
      </c>
      <c r="H79" s="203">
        <v>778891</v>
      </c>
      <c r="I79" s="205">
        <v>0</v>
      </c>
      <c r="J79" s="203">
        <v>0</v>
      </c>
      <c r="K79" s="205">
        <v>0</v>
      </c>
    </row>
    <row r="80" spans="1:11" s="96" customFormat="1" ht="20.25" customHeight="1" x14ac:dyDescent="0.35">
      <c r="A80" s="117">
        <v>81</v>
      </c>
      <c r="B80" s="206">
        <v>71194584.469999999</v>
      </c>
      <c r="C80" s="207">
        <v>0</v>
      </c>
      <c r="D80" s="208">
        <v>6236493</v>
      </c>
      <c r="E80" s="206">
        <v>283542.82</v>
      </c>
      <c r="F80" s="207">
        <v>0</v>
      </c>
      <c r="G80" s="208">
        <v>0</v>
      </c>
      <c r="H80" s="206">
        <v>320178</v>
      </c>
      <c r="I80" s="208">
        <v>0</v>
      </c>
      <c r="J80" s="206">
        <v>0</v>
      </c>
      <c r="K80" s="208">
        <v>0</v>
      </c>
    </row>
    <row r="81" spans="1:11" s="96" customFormat="1" ht="20.25" customHeight="1" x14ac:dyDescent="0.35">
      <c r="A81" s="118">
        <v>82</v>
      </c>
      <c r="B81" s="203">
        <v>55460801.240000002</v>
      </c>
      <c r="C81" s="204">
        <v>3429224</v>
      </c>
      <c r="D81" s="205">
        <v>3436282</v>
      </c>
      <c r="E81" s="203">
        <v>312322.59000000003</v>
      </c>
      <c r="F81" s="204">
        <v>0</v>
      </c>
      <c r="G81" s="205">
        <v>0</v>
      </c>
      <c r="H81" s="203">
        <v>563976</v>
      </c>
      <c r="I81" s="205">
        <v>0</v>
      </c>
      <c r="J81" s="203">
        <v>0</v>
      </c>
      <c r="K81" s="205">
        <v>0</v>
      </c>
    </row>
    <row r="82" spans="1:11" s="96" customFormat="1" ht="20.25" customHeight="1" x14ac:dyDescent="0.35">
      <c r="A82" s="117">
        <v>83</v>
      </c>
      <c r="B82" s="206">
        <v>31351655</v>
      </c>
      <c r="C82" s="207">
        <v>559580</v>
      </c>
      <c r="D82" s="208">
        <v>4017416</v>
      </c>
      <c r="E82" s="206">
        <v>84323.49</v>
      </c>
      <c r="F82" s="207">
        <v>0</v>
      </c>
      <c r="G82" s="208">
        <v>0</v>
      </c>
      <c r="H82" s="206">
        <v>373576</v>
      </c>
      <c r="I82" s="208">
        <v>0</v>
      </c>
      <c r="J82" s="206">
        <v>0</v>
      </c>
      <c r="K82" s="208">
        <v>0</v>
      </c>
    </row>
    <row r="83" spans="1:11" s="96" customFormat="1" ht="20.25" customHeight="1" x14ac:dyDescent="0.35">
      <c r="A83" s="118">
        <v>84</v>
      </c>
      <c r="B83" s="203">
        <v>34199242.539999999</v>
      </c>
      <c r="C83" s="204">
        <v>0</v>
      </c>
      <c r="D83" s="205">
        <v>2443619</v>
      </c>
      <c r="E83" s="203">
        <v>132377.07999999999</v>
      </c>
      <c r="F83" s="204">
        <v>0</v>
      </c>
      <c r="G83" s="205">
        <v>0</v>
      </c>
      <c r="H83" s="203">
        <v>375682</v>
      </c>
      <c r="I83" s="205">
        <v>0</v>
      </c>
      <c r="J83" s="203">
        <v>0</v>
      </c>
      <c r="K83" s="205">
        <v>0</v>
      </c>
    </row>
    <row r="84" spans="1:11" s="96" customFormat="1" ht="20.25" customHeight="1" x14ac:dyDescent="0.35">
      <c r="A84" s="117">
        <v>85</v>
      </c>
      <c r="B84" s="206">
        <v>15949055</v>
      </c>
      <c r="C84" s="207">
        <v>0</v>
      </c>
      <c r="D84" s="208">
        <v>2539566</v>
      </c>
      <c r="E84" s="206">
        <v>92742.75</v>
      </c>
      <c r="F84" s="207">
        <v>0</v>
      </c>
      <c r="G84" s="208">
        <v>0</v>
      </c>
      <c r="H84" s="206">
        <v>90493</v>
      </c>
      <c r="I84" s="208">
        <v>0</v>
      </c>
      <c r="J84" s="206">
        <v>0</v>
      </c>
      <c r="K84" s="208">
        <v>0</v>
      </c>
    </row>
    <row r="85" spans="1:11" s="96" customFormat="1" ht="20.25" customHeight="1" x14ac:dyDescent="0.35">
      <c r="A85" s="118">
        <v>86</v>
      </c>
      <c r="B85" s="203">
        <v>17191641</v>
      </c>
      <c r="C85" s="204">
        <v>741472</v>
      </c>
      <c r="D85" s="205">
        <v>2684573</v>
      </c>
      <c r="E85" s="203">
        <v>42670.19</v>
      </c>
      <c r="F85" s="204">
        <v>0</v>
      </c>
      <c r="G85" s="205">
        <v>0</v>
      </c>
      <c r="H85" s="203">
        <v>689735</v>
      </c>
      <c r="I85" s="205">
        <v>0</v>
      </c>
      <c r="J85" s="203">
        <v>0</v>
      </c>
      <c r="K85" s="205">
        <v>0</v>
      </c>
    </row>
    <row r="86" spans="1:11" s="96" customFormat="1" ht="20.25" customHeight="1" x14ac:dyDescent="0.35">
      <c r="A86" s="117">
        <v>87</v>
      </c>
      <c r="B86" s="206">
        <v>11991566</v>
      </c>
      <c r="C86" s="207">
        <v>403274</v>
      </c>
      <c r="D86" s="208">
        <v>1715924</v>
      </c>
      <c r="E86" s="206">
        <v>35904.31</v>
      </c>
      <c r="F86" s="207">
        <v>0</v>
      </c>
      <c r="G86" s="208">
        <v>0</v>
      </c>
      <c r="H86" s="206">
        <v>114498</v>
      </c>
      <c r="I86" s="208">
        <v>0</v>
      </c>
      <c r="J86" s="206">
        <v>0</v>
      </c>
      <c r="K86" s="208">
        <v>0</v>
      </c>
    </row>
    <row r="87" spans="1:11" s="96" customFormat="1" ht="20.25" customHeight="1" x14ac:dyDescent="0.35">
      <c r="A87" s="118">
        <v>88</v>
      </c>
      <c r="B87" s="203">
        <v>29791733.170000002</v>
      </c>
      <c r="C87" s="204">
        <v>40551184</v>
      </c>
      <c r="D87" s="205">
        <v>1622027</v>
      </c>
      <c r="E87" s="203">
        <v>4095</v>
      </c>
      <c r="F87" s="204">
        <v>0</v>
      </c>
      <c r="G87" s="205">
        <v>0</v>
      </c>
      <c r="H87" s="203">
        <v>20257</v>
      </c>
      <c r="I87" s="205">
        <v>0</v>
      </c>
      <c r="J87" s="203">
        <v>0</v>
      </c>
      <c r="K87" s="205">
        <v>0</v>
      </c>
    </row>
    <row r="88" spans="1:11" s="96" customFormat="1" ht="20.25" customHeight="1" x14ac:dyDescent="0.35">
      <c r="A88" s="117">
        <v>89</v>
      </c>
      <c r="B88" s="206">
        <v>9342337</v>
      </c>
      <c r="C88" s="207">
        <v>38676437</v>
      </c>
      <c r="D88" s="208">
        <v>880354</v>
      </c>
      <c r="E88" s="206">
        <v>84984.75</v>
      </c>
      <c r="F88" s="207">
        <v>0</v>
      </c>
      <c r="G88" s="208">
        <v>0</v>
      </c>
      <c r="H88" s="206">
        <v>23074</v>
      </c>
      <c r="I88" s="208">
        <v>0</v>
      </c>
      <c r="J88" s="206">
        <v>0</v>
      </c>
      <c r="K88" s="208">
        <v>0</v>
      </c>
    </row>
    <row r="89" spans="1:11" s="96" customFormat="1" ht="20.25" customHeight="1" x14ac:dyDescent="0.35">
      <c r="A89" s="118">
        <v>90</v>
      </c>
      <c r="B89" s="203">
        <v>4853665</v>
      </c>
      <c r="C89" s="204">
        <v>0</v>
      </c>
      <c r="D89" s="205">
        <v>782209</v>
      </c>
      <c r="E89" s="203">
        <v>9666.26</v>
      </c>
      <c r="F89" s="204">
        <v>0</v>
      </c>
      <c r="G89" s="205">
        <v>0</v>
      </c>
      <c r="H89" s="203">
        <v>11529</v>
      </c>
      <c r="I89" s="205">
        <v>0</v>
      </c>
      <c r="J89" s="203">
        <v>0</v>
      </c>
      <c r="K89" s="205">
        <v>0</v>
      </c>
    </row>
    <row r="90" spans="1:11" s="96" customFormat="1" ht="20.25" customHeight="1" x14ac:dyDescent="0.35">
      <c r="A90" s="117">
        <v>91</v>
      </c>
      <c r="B90" s="206">
        <v>3390021</v>
      </c>
      <c r="C90" s="207">
        <v>0</v>
      </c>
      <c r="D90" s="208">
        <v>52083</v>
      </c>
      <c r="E90" s="206">
        <v>16383.11</v>
      </c>
      <c r="F90" s="207">
        <v>0</v>
      </c>
      <c r="G90" s="208">
        <v>0</v>
      </c>
      <c r="H90" s="206">
        <v>25386</v>
      </c>
      <c r="I90" s="208">
        <v>0</v>
      </c>
      <c r="J90" s="206">
        <v>0</v>
      </c>
      <c r="K90" s="208">
        <v>0</v>
      </c>
    </row>
    <row r="91" spans="1:11" s="96" customFormat="1" ht="20.25" customHeight="1" x14ac:dyDescent="0.35">
      <c r="A91" s="118">
        <v>92</v>
      </c>
      <c r="B91" s="203">
        <v>2442402</v>
      </c>
      <c r="C91" s="204">
        <v>461296</v>
      </c>
      <c r="D91" s="205">
        <v>0</v>
      </c>
      <c r="E91" s="203">
        <v>42093.5</v>
      </c>
      <c r="F91" s="204">
        <v>0</v>
      </c>
      <c r="G91" s="205">
        <v>0</v>
      </c>
      <c r="H91" s="203">
        <v>0</v>
      </c>
      <c r="I91" s="205">
        <v>0</v>
      </c>
      <c r="J91" s="203">
        <v>0</v>
      </c>
      <c r="K91" s="205">
        <v>0</v>
      </c>
    </row>
    <row r="92" spans="1:11" s="96" customFormat="1" ht="20.25" customHeight="1" x14ac:dyDescent="0.35">
      <c r="A92" s="117">
        <v>93</v>
      </c>
      <c r="B92" s="206">
        <v>2259984</v>
      </c>
      <c r="C92" s="207">
        <v>0</v>
      </c>
      <c r="D92" s="208">
        <v>0</v>
      </c>
      <c r="E92" s="206">
        <v>10942.71</v>
      </c>
      <c r="F92" s="207">
        <v>0</v>
      </c>
      <c r="G92" s="208">
        <v>0</v>
      </c>
      <c r="H92" s="206">
        <v>0</v>
      </c>
      <c r="I92" s="208">
        <v>0</v>
      </c>
      <c r="J92" s="206">
        <v>0</v>
      </c>
      <c r="K92" s="208">
        <v>0</v>
      </c>
    </row>
    <row r="93" spans="1:11" s="96" customFormat="1" ht="20.25" customHeight="1" x14ac:dyDescent="0.35">
      <c r="A93" s="118">
        <v>94</v>
      </c>
      <c r="B93" s="203">
        <v>1484414</v>
      </c>
      <c r="C93" s="204">
        <v>0</v>
      </c>
      <c r="D93" s="205">
        <v>0</v>
      </c>
      <c r="E93" s="203">
        <v>0</v>
      </c>
      <c r="F93" s="204">
        <v>0</v>
      </c>
      <c r="G93" s="205">
        <v>0</v>
      </c>
      <c r="H93" s="203">
        <v>0</v>
      </c>
      <c r="I93" s="205">
        <v>0</v>
      </c>
      <c r="J93" s="203">
        <v>0</v>
      </c>
      <c r="K93" s="205">
        <v>0</v>
      </c>
    </row>
    <row r="94" spans="1:11" s="96" customFormat="1" ht="20.25" customHeight="1" x14ac:dyDescent="0.35">
      <c r="A94" s="117">
        <v>95</v>
      </c>
      <c r="B94" s="206">
        <v>1528805</v>
      </c>
      <c r="C94" s="207">
        <v>0</v>
      </c>
      <c r="D94" s="208">
        <v>0</v>
      </c>
      <c r="E94" s="206">
        <v>1899.09</v>
      </c>
      <c r="F94" s="207">
        <v>0</v>
      </c>
      <c r="G94" s="208">
        <v>0</v>
      </c>
      <c r="H94" s="206">
        <v>0</v>
      </c>
      <c r="I94" s="208">
        <v>0</v>
      </c>
      <c r="J94" s="206">
        <v>0</v>
      </c>
      <c r="K94" s="208">
        <v>0</v>
      </c>
    </row>
    <row r="95" spans="1:11" s="96" customFormat="1" ht="20.25" customHeight="1" x14ac:dyDescent="0.35">
      <c r="A95" s="118">
        <v>96</v>
      </c>
      <c r="B95" s="203">
        <v>397069</v>
      </c>
      <c r="C95" s="204">
        <v>0</v>
      </c>
      <c r="D95" s="205">
        <v>0</v>
      </c>
      <c r="E95" s="203">
        <v>0</v>
      </c>
      <c r="F95" s="204">
        <v>0</v>
      </c>
      <c r="G95" s="205">
        <v>0</v>
      </c>
      <c r="H95" s="203">
        <v>0</v>
      </c>
      <c r="I95" s="205">
        <v>0</v>
      </c>
      <c r="J95" s="203">
        <v>0</v>
      </c>
      <c r="K95" s="205">
        <v>0</v>
      </c>
    </row>
    <row r="96" spans="1:11" s="96" customFormat="1" ht="20.25" customHeight="1" x14ac:dyDescent="0.35">
      <c r="A96" s="117">
        <v>97</v>
      </c>
      <c r="B96" s="206">
        <v>617808</v>
      </c>
      <c r="C96" s="207">
        <v>0</v>
      </c>
      <c r="D96" s="208">
        <v>0</v>
      </c>
      <c r="E96" s="206">
        <v>0</v>
      </c>
      <c r="F96" s="207">
        <v>0</v>
      </c>
      <c r="G96" s="208">
        <v>0</v>
      </c>
      <c r="H96" s="206">
        <v>0</v>
      </c>
      <c r="I96" s="208">
        <v>0</v>
      </c>
      <c r="J96" s="206">
        <v>0</v>
      </c>
      <c r="K96" s="208">
        <v>0</v>
      </c>
    </row>
    <row r="97" spans="1:11" s="96" customFormat="1" ht="20.25" customHeight="1" x14ac:dyDescent="0.35">
      <c r="A97" s="118">
        <v>98</v>
      </c>
      <c r="B97" s="203">
        <v>344503</v>
      </c>
      <c r="C97" s="204">
        <v>0</v>
      </c>
      <c r="D97" s="205">
        <v>0</v>
      </c>
      <c r="E97" s="203">
        <v>10593</v>
      </c>
      <c r="F97" s="204">
        <v>0</v>
      </c>
      <c r="G97" s="205">
        <v>0</v>
      </c>
      <c r="H97" s="203">
        <v>0</v>
      </c>
      <c r="I97" s="205">
        <v>0</v>
      </c>
      <c r="J97" s="203">
        <v>0</v>
      </c>
      <c r="K97" s="205">
        <v>0</v>
      </c>
    </row>
    <row r="98" spans="1:11" s="96" customFormat="1" ht="20.25" customHeight="1" x14ac:dyDescent="0.35">
      <c r="A98" s="117">
        <v>99</v>
      </c>
      <c r="B98" s="206">
        <v>532747</v>
      </c>
      <c r="C98" s="207">
        <v>0</v>
      </c>
      <c r="D98" s="208">
        <v>0</v>
      </c>
      <c r="E98" s="206">
        <v>0</v>
      </c>
      <c r="F98" s="207">
        <v>0</v>
      </c>
      <c r="G98" s="208">
        <v>0</v>
      </c>
      <c r="H98" s="206">
        <v>0</v>
      </c>
      <c r="I98" s="208">
        <v>0</v>
      </c>
      <c r="J98" s="206">
        <v>0</v>
      </c>
      <c r="K98" s="208">
        <v>0</v>
      </c>
    </row>
    <row r="99" spans="1:11" s="96" customFormat="1" ht="20.25" customHeight="1" x14ac:dyDescent="0.35">
      <c r="A99" s="118" t="s">
        <v>264</v>
      </c>
      <c r="B99" s="203">
        <v>2465103</v>
      </c>
      <c r="C99" s="204">
        <v>0</v>
      </c>
      <c r="D99" s="205">
        <v>0</v>
      </c>
      <c r="E99" s="203">
        <v>0</v>
      </c>
      <c r="F99" s="204">
        <v>0</v>
      </c>
      <c r="G99" s="205">
        <v>0</v>
      </c>
      <c r="H99" s="203">
        <v>0</v>
      </c>
      <c r="I99" s="205">
        <v>0</v>
      </c>
      <c r="J99" s="203">
        <v>0</v>
      </c>
      <c r="K99" s="205">
        <v>0</v>
      </c>
    </row>
    <row r="100" spans="1:11" s="98" customFormat="1" ht="20.25" customHeight="1" thickBot="1" x14ac:dyDescent="0.4">
      <c r="A100" s="525" t="s">
        <v>8</v>
      </c>
      <c r="B100" s="526">
        <f>SUM(B14:B99)</f>
        <v>603808347548.38</v>
      </c>
      <c r="C100" s="527">
        <f t="shared" ref="C100:K100" si="0">SUM(C14:C99)</f>
        <v>136237164511</v>
      </c>
      <c r="D100" s="528">
        <f t="shared" si="0"/>
        <v>283481972697</v>
      </c>
      <c r="E100" s="526">
        <f t="shared" si="0"/>
        <v>678866422.63000011</v>
      </c>
      <c r="F100" s="527">
        <f t="shared" si="0"/>
        <v>172891064.08000004</v>
      </c>
      <c r="G100" s="528">
        <f t="shared" si="0"/>
        <v>87657757.039999992</v>
      </c>
      <c r="H100" s="526">
        <f t="shared" si="0"/>
        <v>196758487546</v>
      </c>
      <c r="I100" s="528">
        <f t="shared" si="0"/>
        <v>468939564138</v>
      </c>
      <c r="J100" s="526">
        <f t="shared" si="0"/>
        <v>721946</v>
      </c>
      <c r="K100" s="528">
        <f t="shared" si="0"/>
        <v>126394440.49000001</v>
      </c>
    </row>
    <row r="101" spans="1:11" x14ac:dyDescent="0.3">
      <c r="A101" s="25" t="s">
        <v>315</v>
      </c>
      <c r="G101" s="49"/>
      <c r="H101" s="24"/>
      <c r="I101" s="24"/>
      <c r="J101" s="24"/>
      <c r="K101" s="24"/>
    </row>
    <row r="102" spans="1:11" x14ac:dyDescent="0.3">
      <c r="B102" s="49"/>
      <c r="C102" s="49"/>
      <c r="D102" s="49"/>
      <c r="H102" s="24"/>
      <c r="I102" s="24"/>
      <c r="J102" s="24"/>
      <c r="K102" s="49"/>
    </row>
    <row r="103" spans="1:11" x14ac:dyDescent="0.3">
      <c r="A103" s="23"/>
      <c r="B103" s="49"/>
      <c r="C103" s="49"/>
      <c r="D103" s="49"/>
      <c r="H103" s="24"/>
      <c r="I103" s="24"/>
      <c r="J103" s="24"/>
      <c r="K103" s="26"/>
    </row>
    <row r="104" spans="1:11" x14ac:dyDescent="0.3">
      <c r="A104" s="23"/>
      <c r="B104" s="49"/>
      <c r="C104" s="49"/>
      <c r="D104" s="49"/>
      <c r="H104" s="24"/>
      <c r="I104" s="24"/>
      <c r="J104" s="24"/>
      <c r="K104" s="24"/>
    </row>
    <row r="105" spans="1:11" x14ac:dyDescent="0.3">
      <c r="A105" s="23"/>
      <c r="B105" s="49"/>
      <c r="C105" s="49"/>
      <c r="D105" s="49"/>
      <c r="H105" s="24"/>
      <c r="I105" s="24"/>
      <c r="J105" s="24"/>
      <c r="K105" s="24"/>
    </row>
    <row r="106" spans="1:11" x14ac:dyDescent="0.3">
      <c r="B106" s="49"/>
      <c r="C106" s="49"/>
      <c r="D106" s="49"/>
      <c r="H106" s="24"/>
      <c r="I106" s="24"/>
      <c r="J106" s="24"/>
      <c r="K106" s="24"/>
    </row>
    <row r="107" spans="1:11" x14ac:dyDescent="0.3">
      <c r="A107" s="24"/>
      <c r="B107" s="24"/>
      <c r="C107" s="24"/>
      <c r="D107" s="24"/>
      <c r="E107" s="24"/>
      <c r="F107" s="24"/>
      <c r="G107" s="24"/>
      <c r="H107" s="24"/>
      <c r="I107" s="24"/>
      <c r="J107" s="24"/>
      <c r="K107" s="24"/>
    </row>
    <row r="108" spans="1:11" x14ac:dyDescent="0.3">
      <c r="A108" s="24"/>
      <c r="B108" s="24"/>
      <c r="C108" s="24"/>
      <c r="D108" s="24"/>
      <c r="E108" s="24"/>
      <c r="F108" s="24"/>
      <c r="G108" s="24"/>
      <c r="H108" s="24"/>
      <c r="I108" s="24"/>
      <c r="J108" s="24"/>
      <c r="K108" s="24"/>
    </row>
    <row r="109" spans="1:11" x14ac:dyDescent="0.3">
      <c r="A109" s="24"/>
      <c r="B109" s="24"/>
      <c r="C109" s="24"/>
      <c r="D109" s="24"/>
      <c r="E109" s="24"/>
      <c r="F109" s="24"/>
      <c r="G109" s="24"/>
      <c r="H109" s="24"/>
      <c r="I109" s="24"/>
      <c r="J109" s="24"/>
      <c r="K109" s="24"/>
    </row>
    <row r="110" spans="1:11" x14ac:dyDescent="0.3">
      <c r="A110" s="24"/>
      <c r="B110" s="24"/>
      <c r="C110" s="24"/>
      <c r="D110" s="24"/>
      <c r="E110" s="24"/>
      <c r="F110" s="24"/>
      <c r="G110" s="24"/>
      <c r="H110" s="24"/>
      <c r="I110" s="24"/>
      <c r="J110" s="24"/>
      <c r="K110" s="24"/>
    </row>
    <row r="111" spans="1:11" x14ac:dyDescent="0.3">
      <c r="A111" s="24"/>
      <c r="B111" s="24"/>
      <c r="C111" s="24"/>
      <c r="D111" s="24"/>
      <c r="E111" s="24"/>
      <c r="F111" s="24"/>
      <c r="G111" s="24"/>
      <c r="H111" s="24"/>
      <c r="I111" s="24"/>
      <c r="J111" s="24"/>
      <c r="K111" s="24"/>
    </row>
    <row r="112" spans="1:11" x14ac:dyDescent="0.3">
      <c r="A112" s="24"/>
      <c r="B112" s="24"/>
      <c r="C112" s="24"/>
      <c r="D112" s="24"/>
      <c r="E112" s="24"/>
      <c r="F112" s="24"/>
      <c r="G112" s="24"/>
      <c r="H112" s="24"/>
      <c r="I112" s="24"/>
      <c r="J112" s="24"/>
      <c r="K112" s="24"/>
    </row>
    <row r="113" spans="1:11" x14ac:dyDescent="0.3">
      <c r="A113" s="24"/>
      <c r="B113" s="24"/>
      <c r="C113" s="24"/>
      <c r="D113" s="24"/>
      <c r="E113" s="24"/>
      <c r="F113" s="24"/>
      <c r="G113" s="24"/>
      <c r="H113" s="24"/>
      <c r="I113" s="24"/>
      <c r="J113" s="24"/>
      <c r="K113" s="24"/>
    </row>
    <row r="114" spans="1:11" x14ac:dyDescent="0.3">
      <c r="A114" s="24"/>
      <c r="B114" s="24"/>
      <c r="C114" s="24"/>
      <c r="D114" s="24"/>
      <c r="E114" s="24"/>
      <c r="F114" s="24"/>
      <c r="G114" s="24"/>
      <c r="H114" s="24"/>
      <c r="I114" s="24"/>
      <c r="J114" s="24"/>
      <c r="K114" s="24"/>
    </row>
    <row r="115" spans="1:11" x14ac:dyDescent="0.3">
      <c r="A115" s="24"/>
      <c r="B115" s="24"/>
      <c r="C115" s="24"/>
      <c r="D115" s="24"/>
      <c r="E115" s="24"/>
      <c r="F115" s="24"/>
      <c r="G115" s="24"/>
      <c r="H115" s="24"/>
      <c r="I115" s="24"/>
      <c r="J115" s="24"/>
      <c r="K115" s="24"/>
    </row>
    <row r="116" spans="1:11" x14ac:dyDescent="0.3">
      <c r="A116" s="24"/>
      <c r="B116" s="24"/>
      <c r="C116" s="24"/>
      <c r="D116" s="24"/>
      <c r="E116" s="24"/>
      <c r="F116" s="24"/>
      <c r="G116" s="24"/>
      <c r="H116" s="24"/>
      <c r="I116" s="24"/>
      <c r="J116" s="24"/>
      <c r="K116" s="24"/>
    </row>
    <row r="117" spans="1:11" x14ac:dyDescent="0.3">
      <c r="A117" s="24"/>
      <c r="B117" s="24"/>
      <c r="C117" s="24"/>
      <c r="D117" s="24"/>
      <c r="E117" s="24"/>
      <c r="F117" s="24"/>
      <c r="G117" s="24"/>
      <c r="H117" s="24"/>
      <c r="I117" s="24"/>
      <c r="J117" s="24"/>
      <c r="K117" s="24"/>
    </row>
    <row r="118" spans="1:11" x14ac:dyDescent="0.3">
      <c r="A118" s="24"/>
      <c r="B118" s="24"/>
      <c r="C118" s="24"/>
      <c r="D118" s="24"/>
      <c r="E118" s="24"/>
      <c r="F118" s="24"/>
      <c r="G118" s="24"/>
      <c r="H118" s="24"/>
      <c r="I118" s="24"/>
      <c r="J118" s="24"/>
      <c r="K118" s="24"/>
    </row>
    <row r="119" spans="1:11" x14ac:dyDescent="0.3">
      <c r="A119" s="24"/>
      <c r="B119" s="24"/>
      <c r="C119" s="24"/>
      <c r="D119" s="24"/>
      <c r="E119" s="24"/>
      <c r="F119" s="24"/>
      <c r="G119" s="24"/>
      <c r="H119" s="24"/>
      <c r="I119" s="24"/>
      <c r="J119" s="24"/>
      <c r="K119" s="24"/>
    </row>
    <row r="120" spans="1:11" x14ac:dyDescent="0.3">
      <c r="A120" s="24"/>
      <c r="B120" s="24"/>
      <c r="C120" s="24"/>
      <c r="D120" s="24"/>
      <c r="E120" s="24"/>
      <c r="F120" s="24"/>
      <c r="G120" s="24"/>
      <c r="H120" s="24"/>
      <c r="I120" s="24"/>
      <c r="J120" s="24"/>
      <c r="K120" s="24"/>
    </row>
    <row r="121" spans="1:11" x14ac:dyDescent="0.3">
      <c r="A121" s="24"/>
      <c r="B121" s="24"/>
      <c r="C121" s="24"/>
      <c r="D121" s="24"/>
      <c r="E121" s="24"/>
      <c r="F121" s="24"/>
      <c r="G121" s="24"/>
      <c r="H121" s="24"/>
      <c r="I121" s="24"/>
      <c r="J121" s="24"/>
      <c r="K121" s="24"/>
    </row>
    <row r="122" spans="1:11" x14ac:dyDescent="0.3">
      <c r="A122" s="24"/>
      <c r="B122" s="24"/>
      <c r="C122" s="24"/>
      <c r="D122" s="24"/>
      <c r="E122" s="24"/>
      <c r="F122" s="24"/>
      <c r="G122" s="24"/>
      <c r="H122" s="24"/>
      <c r="I122" s="24"/>
      <c r="J122" s="24"/>
      <c r="K122" s="24"/>
    </row>
    <row r="123" spans="1:11" x14ac:dyDescent="0.3">
      <c r="A123" s="24"/>
      <c r="B123" s="24"/>
      <c r="C123" s="24"/>
      <c r="D123" s="24"/>
      <c r="E123" s="24"/>
      <c r="F123" s="24"/>
      <c r="G123" s="24"/>
      <c r="H123" s="24"/>
      <c r="I123" s="24"/>
      <c r="J123" s="24"/>
      <c r="K123" s="24"/>
    </row>
    <row r="124" spans="1:11" x14ac:dyDescent="0.3">
      <c r="A124" s="24"/>
      <c r="B124" s="24"/>
      <c r="C124" s="24"/>
      <c r="D124" s="24"/>
      <c r="E124" s="24"/>
      <c r="F124" s="24"/>
      <c r="G124" s="24"/>
      <c r="H124" s="24"/>
      <c r="I124" s="24"/>
      <c r="J124" s="24"/>
      <c r="K124" s="24"/>
    </row>
    <row r="125" spans="1:11" x14ac:dyDescent="0.3">
      <c r="A125" s="24"/>
      <c r="B125" s="24"/>
      <c r="C125" s="24"/>
      <c r="D125" s="24"/>
      <c r="E125" s="24"/>
      <c r="F125" s="24"/>
      <c r="G125" s="24"/>
      <c r="H125" s="24"/>
      <c r="I125" s="24"/>
      <c r="J125" s="24"/>
      <c r="K125" s="24"/>
    </row>
    <row r="126" spans="1:11" x14ac:dyDescent="0.3">
      <c r="A126" s="24"/>
      <c r="B126" s="24"/>
      <c r="C126" s="24"/>
      <c r="D126" s="24"/>
      <c r="E126" s="24"/>
      <c r="F126" s="24"/>
      <c r="G126" s="24"/>
      <c r="H126" s="24"/>
      <c r="I126" s="24"/>
      <c r="J126" s="24"/>
      <c r="K126" s="24"/>
    </row>
    <row r="127" spans="1:11" x14ac:dyDescent="0.3">
      <c r="A127" s="24"/>
      <c r="B127" s="24"/>
      <c r="C127" s="24"/>
      <c r="D127" s="24"/>
      <c r="E127" s="24"/>
      <c r="F127" s="24"/>
      <c r="G127" s="24"/>
      <c r="H127" s="24"/>
      <c r="I127" s="24"/>
      <c r="J127" s="24"/>
      <c r="K127" s="24"/>
    </row>
    <row r="128" spans="1:11" x14ac:dyDescent="0.3">
      <c r="A128" s="24"/>
      <c r="B128" s="24"/>
      <c r="C128" s="24"/>
      <c r="D128" s="24"/>
      <c r="E128" s="24"/>
      <c r="F128" s="24"/>
      <c r="G128" s="24"/>
      <c r="H128" s="24"/>
      <c r="I128" s="24"/>
      <c r="J128" s="24"/>
      <c r="K128" s="24"/>
    </row>
    <row r="129" spans="1:11" x14ac:dyDescent="0.3">
      <c r="A129" s="24"/>
      <c r="B129" s="24"/>
      <c r="C129" s="24"/>
      <c r="D129" s="24"/>
      <c r="E129" s="24"/>
      <c r="F129" s="24"/>
      <c r="G129" s="24"/>
      <c r="H129" s="24"/>
      <c r="I129" s="24"/>
      <c r="J129" s="24"/>
      <c r="K129" s="24"/>
    </row>
    <row r="130" spans="1:11" x14ac:dyDescent="0.3">
      <c r="A130" s="24"/>
      <c r="B130" s="24"/>
      <c r="C130" s="24"/>
      <c r="D130" s="24"/>
      <c r="E130" s="24"/>
      <c r="F130" s="24"/>
      <c r="G130" s="24"/>
      <c r="H130" s="24"/>
      <c r="I130" s="24"/>
      <c r="J130" s="24"/>
      <c r="K130" s="24"/>
    </row>
    <row r="131" spans="1:11" x14ac:dyDescent="0.3">
      <c r="A131" s="24"/>
      <c r="B131" s="24"/>
      <c r="C131" s="24"/>
      <c r="D131" s="24"/>
      <c r="E131" s="24"/>
      <c r="F131" s="24"/>
      <c r="G131" s="24"/>
      <c r="H131" s="24"/>
      <c r="I131" s="24"/>
      <c r="J131" s="24"/>
      <c r="K131" s="24"/>
    </row>
    <row r="132" spans="1:11" x14ac:dyDescent="0.3">
      <c r="A132" s="24"/>
      <c r="B132" s="24"/>
      <c r="C132" s="24"/>
      <c r="D132" s="24"/>
      <c r="E132" s="24"/>
      <c r="F132" s="24"/>
      <c r="G132" s="24"/>
      <c r="H132" s="24"/>
      <c r="I132" s="24"/>
      <c r="J132" s="24"/>
      <c r="K132" s="24"/>
    </row>
    <row r="133" spans="1:11" x14ac:dyDescent="0.3">
      <c r="A133" s="24"/>
      <c r="B133" s="24"/>
      <c r="C133" s="24"/>
      <c r="D133" s="24"/>
      <c r="E133" s="24"/>
      <c r="F133" s="24"/>
      <c r="G133" s="24"/>
      <c r="H133" s="24"/>
      <c r="I133" s="24"/>
      <c r="J133" s="24"/>
      <c r="K133" s="24"/>
    </row>
    <row r="134" spans="1:11" x14ac:dyDescent="0.3">
      <c r="A134" s="24"/>
      <c r="B134" s="24"/>
      <c r="C134" s="24"/>
      <c r="D134" s="24"/>
      <c r="E134" s="24"/>
      <c r="F134" s="24"/>
      <c r="G134" s="24"/>
      <c r="H134" s="24"/>
      <c r="I134" s="24"/>
      <c r="J134" s="24"/>
      <c r="K134" s="24"/>
    </row>
    <row r="135" spans="1:11" x14ac:dyDescent="0.3">
      <c r="A135" s="24"/>
      <c r="B135" s="24"/>
      <c r="C135" s="24"/>
      <c r="D135" s="24"/>
      <c r="E135" s="24"/>
      <c r="F135" s="24"/>
      <c r="G135" s="24"/>
      <c r="H135" s="24"/>
      <c r="I135" s="24"/>
      <c r="J135" s="24"/>
      <c r="K135" s="24"/>
    </row>
    <row r="136" spans="1:11" x14ac:dyDescent="0.3">
      <c r="A136" s="24"/>
      <c r="B136" s="24"/>
      <c r="C136" s="24"/>
      <c r="D136" s="24"/>
      <c r="E136" s="24"/>
      <c r="F136" s="24"/>
      <c r="G136" s="24"/>
      <c r="H136" s="24"/>
      <c r="I136" s="24"/>
      <c r="J136" s="24"/>
      <c r="K136" s="24"/>
    </row>
    <row r="137" spans="1:11" x14ac:dyDescent="0.3">
      <c r="A137" s="24"/>
      <c r="B137" s="24"/>
      <c r="C137" s="24"/>
      <c r="D137" s="24"/>
      <c r="E137" s="24"/>
      <c r="F137" s="24"/>
      <c r="G137" s="24"/>
      <c r="H137" s="24"/>
      <c r="I137" s="24"/>
      <c r="J137" s="24"/>
      <c r="K137" s="24"/>
    </row>
    <row r="138" spans="1:11" x14ac:dyDescent="0.3">
      <c r="A138" s="24"/>
      <c r="B138" s="24"/>
      <c r="C138" s="24"/>
      <c r="D138" s="24"/>
      <c r="E138" s="24"/>
      <c r="F138" s="24"/>
      <c r="G138" s="24"/>
      <c r="H138" s="24"/>
      <c r="I138" s="24"/>
      <c r="J138" s="24"/>
      <c r="K138" s="24"/>
    </row>
  </sheetData>
  <mergeCells count="22">
    <mergeCell ref="A7:K7"/>
    <mergeCell ref="A2:K2"/>
    <mergeCell ref="A3:K3"/>
    <mergeCell ref="A4:K4"/>
    <mergeCell ref="A5:K5"/>
    <mergeCell ref="A6:K6"/>
    <mergeCell ref="A8:K8"/>
    <mergeCell ref="A9:K9"/>
    <mergeCell ref="B11:D11"/>
    <mergeCell ref="E11:G11"/>
    <mergeCell ref="H11:I11"/>
    <mergeCell ref="J11:K11"/>
    <mergeCell ref="H12:H13"/>
    <mergeCell ref="I12:I13"/>
    <mergeCell ref="J12:J13"/>
    <mergeCell ref="K12:K13"/>
    <mergeCell ref="B12:B13"/>
    <mergeCell ref="C12:C13"/>
    <mergeCell ref="D12:D13"/>
    <mergeCell ref="E12:E13"/>
    <mergeCell ref="F12:F13"/>
    <mergeCell ref="G12:G13"/>
  </mergeCells>
  <printOptions horizontalCentered="1"/>
  <pageMargins left="0.31496062992125984" right="0.19685039370078741" top="0.39370078740157483" bottom="0.23622047244094491" header="0" footer="0.23622047244094491"/>
  <pageSetup scale="55" firstPageNumber="67" fitToHeight="0" orientation="portrait" useFirstPageNumber="1" r:id="rId1"/>
  <headerFooter>
    <oddFooter>&amp;R&amp;P</oddFooter>
  </headerFooter>
  <rowBreaks count="1" manualBreakCount="1">
    <brk id="57" max="10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syncVertical="1" syncRef="E13" transitionEvaluation="1" codeName="Hoja4">
    <pageSetUpPr fitToPage="1"/>
  </sheetPr>
  <dimension ref="A1:IU85"/>
  <sheetViews>
    <sheetView showGridLines="0" view="pageBreakPreview" zoomScale="55" zoomScaleNormal="75" zoomScaleSheetLayoutView="55" workbookViewId="0">
      <pane xSplit="4" ySplit="12" topLeftCell="E13" activePane="bottomRight" state="frozen"/>
      <selection pane="topRight" activeCell="E1" sqref="E1"/>
      <selection pane="bottomLeft" activeCell="A13" sqref="A13"/>
      <selection pane="bottomRight" activeCell="E13" sqref="E13"/>
    </sheetView>
  </sheetViews>
  <sheetFormatPr baseColWidth="10" defaultColWidth="9.69140625" defaultRowHeight="12.45" x14ac:dyDescent="0.3"/>
  <cols>
    <col min="1" max="2" width="2.69140625" style="1" customWidth="1"/>
    <col min="3" max="3" width="32.23046875" style="1" customWidth="1"/>
    <col min="4" max="4" width="4.53515625" style="1" customWidth="1"/>
    <col min="5" max="5" width="14.69140625" style="1" customWidth="1"/>
    <col min="6" max="6" width="20.3828125" style="1" customWidth="1"/>
    <col min="7" max="7" width="22.69140625" style="1" customWidth="1"/>
    <col min="8" max="8" width="21.53515625" style="1" customWidth="1"/>
    <col min="9" max="9" width="18.61328125" style="1" customWidth="1"/>
    <col min="10" max="10" width="15.15234375" style="1" customWidth="1"/>
    <col min="11" max="11" width="19.84375" style="1" customWidth="1"/>
    <col min="12" max="12" width="18.921875" style="1" customWidth="1"/>
    <col min="13" max="13" width="19" style="1" customWidth="1"/>
    <col min="14" max="14" width="15.69140625" style="1" customWidth="1"/>
    <col min="15" max="15" width="16.69140625" style="1" customWidth="1"/>
    <col min="16" max="16384" width="9.69140625" style="1"/>
  </cols>
  <sheetData>
    <row r="1" spans="1:255" s="6" customFormat="1" ht="20.05" customHeight="1" x14ac:dyDescent="0.35">
      <c r="A1" s="749" t="s">
        <v>22</v>
      </c>
      <c r="B1" s="749"/>
      <c r="C1" s="749"/>
      <c r="D1" s="749"/>
      <c r="E1" s="749"/>
      <c r="F1" s="749"/>
      <c r="G1" s="749"/>
      <c r="H1" s="749"/>
      <c r="I1" s="749"/>
      <c r="J1" s="749"/>
      <c r="K1" s="749"/>
      <c r="L1" s="749"/>
      <c r="M1" s="749"/>
      <c r="N1" s="749"/>
      <c r="O1" s="5"/>
    </row>
    <row r="2" spans="1:255" s="6" customFormat="1" ht="19.5" customHeight="1" x14ac:dyDescent="0.35">
      <c r="A2" s="11"/>
      <c r="B2" s="11"/>
      <c r="C2" s="11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7"/>
      <c r="P2" s="8"/>
      <c r="Q2" s="8"/>
      <c r="R2" s="8"/>
      <c r="S2" s="8"/>
      <c r="T2" s="7"/>
      <c r="U2" s="7"/>
      <c r="V2" s="7"/>
      <c r="W2" s="7"/>
      <c r="X2" s="7"/>
      <c r="Y2" s="7"/>
      <c r="Z2" s="7"/>
      <c r="AA2" s="7"/>
      <c r="AB2" s="7"/>
      <c r="AC2" s="7"/>
      <c r="AD2" s="8"/>
      <c r="AE2" s="8"/>
      <c r="AF2" s="8"/>
      <c r="AG2" s="8"/>
      <c r="AH2" s="7"/>
      <c r="AI2" s="7"/>
      <c r="AJ2" s="7"/>
      <c r="AK2" s="7"/>
      <c r="AL2" s="7"/>
      <c r="AM2" s="7"/>
      <c r="AN2" s="7"/>
      <c r="AO2" s="7"/>
      <c r="AP2" s="7"/>
      <c r="AQ2" s="7"/>
      <c r="AR2" s="8"/>
      <c r="AS2" s="8"/>
      <c r="AT2" s="8"/>
      <c r="AU2" s="8"/>
      <c r="AV2" s="7"/>
      <c r="AW2" s="7"/>
      <c r="AX2" s="7"/>
      <c r="AY2" s="7"/>
      <c r="AZ2" s="7"/>
      <c r="BA2" s="7"/>
      <c r="BB2" s="7"/>
      <c r="BC2" s="7"/>
      <c r="BD2" s="7"/>
      <c r="BE2" s="7"/>
      <c r="BF2" s="8"/>
      <c r="BG2" s="8"/>
      <c r="BH2" s="8"/>
      <c r="BI2" s="8"/>
      <c r="BJ2" s="7"/>
      <c r="BK2" s="7"/>
      <c r="BL2" s="7"/>
      <c r="BM2" s="7"/>
      <c r="BN2" s="7"/>
      <c r="BO2" s="7"/>
      <c r="BP2" s="7"/>
      <c r="BQ2" s="7"/>
      <c r="BR2" s="7"/>
      <c r="BS2" s="7"/>
      <c r="BT2" s="8"/>
      <c r="BU2" s="8"/>
      <c r="BV2" s="8"/>
      <c r="BW2" s="8"/>
      <c r="BX2" s="7"/>
      <c r="BY2" s="7"/>
      <c r="BZ2" s="7"/>
      <c r="CA2" s="7"/>
      <c r="CB2" s="7"/>
      <c r="CC2" s="7"/>
      <c r="CD2" s="7"/>
      <c r="CE2" s="7"/>
      <c r="CF2" s="7"/>
      <c r="CG2" s="7"/>
      <c r="CH2" s="8"/>
      <c r="CI2" s="8"/>
      <c r="CJ2" s="8"/>
      <c r="CK2" s="8"/>
      <c r="CL2" s="7"/>
      <c r="CM2" s="7"/>
      <c r="CN2" s="7"/>
      <c r="CO2" s="7"/>
      <c r="CP2" s="7"/>
      <c r="CQ2" s="7"/>
      <c r="CR2" s="7"/>
      <c r="CS2" s="7"/>
      <c r="CT2" s="7"/>
      <c r="CU2" s="7"/>
      <c r="CV2" s="8"/>
      <c r="CW2" s="8"/>
      <c r="CX2" s="8"/>
      <c r="CY2" s="8"/>
      <c r="CZ2" s="7"/>
      <c r="DA2" s="7"/>
      <c r="DB2" s="7"/>
      <c r="DC2" s="7"/>
      <c r="DD2" s="7"/>
      <c r="DE2" s="7"/>
      <c r="DF2" s="7"/>
      <c r="DG2" s="7"/>
      <c r="DH2" s="7"/>
      <c r="DI2" s="7"/>
      <c r="DJ2" s="8"/>
      <c r="DK2" s="8"/>
      <c r="DL2" s="8"/>
      <c r="DM2" s="8"/>
      <c r="DN2" s="7"/>
      <c r="DO2" s="7"/>
      <c r="DP2" s="7"/>
      <c r="DQ2" s="7"/>
      <c r="DR2" s="7"/>
      <c r="DS2" s="7"/>
      <c r="DT2" s="7"/>
      <c r="DU2" s="7"/>
      <c r="DV2" s="7"/>
      <c r="DW2" s="7"/>
      <c r="DX2" s="8"/>
      <c r="DY2" s="8"/>
      <c r="DZ2" s="8"/>
      <c r="EA2" s="8"/>
      <c r="EB2" s="7"/>
      <c r="EC2" s="7"/>
      <c r="ED2" s="7"/>
      <c r="EE2" s="7"/>
      <c r="EF2" s="7"/>
      <c r="EG2" s="7"/>
      <c r="EH2" s="7"/>
      <c r="EI2" s="7"/>
      <c r="EJ2" s="7"/>
      <c r="EK2" s="7"/>
      <c r="EL2" s="8"/>
      <c r="EM2" s="8"/>
      <c r="EN2" s="8"/>
      <c r="EO2" s="8"/>
      <c r="EP2" s="7"/>
      <c r="EQ2" s="7"/>
      <c r="ER2" s="7"/>
      <c r="ES2" s="7"/>
      <c r="ET2" s="7"/>
      <c r="EU2" s="7"/>
      <c r="EV2" s="7"/>
      <c r="EW2" s="7"/>
      <c r="EX2" s="7"/>
      <c r="EY2" s="7"/>
      <c r="EZ2" s="8"/>
      <c r="FA2" s="8"/>
      <c r="FB2" s="8"/>
      <c r="FC2" s="8"/>
      <c r="FD2" s="7"/>
      <c r="FE2" s="7"/>
      <c r="FF2" s="7"/>
      <c r="FG2" s="7"/>
      <c r="FH2" s="7"/>
      <c r="FI2" s="7"/>
      <c r="FJ2" s="7"/>
      <c r="FK2" s="7"/>
      <c r="FL2" s="7"/>
      <c r="FM2" s="7"/>
      <c r="FN2" s="8"/>
      <c r="FO2" s="8"/>
      <c r="FP2" s="8"/>
      <c r="FQ2" s="8"/>
      <c r="FR2" s="7"/>
      <c r="FS2" s="7"/>
      <c r="FT2" s="7"/>
      <c r="FU2" s="7"/>
      <c r="FV2" s="7"/>
      <c r="FW2" s="7"/>
      <c r="FX2" s="7"/>
      <c r="FY2" s="7"/>
      <c r="FZ2" s="7"/>
      <c r="GA2" s="7"/>
      <c r="GB2" s="8"/>
      <c r="GC2" s="8"/>
      <c r="GD2" s="8"/>
      <c r="GE2" s="8"/>
      <c r="GF2" s="7"/>
      <c r="GG2" s="7"/>
      <c r="GH2" s="7"/>
      <c r="GI2" s="7"/>
      <c r="GJ2" s="7"/>
      <c r="GK2" s="7"/>
      <c r="GL2" s="7"/>
      <c r="GM2" s="7"/>
      <c r="GN2" s="7"/>
      <c r="GO2" s="7"/>
      <c r="GP2" s="8"/>
      <c r="GQ2" s="8"/>
      <c r="GR2" s="8"/>
      <c r="GS2" s="8"/>
      <c r="GT2" s="7"/>
      <c r="GU2" s="7"/>
      <c r="GV2" s="7"/>
      <c r="GW2" s="7"/>
      <c r="GX2" s="7"/>
      <c r="GY2" s="7"/>
      <c r="GZ2" s="7"/>
      <c r="HA2" s="7"/>
      <c r="HB2" s="7"/>
      <c r="HC2" s="7"/>
      <c r="HD2" s="8"/>
      <c r="HE2" s="8"/>
      <c r="HF2" s="8"/>
      <c r="HG2" s="8"/>
      <c r="HH2" s="7"/>
      <c r="HI2" s="7"/>
      <c r="HJ2" s="7"/>
      <c r="HK2" s="7"/>
      <c r="HL2" s="7"/>
      <c r="HM2" s="7"/>
      <c r="HN2" s="7"/>
      <c r="HO2" s="7"/>
      <c r="HP2" s="7"/>
      <c r="HQ2" s="7"/>
      <c r="HR2" s="8"/>
      <c r="HS2" s="8"/>
      <c r="HT2" s="8"/>
      <c r="HU2" s="8"/>
      <c r="HV2" s="7"/>
      <c r="HW2" s="7"/>
      <c r="HX2" s="7"/>
      <c r="HY2" s="7"/>
      <c r="HZ2" s="7"/>
      <c r="IA2" s="7"/>
      <c r="IB2" s="7"/>
      <c r="IC2" s="7"/>
      <c r="ID2" s="7"/>
      <c r="IE2" s="7"/>
      <c r="IF2" s="8"/>
      <c r="IG2" s="8"/>
      <c r="IH2" s="8"/>
      <c r="II2" s="8"/>
      <c r="IJ2" s="7"/>
      <c r="IK2" s="7"/>
      <c r="IL2" s="7"/>
      <c r="IM2" s="7"/>
      <c r="IN2" s="7"/>
      <c r="IO2" s="7"/>
      <c r="IP2" s="7"/>
      <c r="IQ2" s="7"/>
      <c r="IR2" s="7"/>
      <c r="IS2" s="7"/>
      <c r="IT2" s="8"/>
      <c r="IU2" s="8"/>
    </row>
    <row r="3" spans="1:255" ht="20.25" customHeight="1" x14ac:dyDescent="0.3">
      <c r="A3" s="739" t="str">
        <f>'1 Total'!A4:N4</f>
        <v>DICIEMBRE DE 2018</v>
      </c>
      <c r="B3" s="739"/>
      <c r="C3" s="739"/>
      <c r="D3" s="739"/>
      <c r="E3" s="739"/>
      <c r="F3" s="739"/>
      <c r="G3" s="739"/>
      <c r="H3" s="739"/>
      <c r="I3" s="739"/>
      <c r="J3" s="739"/>
      <c r="K3" s="739"/>
      <c r="L3" s="739"/>
      <c r="M3" s="739"/>
      <c r="N3" s="739"/>
      <c r="O3" s="8"/>
    </row>
    <row r="4" spans="1:255" ht="6.75" customHeight="1" x14ac:dyDescent="0.3">
      <c r="A4" s="7" t="s">
        <v>4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</row>
    <row r="5" spans="1:255" ht="13" customHeight="1" x14ac:dyDescent="0.3">
      <c r="A5" s="740" t="s">
        <v>19</v>
      </c>
      <c r="B5" s="740"/>
      <c r="C5" s="740"/>
      <c r="D5" s="740"/>
      <c r="E5" s="740"/>
      <c r="F5" s="740"/>
      <c r="G5" s="740"/>
      <c r="H5" s="740"/>
      <c r="I5" s="740"/>
      <c r="J5" s="740"/>
      <c r="K5" s="740"/>
      <c r="L5" s="740"/>
      <c r="M5" s="740"/>
      <c r="N5" s="740"/>
      <c r="O5" s="9"/>
    </row>
    <row r="6" spans="1:255" ht="4.5" hidden="1" customHeight="1" x14ac:dyDescent="0.3">
      <c r="A6" s="11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7"/>
    </row>
    <row r="7" spans="1:255" ht="8.5" customHeight="1" x14ac:dyDescent="0.3">
      <c r="A7" s="740"/>
      <c r="B7" s="740"/>
      <c r="C7" s="740"/>
      <c r="D7" s="740"/>
      <c r="E7" s="740"/>
      <c r="F7" s="740"/>
      <c r="G7" s="740"/>
      <c r="H7" s="740"/>
      <c r="I7" s="740"/>
      <c r="J7" s="740"/>
      <c r="K7" s="740"/>
      <c r="L7" s="740"/>
      <c r="M7" s="740"/>
      <c r="N7" s="740"/>
      <c r="O7" s="10"/>
    </row>
    <row r="8" spans="1:255" ht="12.9" thickBot="1" x14ac:dyDescent="0.35">
      <c r="A8" s="12"/>
      <c r="B8" s="12"/>
      <c r="C8" s="12"/>
      <c r="D8" s="12"/>
      <c r="E8" s="240">
        <v>4</v>
      </c>
      <c r="F8" s="240">
        <v>5</v>
      </c>
      <c r="G8" s="240">
        <v>6</v>
      </c>
      <c r="H8" s="240">
        <v>7</v>
      </c>
      <c r="I8" s="240">
        <v>8</v>
      </c>
      <c r="J8" s="240">
        <v>9</v>
      </c>
      <c r="K8" s="240">
        <v>10</v>
      </c>
      <c r="L8" s="240">
        <v>11</v>
      </c>
      <c r="M8" s="240">
        <v>12</v>
      </c>
      <c r="N8" s="240">
        <v>13</v>
      </c>
    </row>
    <row r="9" spans="1:255" x14ac:dyDescent="0.3">
      <c r="A9" s="582"/>
      <c r="B9" s="583"/>
      <c r="C9" s="583"/>
      <c r="D9" s="584"/>
      <c r="E9" s="741" t="s">
        <v>308</v>
      </c>
      <c r="F9" s="744" t="s">
        <v>9</v>
      </c>
      <c r="G9" s="730" t="s">
        <v>23</v>
      </c>
      <c r="H9" s="730" t="s">
        <v>24</v>
      </c>
      <c r="I9" s="730" t="s">
        <v>13</v>
      </c>
      <c r="J9" s="730" t="s">
        <v>307</v>
      </c>
      <c r="K9" s="730" t="s">
        <v>14</v>
      </c>
      <c r="L9" s="730" t="s">
        <v>1</v>
      </c>
      <c r="M9" s="730" t="s">
        <v>2</v>
      </c>
      <c r="N9" s="733" t="s">
        <v>15</v>
      </c>
    </row>
    <row r="10" spans="1:255" x14ac:dyDescent="0.3">
      <c r="A10" s="585"/>
      <c r="B10" s="368"/>
      <c r="C10" s="366" t="s">
        <v>0</v>
      </c>
      <c r="D10" s="367"/>
      <c r="E10" s="742"/>
      <c r="F10" s="745"/>
      <c r="G10" s="747"/>
      <c r="H10" s="747"/>
      <c r="I10" s="731"/>
      <c r="J10" s="731"/>
      <c r="K10" s="731" t="s">
        <v>10</v>
      </c>
      <c r="L10" s="731"/>
      <c r="M10" s="731" t="s">
        <v>10</v>
      </c>
      <c r="N10" s="734"/>
    </row>
    <row r="11" spans="1:255" ht="10.5" customHeight="1" x14ac:dyDescent="0.3">
      <c r="A11" s="585"/>
      <c r="B11" s="368"/>
      <c r="C11" s="368"/>
      <c r="D11" s="367"/>
      <c r="E11" s="742"/>
      <c r="F11" s="745"/>
      <c r="G11" s="747"/>
      <c r="H11" s="747"/>
      <c r="I11" s="731"/>
      <c r="J11" s="731"/>
      <c r="K11" s="731"/>
      <c r="L11" s="731"/>
      <c r="M11" s="731"/>
      <c r="N11" s="734"/>
    </row>
    <row r="12" spans="1:255" ht="11.15" customHeight="1" thickBot="1" x14ac:dyDescent="0.35">
      <c r="A12" s="586"/>
      <c r="B12" s="587"/>
      <c r="C12" s="587"/>
      <c r="D12" s="588"/>
      <c r="E12" s="743"/>
      <c r="F12" s="746"/>
      <c r="G12" s="748"/>
      <c r="H12" s="748"/>
      <c r="I12" s="732"/>
      <c r="J12" s="732"/>
      <c r="K12" s="732"/>
      <c r="L12" s="732"/>
      <c r="M12" s="732"/>
      <c r="N12" s="735"/>
    </row>
    <row r="13" spans="1:255" ht="14.25" customHeight="1" x14ac:dyDescent="0.3">
      <c r="A13" s="552" t="s">
        <v>8</v>
      </c>
      <c r="B13" s="553"/>
      <c r="C13" s="553"/>
      <c r="D13" s="554"/>
      <c r="E13" s="555">
        <f>E14+E40</f>
        <v>7471644</v>
      </c>
      <c r="F13" s="555">
        <f t="shared" ref="F13:N13" si="0">F14+F40</f>
        <v>65777816</v>
      </c>
      <c r="G13" s="555">
        <f t="shared" si="0"/>
        <v>13765587914767.291</v>
      </c>
      <c r="H13" s="555">
        <f t="shared" si="0"/>
        <v>55870107351</v>
      </c>
      <c r="I13" s="555">
        <f t="shared" si="0"/>
        <v>165346058993.39001</v>
      </c>
      <c r="J13" s="555">
        <f t="shared" si="0"/>
        <v>364198</v>
      </c>
      <c r="K13" s="555">
        <f t="shared" si="0"/>
        <v>49511950231.630005</v>
      </c>
      <c r="L13" s="555">
        <f t="shared" si="0"/>
        <v>31226853501.919994</v>
      </c>
      <c r="M13" s="555">
        <f t="shared" si="0"/>
        <v>7476462961.1499996</v>
      </c>
      <c r="N13" s="555">
        <f t="shared" si="0"/>
        <v>729446521.25</v>
      </c>
    </row>
    <row r="14" spans="1:255" ht="14.25" customHeight="1" x14ac:dyDescent="0.3">
      <c r="A14" s="3"/>
      <c r="B14" s="2" t="s">
        <v>12</v>
      </c>
      <c r="C14" s="2"/>
      <c r="D14" s="23"/>
      <c r="E14" s="283">
        <f>E15+E20+E25+E30+E35</f>
        <v>7435810</v>
      </c>
      <c r="F14" s="283">
        <f t="shared" ref="F14:N14" si="1">F15+F20+F25+F30+F35</f>
        <v>7458779</v>
      </c>
      <c r="G14" s="283">
        <f t="shared" si="1"/>
        <v>2472153955765.3398</v>
      </c>
      <c r="H14" s="283">
        <f t="shared" si="1"/>
        <v>55833671473</v>
      </c>
      <c r="I14" s="283">
        <f t="shared" si="1"/>
        <v>91173357737.440002</v>
      </c>
      <c r="J14" s="283">
        <f t="shared" si="1"/>
        <v>34389</v>
      </c>
      <c r="K14" s="283">
        <f t="shared" si="1"/>
        <v>8615134722.6400032</v>
      </c>
      <c r="L14" s="283">
        <f t="shared" si="1"/>
        <v>23824122441.389996</v>
      </c>
      <c r="M14" s="283">
        <f t="shared" si="1"/>
        <v>7234333515.8499994</v>
      </c>
      <c r="N14" s="283">
        <f t="shared" si="1"/>
        <v>11188794.159999998</v>
      </c>
    </row>
    <row r="15" spans="1:255" ht="14.25" customHeight="1" x14ac:dyDescent="0.3">
      <c r="A15" s="369"/>
      <c r="B15" s="370" t="s">
        <v>6</v>
      </c>
      <c r="C15" s="371"/>
      <c r="D15" s="371"/>
      <c r="E15" s="372">
        <f>E16+E17+E18+E19</f>
        <v>4612196</v>
      </c>
      <c r="F15" s="372">
        <f t="shared" ref="F15:N15" si="2">F16+F17+F18+F19</f>
        <v>4626220</v>
      </c>
      <c r="G15" s="372">
        <f t="shared" si="2"/>
        <v>1585830133562.9199</v>
      </c>
      <c r="H15" s="372">
        <f t="shared" si="2"/>
        <v>13107388052</v>
      </c>
      <c r="I15" s="372">
        <f t="shared" si="2"/>
        <v>13189957088.309999</v>
      </c>
      <c r="J15" s="372">
        <f>J16+J17+J18+J19</f>
        <v>12859</v>
      </c>
      <c r="K15" s="372">
        <f t="shared" si="2"/>
        <v>3029340242.3000002</v>
      </c>
      <c r="L15" s="372">
        <f t="shared" si="2"/>
        <v>1353134531.8699999</v>
      </c>
      <c r="M15" s="372">
        <f t="shared" si="2"/>
        <v>343031148.19999999</v>
      </c>
      <c r="N15" s="372">
        <f t="shared" si="2"/>
        <v>1763045.4500000002</v>
      </c>
    </row>
    <row r="16" spans="1:255" ht="14.25" customHeight="1" x14ac:dyDescent="0.3">
      <c r="A16" s="3"/>
      <c r="C16" s="4" t="s">
        <v>5</v>
      </c>
      <c r="E16" s="285">
        <v>1860329</v>
      </c>
      <c r="F16" s="285">
        <v>1868635</v>
      </c>
      <c r="G16" s="285">
        <v>824865373367.05005</v>
      </c>
      <c r="H16" s="285">
        <v>7056154036</v>
      </c>
      <c r="I16" s="285">
        <v>5887382548.8100004</v>
      </c>
      <c r="J16" s="285">
        <v>3842</v>
      </c>
      <c r="K16" s="285">
        <v>971055197.96000004</v>
      </c>
      <c r="L16" s="285">
        <v>246478479.12</v>
      </c>
      <c r="M16" s="285">
        <v>17697106.52</v>
      </c>
      <c r="N16" s="285">
        <v>411169.52</v>
      </c>
    </row>
    <row r="17" spans="1:14" ht="14.25" customHeight="1" x14ac:dyDescent="0.3">
      <c r="A17" s="13"/>
      <c r="B17" s="14"/>
      <c r="C17" s="15" t="s">
        <v>3</v>
      </c>
      <c r="D17" s="14"/>
      <c r="E17" s="284">
        <v>2356823</v>
      </c>
      <c r="F17" s="284">
        <v>2362665</v>
      </c>
      <c r="G17" s="284">
        <v>742095456770.89001</v>
      </c>
      <c r="H17" s="284">
        <v>6026453428</v>
      </c>
      <c r="I17" s="284">
        <v>6960365984.0799999</v>
      </c>
      <c r="J17" s="284">
        <v>6892</v>
      </c>
      <c r="K17" s="284">
        <v>1647513473.73</v>
      </c>
      <c r="L17" s="284">
        <v>1087420367.52</v>
      </c>
      <c r="M17" s="284">
        <v>332878517.19999999</v>
      </c>
      <c r="N17" s="284">
        <v>1347638.59</v>
      </c>
    </row>
    <row r="18" spans="1:14" s="18" customFormat="1" ht="14.25" customHeight="1" x14ac:dyDescent="0.3">
      <c r="A18" s="17"/>
      <c r="C18" s="19" t="s">
        <v>21</v>
      </c>
      <c r="E18" s="285">
        <v>395044</v>
      </c>
      <c r="F18" s="285">
        <v>394920</v>
      </c>
      <c r="G18" s="285">
        <v>18869303424.98</v>
      </c>
      <c r="H18" s="285">
        <v>24780588</v>
      </c>
      <c r="I18" s="285">
        <v>342208555.42000002</v>
      </c>
      <c r="J18" s="285">
        <v>924</v>
      </c>
      <c r="K18" s="285">
        <v>73725617.329999998</v>
      </c>
      <c r="L18" s="285">
        <v>19235685.23</v>
      </c>
      <c r="M18" s="285">
        <v>-7544475.5199999996</v>
      </c>
      <c r="N18" s="285">
        <v>4237.34</v>
      </c>
    </row>
    <row r="19" spans="1:14" ht="14.25" customHeight="1" x14ac:dyDescent="0.3">
      <c r="A19" s="13"/>
      <c r="B19" s="14"/>
      <c r="C19" s="15" t="s">
        <v>300</v>
      </c>
      <c r="D19" s="14"/>
      <c r="E19" s="284">
        <v>0</v>
      </c>
      <c r="F19" s="284">
        <v>0</v>
      </c>
      <c r="G19" s="284">
        <v>0</v>
      </c>
      <c r="H19" s="284">
        <v>0</v>
      </c>
      <c r="I19" s="284">
        <v>0</v>
      </c>
      <c r="J19" s="284">
        <v>1201</v>
      </c>
      <c r="K19" s="284">
        <v>337045953.27999997</v>
      </c>
      <c r="L19" s="284">
        <v>0</v>
      </c>
      <c r="M19" s="284">
        <v>0</v>
      </c>
      <c r="N19" s="284">
        <v>0</v>
      </c>
    </row>
    <row r="20" spans="1:14" s="21" customFormat="1" ht="14.25" customHeight="1" x14ac:dyDescent="0.3">
      <c r="A20" s="374"/>
      <c r="B20" s="375" t="s">
        <v>7</v>
      </c>
      <c r="C20" s="376"/>
      <c r="D20" s="376"/>
      <c r="E20" s="377">
        <f>E21+E22+E23+E24</f>
        <v>290023</v>
      </c>
      <c r="F20" s="377">
        <f t="shared" ref="F20" si="3">F21+F22+F23+F24</f>
        <v>291743</v>
      </c>
      <c r="G20" s="377">
        <f t="shared" ref="G20" si="4">G21+G22+G23+G24</f>
        <v>88499994479.23999</v>
      </c>
      <c r="H20" s="377">
        <f t="shared" ref="H20" si="5">H21+H22+H23+H24</f>
        <v>8564182429</v>
      </c>
      <c r="I20" s="377">
        <f t="shared" ref="I20" si="6">I21+I22+I23+I24</f>
        <v>2603705440.1199999</v>
      </c>
      <c r="J20" s="377">
        <f>J21+J22+J23+J24</f>
        <v>714</v>
      </c>
      <c r="K20" s="377">
        <f t="shared" ref="K20" si="7">K21+K22+K23+K24</f>
        <v>281571202.89999998</v>
      </c>
      <c r="L20" s="377">
        <f t="shared" ref="L20" si="8">L21+L22+L23+L24</f>
        <v>3149623171.7599998</v>
      </c>
      <c r="M20" s="377">
        <f t="shared" ref="M20" si="9">M21+M22+M23+M24</f>
        <v>307794778.66000003</v>
      </c>
      <c r="N20" s="377">
        <f t="shared" ref="N20" si="10">N21+N22+N23+N24</f>
        <v>9367146.3399999999</v>
      </c>
    </row>
    <row r="21" spans="1:14" ht="14.25" customHeight="1" x14ac:dyDescent="0.3">
      <c r="A21" s="13"/>
      <c r="B21" s="14"/>
      <c r="C21" s="15" t="s">
        <v>5</v>
      </c>
      <c r="D21" s="14"/>
      <c r="E21" s="284">
        <v>51754</v>
      </c>
      <c r="F21" s="284">
        <v>52580</v>
      </c>
      <c r="G21" s="284">
        <v>12281775167</v>
      </c>
      <c r="H21" s="284">
        <v>134122278</v>
      </c>
      <c r="I21" s="284">
        <v>593035716.86000001</v>
      </c>
      <c r="J21" s="284">
        <v>82</v>
      </c>
      <c r="K21" s="284">
        <v>36841595.719999999</v>
      </c>
      <c r="L21" s="284">
        <v>63368629.539999999</v>
      </c>
      <c r="M21" s="284">
        <v>51394158.469999999</v>
      </c>
      <c r="N21" s="284">
        <v>0</v>
      </c>
    </row>
    <row r="22" spans="1:14" s="18" customFormat="1" ht="14.25" customHeight="1" x14ac:dyDescent="0.3">
      <c r="A22" s="17"/>
      <c r="C22" s="19" t="s">
        <v>3</v>
      </c>
      <c r="E22" s="285">
        <v>190066</v>
      </c>
      <c r="F22" s="285">
        <v>190960</v>
      </c>
      <c r="G22" s="285">
        <v>60742493235.68</v>
      </c>
      <c r="H22" s="285">
        <v>8428942614</v>
      </c>
      <c r="I22" s="285">
        <v>1621455988.3399999</v>
      </c>
      <c r="J22" s="285">
        <v>565</v>
      </c>
      <c r="K22" s="285">
        <v>228378396.66</v>
      </c>
      <c r="L22" s="285">
        <v>2503999384.9699998</v>
      </c>
      <c r="M22" s="285">
        <v>256206010.71000001</v>
      </c>
      <c r="N22" s="285">
        <v>9360087.3399999999</v>
      </c>
    </row>
    <row r="23" spans="1:14" ht="14.25" customHeight="1" x14ac:dyDescent="0.3">
      <c r="A23" s="13"/>
      <c r="B23" s="14"/>
      <c r="C23" s="15" t="s">
        <v>21</v>
      </c>
      <c r="D23" s="14"/>
      <c r="E23" s="284">
        <v>48203</v>
      </c>
      <c r="F23" s="284">
        <v>48203</v>
      </c>
      <c r="G23" s="284">
        <v>15475726076.559999</v>
      </c>
      <c r="H23" s="284">
        <v>1117537</v>
      </c>
      <c r="I23" s="284">
        <v>389213734.92000002</v>
      </c>
      <c r="J23" s="284">
        <v>67</v>
      </c>
      <c r="K23" s="284">
        <v>16351210.52</v>
      </c>
      <c r="L23" s="284">
        <v>582255157.25</v>
      </c>
      <c r="M23" s="284">
        <v>194609.48</v>
      </c>
      <c r="N23" s="284">
        <v>7059</v>
      </c>
    </row>
    <row r="24" spans="1:14" s="18" customFormat="1" ht="14.25" customHeight="1" x14ac:dyDescent="0.3">
      <c r="A24" s="17"/>
      <c r="C24" s="19" t="s">
        <v>300</v>
      </c>
      <c r="E24" s="285">
        <v>0</v>
      </c>
      <c r="F24" s="285">
        <v>0</v>
      </c>
      <c r="G24" s="285">
        <v>0</v>
      </c>
      <c r="H24" s="285">
        <v>0</v>
      </c>
      <c r="I24" s="285">
        <v>0</v>
      </c>
      <c r="J24" s="285">
        <v>0</v>
      </c>
      <c r="K24" s="285">
        <v>0</v>
      </c>
      <c r="L24" s="285">
        <v>0</v>
      </c>
      <c r="M24" s="285">
        <v>0</v>
      </c>
      <c r="N24" s="285">
        <v>0</v>
      </c>
    </row>
    <row r="25" spans="1:14" ht="14.25" customHeight="1" x14ac:dyDescent="0.3">
      <c r="A25" s="369"/>
      <c r="B25" s="370" t="s">
        <v>16</v>
      </c>
      <c r="C25" s="371"/>
      <c r="D25" s="371"/>
      <c r="E25" s="372">
        <f>E26+E27+E28+E29</f>
        <v>2492523</v>
      </c>
      <c r="F25" s="372">
        <f t="shared" ref="F25" si="11">F26+F27+F28+F29</f>
        <v>2499255</v>
      </c>
      <c r="G25" s="372">
        <f t="shared" ref="G25" si="12">G26+G27+G28+G29</f>
        <v>793624897953.80994</v>
      </c>
      <c r="H25" s="372">
        <f t="shared" ref="H25" si="13">H26+H27+H28+H29</f>
        <v>32137470389</v>
      </c>
      <c r="I25" s="372">
        <f t="shared" ref="I25" si="14">I26+I27+I28+I29</f>
        <v>75325233176.070007</v>
      </c>
      <c r="J25" s="372">
        <f>J26+J27+J28+J29</f>
        <v>20479</v>
      </c>
      <c r="K25" s="372">
        <f t="shared" ref="K25" si="15">K26+K27+K28+K29</f>
        <v>5260146820.2300014</v>
      </c>
      <c r="L25" s="372">
        <f t="shared" ref="L25" si="16">L26+L27+L28+L29</f>
        <v>19314097642.029999</v>
      </c>
      <c r="M25" s="372">
        <f t="shared" ref="M25" si="17">M26+M27+M28+M29</f>
        <v>6564701548.3199997</v>
      </c>
      <c r="N25" s="372">
        <f t="shared" ref="N25" si="18">N26+N27+N28+N29</f>
        <v>50141.120000000003</v>
      </c>
    </row>
    <row r="26" spans="1:14" ht="14.25" customHeight="1" x14ac:dyDescent="0.3">
      <c r="A26" s="3"/>
      <c r="C26" s="4" t="s">
        <v>5</v>
      </c>
      <c r="E26" s="285">
        <v>272766</v>
      </c>
      <c r="F26" s="285">
        <v>272889</v>
      </c>
      <c r="G26" s="285">
        <v>88804825565.360001</v>
      </c>
      <c r="H26" s="285">
        <v>508525629</v>
      </c>
      <c r="I26" s="285">
        <v>37165140418.730003</v>
      </c>
      <c r="J26" s="285">
        <v>685</v>
      </c>
      <c r="K26" s="285">
        <v>171610092.34999999</v>
      </c>
      <c r="L26" s="285">
        <v>3575812130.77</v>
      </c>
      <c r="M26" s="285">
        <v>0</v>
      </c>
      <c r="N26" s="285">
        <v>0</v>
      </c>
    </row>
    <row r="27" spans="1:14" ht="14.25" customHeight="1" x14ac:dyDescent="0.3">
      <c r="A27" s="13"/>
      <c r="B27" s="14"/>
      <c r="C27" s="15" t="s">
        <v>3</v>
      </c>
      <c r="D27" s="14"/>
      <c r="E27" s="284">
        <v>2211257</v>
      </c>
      <c r="F27" s="284">
        <v>2217866</v>
      </c>
      <c r="G27" s="284">
        <v>704341949806.22998</v>
      </c>
      <c r="H27" s="284">
        <v>12440167090</v>
      </c>
      <c r="I27" s="284">
        <v>32884987875.209999</v>
      </c>
      <c r="J27" s="284">
        <v>19498</v>
      </c>
      <c r="K27" s="284">
        <v>4822430384.6000004</v>
      </c>
      <c r="L27" s="284">
        <v>13773192775.41</v>
      </c>
      <c r="M27" s="284">
        <v>6564701548.3199997</v>
      </c>
      <c r="N27" s="284">
        <v>50141.120000000003</v>
      </c>
    </row>
    <row r="28" spans="1:14" s="18" customFormat="1" ht="14.25" customHeight="1" x14ac:dyDescent="0.3">
      <c r="A28" s="17"/>
      <c r="C28" s="19" t="s">
        <v>21</v>
      </c>
      <c r="E28" s="285">
        <v>8500</v>
      </c>
      <c r="F28" s="285">
        <v>8500</v>
      </c>
      <c r="G28" s="285">
        <v>478122582.22000003</v>
      </c>
      <c r="H28" s="285">
        <v>19188777670</v>
      </c>
      <c r="I28" s="285">
        <v>5275104882.1300001</v>
      </c>
      <c r="J28" s="285">
        <v>7</v>
      </c>
      <c r="K28" s="285">
        <v>57680780.020000003</v>
      </c>
      <c r="L28" s="285">
        <v>1965092735.8499999</v>
      </c>
      <c r="M28" s="285">
        <v>0</v>
      </c>
      <c r="N28" s="285">
        <v>0</v>
      </c>
    </row>
    <row r="29" spans="1:14" ht="14.25" customHeight="1" x14ac:dyDescent="0.3">
      <c r="A29" s="13"/>
      <c r="B29" s="14"/>
      <c r="C29" s="15" t="s">
        <v>300</v>
      </c>
      <c r="D29" s="14"/>
      <c r="E29" s="284">
        <v>0</v>
      </c>
      <c r="F29" s="284">
        <v>0</v>
      </c>
      <c r="G29" s="284">
        <v>0</v>
      </c>
      <c r="H29" s="284">
        <v>0</v>
      </c>
      <c r="I29" s="284">
        <v>0</v>
      </c>
      <c r="J29" s="284">
        <v>289</v>
      </c>
      <c r="K29" s="284">
        <v>208425563.25999999</v>
      </c>
      <c r="L29" s="284">
        <v>0</v>
      </c>
      <c r="M29" s="284">
        <v>0</v>
      </c>
      <c r="N29" s="284">
        <v>0</v>
      </c>
    </row>
    <row r="30" spans="1:14" s="21" customFormat="1" ht="14.25" customHeight="1" x14ac:dyDescent="0.3">
      <c r="A30" s="374"/>
      <c r="B30" s="375" t="s">
        <v>17</v>
      </c>
      <c r="C30" s="376"/>
      <c r="D30" s="376"/>
      <c r="E30" s="377">
        <f>E31+E32+E33+E34</f>
        <v>3341</v>
      </c>
      <c r="F30" s="377">
        <f t="shared" ref="F30" si="19">F31+F32+F33+F34</f>
        <v>3834</v>
      </c>
      <c r="G30" s="377">
        <f t="shared" ref="G30" si="20">G31+G32+G33+G34</f>
        <v>2982559769.3699999</v>
      </c>
      <c r="H30" s="377">
        <f t="shared" ref="H30" si="21">H31+H32+H33+H34</f>
        <v>2005851474</v>
      </c>
      <c r="I30" s="377">
        <f t="shared" ref="I30" si="22">I31+I32+I33+I34</f>
        <v>35327009.939999998</v>
      </c>
      <c r="J30" s="377">
        <f>J31+J32+J33+J34</f>
        <v>26</v>
      </c>
      <c r="K30" s="377">
        <f t="shared" ref="K30" si="23">K31+K32+K33+K34</f>
        <v>6564625.96</v>
      </c>
      <c r="L30" s="377">
        <f t="shared" ref="L30" si="24">L31+L32+L33+L34</f>
        <v>7267095.7300000004</v>
      </c>
      <c r="M30" s="377">
        <f t="shared" ref="M30" si="25">M31+M32+M33+M34</f>
        <v>18806040.670000002</v>
      </c>
      <c r="N30" s="377">
        <f t="shared" ref="N30" si="26">N31+N32+N33+N34</f>
        <v>8461.25</v>
      </c>
    </row>
    <row r="31" spans="1:14" ht="14.25" customHeight="1" x14ac:dyDescent="0.3">
      <c r="A31" s="13"/>
      <c r="B31" s="14"/>
      <c r="C31" s="15" t="s">
        <v>5</v>
      </c>
      <c r="D31" s="14"/>
      <c r="E31" s="284">
        <v>5</v>
      </c>
      <c r="F31" s="284">
        <v>5</v>
      </c>
      <c r="G31" s="284">
        <v>10005563</v>
      </c>
      <c r="H31" s="284">
        <v>0</v>
      </c>
      <c r="I31" s="284">
        <v>-231075</v>
      </c>
      <c r="J31" s="284">
        <v>3</v>
      </c>
      <c r="K31" s="284">
        <v>4112747.89</v>
      </c>
      <c r="L31" s="284">
        <v>603006</v>
      </c>
      <c r="M31" s="284">
        <v>453726</v>
      </c>
      <c r="N31" s="284">
        <v>0</v>
      </c>
    </row>
    <row r="32" spans="1:14" s="18" customFormat="1" ht="14.25" customHeight="1" x14ac:dyDescent="0.3">
      <c r="A32" s="17"/>
      <c r="C32" s="19" t="s">
        <v>3</v>
      </c>
      <c r="E32" s="285">
        <v>3233</v>
      </c>
      <c r="F32" s="285">
        <v>3726</v>
      </c>
      <c r="G32" s="285">
        <v>2961669972.04</v>
      </c>
      <c r="H32" s="285">
        <v>2005851474</v>
      </c>
      <c r="I32" s="285">
        <v>35558084.939999998</v>
      </c>
      <c r="J32" s="285">
        <v>19</v>
      </c>
      <c r="K32" s="285">
        <v>2157247.54</v>
      </c>
      <c r="L32" s="285">
        <v>6664089.7300000004</v>
      </c>
      <c r="M32" s="285">
        <v>18352314.670000002</v>
      </c>
      <c r="N32" s="285">
        <v>8461.25</v>
      </c>
    </row>
    <row r="33" spans="1:14" ht="14.25" customHeight="1" x14ac:dyDescent="0.3">
      <c r="A33" s="13"/>
      <c r="B33" s="14"/>
      <c r="C33" s="15" t="s">
        <v>21</v>
      </c>
      <c r="D33" s="14"/>
      <c r="E33" s="284">
        <v>103</v>
      </c>
      <c r="F33" s="284">
        <v>103</v>
      </c>
      <c r="G33" s="284">
        <v>10884234.33</v>
      </c>
      <c r="H33" s="284">
        <v>0</v>
      </c>
      <c r="I33" s="284">
        <v>0</v>
      </c>
      <c r="J33" s="284">
        <v>3</v>
      </c>
      <c r="K33" s="284">
        <v>241741.53</v>
      </c>
      <c r="L33" s="284">
        <v>0</v>
      </c>
      <c r="M33" s="284">
        <v>0</v>
      </c>
      <c r="N33" s="284">
        <v>0</v>
      </c>
    </row>
    <row r="34" spans="1:14" s="18" customFormat="1" ht="14.25" customHeight="1" x14ac:dyDescent="0.3">
      <c r="A34" s="17"/>
      <c r="C34" s="19" t="s">
        <v>300</v>
      </c>
      <c r="E34" s="285">
        <v>0</v>
      </c>
      <c r="F34" s="285">
        <v>0</v>
      </c>
      <c r="G34" s="285">
        <v>0</v>
      </c>
      <c r="H34" s="285">
        <v>0</v>
      </c>
      <c r="I34" s="285">
        <v>0</v>
      </c>
      <c r="J34" s="285">
        <v>1</v>
      </c>
      <c r="K34" s="285">
        <v>52889</v>
      </c>
      <c r="L34" s="285">
        <v>0</v>
      </c>
      <c r="M34" s="285">
        <v>0</v>
      </c>
      <c r="N34" s="285">
        <v>0</v>
      </c>
    </row>
    <row r="35" spans="1:14" ht="14.25" customHeight="1" x14ac:dyDescent="0.3">
      <c r="A35" s="369"/>
      <c r="B35" s="370" t="s">
        <v>18</v>
      </c>
      <c r="C35" s="371"/>
      <c r="D35" s="371"/>
      <c r="E35" s="372">
        <f>E36+E37+E38+E39</f>
        <v>37727</v>
      </c>
      <c r="F35" s="372">
        <f t="shared" ref="F35" si="27">F36+F37+F38+F39</f>
        <v>37727</v>
      </c>
      <c r="G35" s="372">
        <f t="shared" ref="G35" si="28">G36+G37+G38+G39</f>
        <v>1216370000</v>
      </c>
      <c r="H35" s="372">
        <f t="shared" ref="H35" si="29">H36+H37+H38+H39</f>
        <v>18779129</v>
      </c>
      <c r="I35" s="372">
        <f t="shared" ref="I35" si="30">I36+I37+I38+I39</f>
        <v>19135023</v>
      </c>
      <c r="J35" s="372">
        <f t="shared" ref="J35" si="31">J36+J37+J38+J39</f>
        <v>311</v>
      </c>
      <c r="K35" s="372">
        <f t="shared" ref="K35" si="32">K36+K37+K38+K39</f>
        <v>37511831.25</v>
      </c>
      <c r="L35" s="372">
        <f t="shared" ref="L35" si="33">L36+L37+L38+L39</f>
        <v>0</v>
      </c>
      <c r="M35" s="372">
        <f t="shared" ref="M35" si="34">M36+M37+M38+M39</f>
        <v>0</v>
      </c>
      <c r="N35" s="372">
        <f t="shared" ref="N35" si="35">N36+N37+N38+N39</f>
        <v>0</v>
      </c>
    </row>
    <row r="36" spans="1:14" ht="14.25" customHeight="1" x14ac:dyDescent="0.3">
      <c r="A36" s="3"/>
      <c r="C36" s="4" t="s">
        <v>5</v>
      </c>
      <c r="E36" s="285">
        <v>36969</v>
      </c>
      <c r="F36" s="285">
        <v>36969</v>
      </c>
      <c r="G36" s="285">
        <v>1215270000</v>
      </c>
      <c r="H36" s="285">
        <v>0</v>
      </c>
      <c r="I36" s="285">
        <v>17950435.969999999</v>
      </c>
      <c r="J36" s="285">
        <v>209</v>
      </c>
      <c r="K36" s="285">
        <v>8152718.25</v>
      </c>
      <c r="L36" s="285">
        <v>0</v>
      </c>
      <c r="M36" s="285">
        <v>0</v>
      </c>
      <c r="N36" s="285">
        <v>0</v>
      </c>
    </row>
    <row r="37" spans="1:14" ht="14.25" customHeight="1" x14ac:dyDescent="0.3">
      <c r="A37" s="13"/>
      <c r="B37" s="14"/>
      <c r="C37" s="15" t="s">
        <v>3</v>
      </c>
      <c r="D37" s="14"/>
      <c r="E37" s="284">
        <v>0</v>
      </c>
      <c r="F37" s="284">
        <v>0</v>
      </c>
      <c r="G37" s="284">
        <v>0</v>
      </c>
      <c r="H37" s="284">
        <v>0</v>
      </c>
      <c r="I37" s="284">
        <v>0</v>
      </c>
      <c r="J37" s="284">
        <v>0</v>
      </c>
      <c r="K37" s="284">
        <v>0</v>
      </c>
      <c r="L37" s="284">
        <v>0</v>
      </c>
      <c r="M37" s="284">
        <v>0</v>
      </c>
      <c r="N37" s="284">
        <v>0</v>
      </c>
    </row>
    <row r="38" spans="1:14" s="18" customFormat="1" ht="14.25" customHeight="1" x14ac:dyDescent="0.3">
      <c r="A38" s="17"/>
      <c r="C38" s="19" t="s">
        <v>21</v>
      </c>
      <c r="E38" s="285">
        <v>758</v>
      </c>
      <c r="F38" s="285">
        <v>758</v>
      </c>
      <c r="G38" s="285">
        <v>1100000</v>
      </c>
      <c r="H38" s="285">
        <v>18779129</v>
      </c>
      <c r="I38" s="285">
        <v>1184587.03</v>
      </c>
      <c r="J38" s="285">
        <v>0</v>
      </c>
      <c r="K38" s="285">
        <v>0</v>
      </c>
      <c r="L38" s="285">
        <v>0</v>
      </c>
      <c r="M38" s="285">
        <v>0</v>
      </c>
      <c r="N38" s="285">
        <v>0</v>
      </c>
    </row>
    <row r="39" spans="1:14" ht="14.25" customHeight="1" x14ac:dyDescent="0.3">
      <c r="A39" s="13"/>
      <c r="B39" s="14"/>
      <c r="C39" s="15" t="s">
        <v>300</v>
      </c>
      <c r="D39" s="14"/>
      <c r="E39" s="284">
        <v>0</v>
      </c>
      <c r="F39" s="284">
        <v>0</v>
      </c>
      <c r="G39" s="284">
        <v>0</v>
      </c>
      <c r="H39" s="284">
        <v>0</v>
      </c>
      <c r="I39" s="284">
        <v>0</v>
      </c>
      <c r="J39" s="284">
        <v>102</v>
      </c>
      <c r="K39" s="284">
        <v>29359113</v>
      </c>
      <c r="L39" s="284">
        <v>0</v>
      </c>
      <c r="M39" s="284">
        <v>0</v>
      </c>
      <c r="N39" s="284">
        <v>0</v>
      </c>
    </row>
    <row r="40" spans="1:14" s="21" customFormat="1" ht="14.25" customHeight="1" x14ac:dyDescent="0.3">
      <c r="A40" s="22"/>
      <c r="B40" s="20" t="s">
        <v>26</v>
      </c>
      <c r="E40" s="327">
        <f>E41+E46+E51+E56+E61+E67+E72+E77+E66</f>
        <v>35834</v>
      </c>
      <c r="F40" s="327">
        <f>F41+F46+F51+F56+F61+F67+F72+F77+F66</f>
        <v>58319037</v>
      </c>
      <c r="G40" s="327">
        <f t="shared" ref="G40:N40" si="36">G41+G46+G51+G56+G61+G67+G72+G77+G66</f>
        <v>11293433959001.951</v>
      </c>
      <c r="H40" s="327">
        <f t="shared" si="36"/>
        <v>36435878</v>
      </c>
      <c r="I40" s="327">
        <f t="shared" si="36"/>
        <v>74172701255.949997</v>
      </c>
      <c r="J40" s="327">
        <f t="shared" si="36"/>
        <v>329809</v>
      </c>
      <c r="K40" s="327">
        <f t="shared" si="36"/>
        <v>40896815508.989998</v>
      </c>
      <c r="L40" s="327">
        <f t="shared" si="36"/>
        <v>7402731060.5299997</v>
      </c>
      <c r="M40" s="327">
        <f t="shared" si="36"/>
        <v>242129445.29999998</v>
      </c>
      <c r="N40" s="327">
        <f t="shared" si="36"/>
        <v>718257727.09000003</v>
      </c>
    </row>
    <row r="41" spans="1:14" ht="14.25" customHeight="1" x14ac:dyDescent="0.3">
      <c r="A41" s="369"/>
      <c r="B41" s="370" t="s">
        <v>27</v>
      </c>
      <c r="C41" s="371"/>
      <c r="D41" s="371"/>
      <c r="E41" s="372">
        <f>E42+E43+E44+E45</f>
        <v>25638</v>
      </c>
      <c r="F41" s="372">
        <f t="shared" ref="F41" si="37">F42+F43+F44+F45</f>
        <v>15759542</v>
      </c>
      <c r="G41" s="372">
        <f t="shared" ref="G41" si="38">G42+G43+G44+G45</f>
        <v>5123855015459</v>
      </c>
      <c r="H41" s="372">
        <f t="shared" ref="H41" si="39">H42+H43+H44+H45</f>
        <v>5641876</v>
      </c>
      <c r="I41" s="372">
        <f t="shared" ref="I41" si="40">I42+I43+I44+I45</f>
        <v>21582618727.360001</v>
      </c>
      <c r="J41" s="372">
        <f>J42+J43+J44+J45</f>
        <v>64834</v>
      </c>
      <c r="K41" s="372">
        <f t="shared" ref="K41" si="41">K42+K43+K44+K45</f>
        <v>11456044167.99</v>
      </c>
      <c r="L41" s="372">
        <f t="shared" ref="L41" si="42">L42+L43+L44+L45</f>
        <v>46144835</v>
      </c>
      <c r="M41" s="372">
        <f t="shared" ref="M41" si="43">M42+M43+M44+M45</f>
        <v>13561067.17</v>
      </c>
      <c r="N41" s="372">
        <f t="shared" ref="N41" si="44">N42+N43+N44+N45</f>
        <v>530589827.49000001</v>
      </c>
    </row>
    <row r="42" spans="1:14" ht="14.25" customHeight="1" x14ac:dyDescent="0.3">
      <c r="A42" s="3"/>
      <c r="C42" s="4" t="s">
        <v>5</v>
      </c>
      <c r="E42" s="285">
        <v>10637</v>
      </c>
      <c r="F42" s="285">
        <v>6033270</v>
      </c>
      <c r="G42" s="285">
        <v>2043131054309</v>
      </c>
      <c r="H42" s="285">
        <v>0</v>
      </c>
      <c r="I42" s="285">
        <v>5155071842.9700003</v>
      </c>
      <c r="J42" s="285">
        <v>17358</v>
      </c>
      <c r="K42" s="285">
        <v>2724787426.6500001</v>
      </c>
      <c r="L42" s="285">
        <v>336832</v>
      </c>
      <c r="M42" s="285">
        <v>0</v>
      </c>
      <c r="N42" s="285">
        <v>44580932.590000004</v>
      </c>
    </row>
    <row r="43" spans="1:14" ht="14.25" customHeight="1" x14ac:dyDescent="0.3">
      <c r="A43" s="13"/>
      <c r="B43" s="14"/>
      <c r="C43" s="15" t="s">
        <v>3</v>
      </c>
      <c r="D43" s="14"/>
      <c r="E43" s="284">
        <v>14684</v>
      </c>
      <c r="F43" s="284">
        <v>8779394</v>
      </c>
      <c r="G43" s="284">
        <v>2901000664638</v>
      </c>
      <c r="H43" s="284">
        <v>0</v>
      </c>
      <c r="I43" s="284">
        <v>14960629579.08</v>
      </c>
      <c r="J43" s="284">
        <v>37575</v>
      </c>
      <c r="K43" s="284">
        <v>8209910678.2799997</v>
      </c>
      <c r="L43" s="284">
        <v>45808003</v>
      </c>
      <c r="M43" s="284">
        <v>0</v>
      </c>
      <c r="N43" s="284">
        <v>316798134.67000002</v>
      </c>
    </row>
    <row r="44" spans="1:14" s="18" customFormat="1" ht="14.25" customHeight="1" x14ac:dyDescent="0.3">
      <c r="A44" s="17"/>
      <c r="C44" s="19" t="s">
        <v>21</v>
      </c>
      <c r="E44" s="285">
        <v>317</v>
      </c>
      <c r="F44" s="285">
        <v>946878</v>
      </c>
      <c r="G44" s="285">
        <v>179723296512</v>
      </c>
      <c r="H44" s="285">
        <v>5641876</v>
      </c>
      <c r="I44" s="285">
        <v>1466917305.3099999</v>
      </c>
      <c r="J44" s="285">
        <v>9901</v>
      </c>
      <c r="K44" s="285">
        <v>521346063.06</v>
      </c>
      <c r="L44" s="285">
        <v>0</v>
      </c>
      <c r="M44" s="285">
        <v>13561067.17</v>
      </c>
      <c r="N44" s="285">
        <v>169210760.22999999</v>
      </c>
    </row>
    <row r="45" spans="1:14" ht="14.25" customHeight="1" x14ac:dyDescent="0.3">
      <c r="A45" s="13"/>
      <c r="B45" s="14"/>
      <c r="C45" s="15" t="s">
        <v>300</v>
      </c>
      <c r="D45" s="14"/>
      <c r="E45" s="284">
        <v>0</v>
      </c>
      <c r="F45" s="284">
        <v>0</v>
      </c>
      <c r="G45" s="284">
        <v>0</v>
      </c>
      <c r="H45" s="284">
        <v>0</v>
      </c>
      <c r="I45" s="284">
        <v>0</v>
      </c>
      <c r="J45" s="284">
        <v>0</v>
      </c>
      <c r="K45" s="284">
        <v>0</v>
      </c>
      <c r="L45" s="284">
        <v>0</v>
      </c>
      <c r="M45" s="284">
        <v>0</v>
      </c>
      <c r="N45" s="284">
        <v>0</v>
      </c>
    </row>
    <row r="46" spans="1:14" s="21" customFormat="1" ht="14.25" customHeight="1" x14ac:dyDescent="0.3">
      <c r="A46" s="374"/>
      <c r="B46" s="375" t="s">
        <v>28</v>
      </c>
      <c r="C46" s="376"/>
      <c r="D46" s="376"/>
      <c r="E46" s="377">
        <f>E47+E48+E49+E50</f>
        <v>0</v>
      </c>
      <c r="F46" s="377">
        <f t="shared" ref="F46" si="45">F47+F48+F49+F50</f>
        <v>0</v>
      </c>
      <c r="G46" s="377">
        <f t="shared" ref="G46" si="46">G47+G48+G49+G50</f>
        <v>0</v>
      </c>
      <c r="H46" s="377">
        <f t="shared" ref="H46" si="47">H47+H48+H49+H50</f>
        <v>0</v>
      </c>
      <c r="I46" s="377">
        <f t="shared" ref="I46" si="48">I47+I48+I49+I50</f>
        <v>0</v>
      </c>
      <c r="J46" s="377">
        <f t="shared" ref="J46" si="49">J47+J48+J49+J50</f>
        <v>0</v>
      </c>
      <c r="K46" s="377">
        <f t="shared" ref="K46" si="50">K47+K48+K49+K50</f>
        <v>0</v>
      </c>
      <c r="L46" s="377">
        <f t="shared" ref="L46" si="51">L47+L48+L49+L50</f>
        <v>0</v>
      </c>
      <c r="M46" s="377">
        <f t="shared" ref="M46" si="52">M47+M48+M49+M50</f>
        <v>0</v>
      </c>
      <c r="N46" s="377">
        <f t="shared" ref="N46" si="53">N47+N48+N49+N50</f>
        <v>0</v>
      </c>
    </row>
    <row r="47" spans="1:14" ht="14.25" customHeight="1" x14ac:dyDescent="0.3">
      <c r="A47" s="13"/>
      <c r="B47" s="14"/>
      <c r="C47" s="15" t="s">
        <v>5</v>
      </c>
      <c r="D47" s="14"/>
      <c r="E47" s="284">
        <v>0</v>
      </c>
      <c r="F47" s="284">
        <v>0</v>
      </c>
      <c r="G47" s="284">
        <v>0</v>
      </c>
      <c r="H47" s="284">
        <v>0</v>
      </c>
      <c r="I47" s="284">
        <v>0</v>
      </c>
      <c r="J47" s="284">
        <v>0</v>
      </c>
      <c r="K47" s="284">
        <v>0</v>
      </c>
      <c r="L47" s="284">
        <v>0</v>
      </c>
      <c r="M47" s="284">
        <v>0</v>
      </c>
      <c r="N47" s="284">
        <v>0</v>
      </c>
    </row>
    <row r="48" spans="1:14" s="18" customFormat="1" ht="14.25" customHeight="1" x14ac:dyDescent="0.3">
      <c r="A48" s="17"/>
      <c r="C48" s="19" t="s">
        <v>3</v>
      </c>
      <c r="E48" s="285">
        <v>0</v>
      </c>
      <c r="F48" s="285">
        <v>0</v>
      </c>
      <c r="G48" s="285">
        <v>0</v>
      </c>
      <c r="H48" s="285">
        <v>0</v>
      </c>
      <c r="I48" s="285">
        <v>0</v>
      </c>
      <c r="J48" s="285">
        <v>0</v>
      </c>
      <c r="K48" s="285">
        <v>0</v>
      </c>
      <c r="L48" s="285">
        <v>0</v>
      </c>
      <c r="M48" s="285">
        <v>0</v>
      </c>
      <c r="N48" s="285">
        <v>0</v>
      </c>
    </row>
    <row r="49" spans="1:14" ht="14.25" customHeight="1" x14ac:dyDescent="0.3">
      <c r="A49" s="13"/>
      <c r="B49" s="14"/>
      <c r="C49" s="15" t="s">
        <v>21</v>
      </c>
      <c r="D49" s="14"/>
      <c r="E49" s="284">
        <v>0</v>
      </c>
      <c r="F49" s="284">
        <v>0</v>
      </c>
      <c r="G49" s="284">
        <v>0</v>
      </c>
      <c r="H49" s="284">
        <v>0</v>
      </c>
      <c r="I49" s="284">
        <v>0</v>
      </c>
      <c r="J49" s="284">
        <v>0</v>
      </c>
      <c r="K49" s="284">
        <v>0</v>
      </c>
      <c r="L49" s="284">
        <v>0</v>
      </c>
      <c r="M49" s="284">
        <v>0</v>
      </c>
      <c r="N49" s="284">
        <v>0</v>
      </c>
    </row>
    <row r="50" spans="1:14" s="18" customFormat="1" ht="14.25" customHeight="1" x14ac:dyDescent="0.3">
      <c r="A50" s="17"/>
      <c r="C50" s="19" t="s">
        <v>300</v>
      </c>
      <c r="E50" s="285">
        <v>0</v>
      </c>
      <c r="F50" s="285">
        <v>0</v>
      </c>
      <c r="G50" s="285">
        <v>0</v>
      </c>
      <c r="H50" s="285">
        <v>0</v>
      </c>
      <c r="I50" s="285">
        <v>0</v>
      </c>
      <c r="J50" s="285">
        <v>0</v>
      </c>
      <c r="K50" s="285">
        <v>0</v>
      </c>
      <c r="L50" s="285">
        <v>0</v>
      </c>
      <c r="M50" s="285">
        <v>0</v>
      </c>
      <c r="N50" s="285">
        <v>0</v>
      </c>
    </row>
    <row r="51" spans="1:14" ht="14.25" customHeight="1" x14ac:dyDescent="0.3">
      <c r="A51" s="369"/>
      <c r="B51" s="370" t="s">
        <v>29</v>
      </c>
      <c r="C51" s="371"/>
      <c r="D51" s="371"/>
      <c r="E51" s="372">
        <f>E52+E53+E54+E55</f>
        <v>461</v>
      </c>
      <c r="F51" s="372">
        <f t="shared" ref="F51" si="54">F52+F53+F54+F55</f>
        <v>86649</v>
      </c>
      <c r="G51" s="372">
        <f t="shared" ref="G51" si="55">G52+G53+G54+G55</f>
        <v>20418389986</v>
      </c>
      <c r="H51" s="372">
        <f t="shared" ref="H51" si="56">H52+H53+H54+H55</f>
        <v>0</v>
      </c>
      <c r="I51" s="372">
        <f t="shared" ref="I51" si="57">I52+I53+I54+I55</f>
        <v>606126408.63</v>
      </c>
      <c r="J51" s="372">
        <f t="shared" ref="J51" si="58">J52+J53+J54+J55</f>
        <v>57</v>
      </c>
      <c r="K51" s="372">
        <f t="shared" ref="K51" si="59">K52+K53+K54+K55</f>
        <v>34053424.550000004</v>
      </c>
      <c r="L51" s="372">
        <f t="shared" ref="L51" si="60">L52+L53+L54+L55</f>
        <v>481320672.98999995</v>
      </c>
      <c r="M51" s="372">
        <f t="shared" ref="M51" si="61">M52+M53+M54+M55</f>
        <v>0</v>
      </c>
      <c r="N51" s="372">
        <f t="shared" ref="N51" si="62">N52+N53+N54+N55</f>
        <v>24.99</v>
      </c>
    </row>
    <row r="52" spans="1:14" ht="14.25" customHeight="1" x14ac:dyDescent="0.3">
      <c r="A52" s="3"/>
      <c r="C52" s="4" t="s">
        <v>5</v>
      </c>
      <c r="E52" s="285">
        <v>166</v>
      </c>
      <c r="F52" s="285">
        <v>35376</v>
      </c>
      <c r="G52" s="285">
        <v>4432130680</v>
      </c>
      <c r="H52" s="285">
        <v>0</v>
      </c>
      <c r="I52" s="285">
        <v>42825193.140000001</v>
      </c>
      <c r="J52" s="285">
        <v>5</v>
      </c>
      <c r="K52" s="285">
        <v>361658.69</v>
      </c>
      <c r="L52" s="285">
        <v>219325.46</v>
      </c>
      <c r="M52" s="285">
        <v>0</v>
      </c>
      <c r="N52" s="285">
        <v>0</v>
      </c>
    </row>
    <row r="53" spans="1:14" ht="14.25" customHeight="1" x14ac:dyDescent="0.3">
      <c r="A53" s="13"/>
      <c r="B53" s="14"/>
      <c r="C53" s="15" t="s">
        <v>3</v>
      </c>
      <c r="D53" s="14"/>
      <c r="E53" s="284">
        <v>289</v>
      </c>
      <c r="F53" s="284">
        <v>40468</v>
      </c>
      <c r="G53" s="284">
        <v>15557957106</v>
      </c>
      <c r="H53" s="284">
        <v>0</v>
      </c>
      <c r="I53" s="284">
        <v>563299379.66999996</v>
      </c>
      <c r="J53" s="284">
        <v>46</v>
      </c>
      <c r="K53" s="284">
        <v>33490209.16</v>
      </c>
      <c r="L53" s="284">
        <v>481022922</v>
      </c>
      <c r="M53" s="284">
        <v>0</v>
      </c>
      <c r="N53" s="284">
        <v>24.99</v>
      </c>
    </row>
    <row r="54" spans="1:14" s="18" customFormat="1" ht="14.25" customHeight="1" x14ac:dyDescent="0.3">
      <c r="A54" s="17"/>
      <c r="C54" s="19" t="s">
        <v>21</v>
      </c>
      <c r="E54" s="285">
        <v>6</v>
      </c>
      <c r="F54" s="285">
        <v>10805</v>
      </c>
      <c r="G54" s="285">
        <v>428302200</v>
      </c>
      <c r="H54" s="285">
        <v>0</v>
      </c>
      <c r="I54" s="285">
        <v>1835.82</v>
      </c>
      <c r="J54" s="285">
        <v>0</v>
      </c>
      <c r="K54" s="285">
        <v>0</v>
      </c>
      <c r="L54" s="285">
        <v>78425.53</v>
      </c>
      <c r="M54" s="285">
        <v>0</v>
      </c>
      <c r="N54" s="285">
        <v>0</v>
      </c>
    </row>
    <row r="55" spans="1:14" ht="14.25" customHeight="1" x14ac:dyDescent="0.3">
      <c r="A55" s="13"/>
      <c r="B55" s="14"/>
      <c r="C55" s="15" t="s">
        <v>300</v>
      </c>
      <c r="D55" s="14"/>
      <c r="E55" s="284">
        <v>0</v>
      </c>
      <c r="F55" s="284">
        <v>0</v>
      </c>
      <c r="G55" s="284">
        <v>0</v>
      </c>
      <c r="H55" s="284">
        <v>0</v>
      </c>
      <c r="I55" s="284">
        <v>0</v>
      </c>
      <c r="J55" s="284">
        <v>6</v>
      </c>
      <c r="K55" s="284">
        <v>201556.7</v>
      </c>
      <c r="L55" s="284">
        <v>0</v>
      </c>
      <c r="M55" s="284">
        <v>0</v>
      </c>
      <c r="N55" s="284">
        <v>0</v>
      </c>
    </row>
    <row r="56" spans="1:14" s="21" customFormat="1" ht="14.25" customHeight="1" x14ac:dyDescent="0.3">
      <c r="A56" s="374"/>
      <c r="B56" s="375" t="s">
        <v>30</v>
      </c>
      <c r="C56" s="376"/>
      <c r="D56" s="376"/>
      <c r="E56" s="377">
        <f>E57+E58+E59+E60</f>
        <v>237</v>
      </c>
      <c r="F56" s="377">
        <f t="shared" ref="F56" si="63">F57+F58+F59+F60</f>
        <v>418516</v>
      </c>
      <c r="G56" s="377">
        <f t="shared" ref="G56" si="64">G57+G58+G59+G60</f>
        <v>0</v>
      </c>
      <c r="H56" s="377">
        <f t="shared" ref="H56" si="65">H57+H58+H59+H60</f>
        <v>0</v>
      </c>
      <c r="I56" s="377">
        <f t="shared" ref="I56" si="66">I57+I58+I59+I60</f>
        <v>14100801752.119999</v>
      </c>
      <c r="J56" s="377">
        <f t="shared" ref="J56" si="67">J57+J58+J59+J60</f>
        <v>18274</v>
      </c>
      <c r="K56" s="377">
        <f t="shared" ref="K56" si="68">K57+K58+K59+K60</f>
        <v>10547855751.940001</v>
      </c>
      <c r="L56" s="377">
        <f t="shared" ref="L56" si="69">L57+L58+L59+L60</f>
        <v>6873980395.7299995</v>
      </c>
      <c r="M56" s="377">
        <f t="shared" ref="M56" si="70">M57+M58+M59+M60</f>
        <v>0</v>
      </c>
      <c r="N56" s="377">
        <f t="shared" ref="N56" si="71">N57+N58+N59+N60</f>
        <v>0</v>
      </c>
    </row>
    <row r="57" spans="1:14" ht="14.25" customHeight="1" x14ac:dyDescent="0.3">
      <c r="A57" s="13"/>
      <c r="B57" s="14"/>
      <c r="C57" s="15" t="s">
        <v>5</v>
      </c>
      <c r="D57" s="14"/>
      <c r="E57" s="284">
        <v>43</v>
      </c>
      <c r="F57" s="284">
        <v>59829</v>
      </c>
      <c r="G57" s="284">
        <v>0</v>
      </c>
      <c r="H57" s="284">
        <v>0</v>
      </c>
      <c r="I57" s="284">
        <v>1584777000.73</v>
      </c>
      <c r="J57" s="284">
        <v>2140</v>
      </c>
      <c r="K57" s="284">
        <v>380650371.27999997</v>
      </c>
      <c r="L57" s="284">
        <v>3784069827.3499999</v>
      </c>
      <c r="M57" s="284">
        <v>0</v>
      </c>
      <c r="N57" s="284">
        <v>0</v>
      </c>
    </row>
    <row r="58" spans="1:14" s="18" customFormat="1" ht="14.25" customHeight="1" x14ac:dyDescent="0.3">
      <c r="A58" s="17"/>
      <c r="C58" s="19" t="s">
        <v>3</v>
      </c>
      <c r="E58" s="285">
        <v>194</v>
      </c>
      <c r="F58" s="285">
        <v>358687</v>
      </c>
      <c r="G58" s="285">
        <v>0</v>
      </c>
      <c r="H58" s="285">
        <v>0</v>
      </c>
      <c r="I58" s="285">
        <v>12516024751.389999</v>
      </c>
      <c r="J58" s="285">
        <v>16134</v>
      </c>
      <c r="K58" s="285">
        <v>10167205380.66</v>
      </c>
      <c r="L58" s="285">
        <v>3089910568.3800001</v>
      </c>
      <c r="M58" s="285">
        <v>0</v>
      </c>
      <c r="N58" s="285">
        <v>0</v>
      </c>
    </row>
    <row r="59" spans="1:14" ht="14.25" customHeight="1" x14ac:dyDescent="0.3">
      <c r="A59" s="13"/>
      <c r="B59" s="14"/>
      <c r="C59" s="15" t="s">
        <v>21</v>
      </c>
      <c r="D59" s="14"/>
      <c r="E59" s="284">
        <v>0</v>
      </c>
      <c r="F59" s="284">
        <v>0</v>
      </c>
      <c r="G59" s="284">
        <v>0</v>
      </c>
      <c r="H59" s="284">
        <v>0</v>
      </c>
      <c r="I59" s="284">
        <v>0</v>
      </c>
      <c r="J59" s="284">
        <v>0</v>
      </c>
      <c r="K59" s="284">
        <v>0</v>
      </c>
      <c r="L59" s="284">
        <v>0</v>
      </c>
      <c r="M59" s="284">
        <v>0</v>
      </c>
      <c r="N59" s="284">
        <v>0</v>
      </c>
    </row>
    <row r="60" spans="1:14" s="18" customFormat="1" ht="14.25" customHeight="1" x14ac:dyDescent="0.3">
      <c r="A60" s="17"/>
      <c r="C60" s="19" t="s">
        <v>300</v>
      </c>
      <c r="E60" s="285">
        <v>0</v>
      </c>
      <c r="F60" s="285">
        <v>0</v>
      </c>
      <c r="G60" s="285">
        <v>0</v>
      </c>
      <c r="H60" s="285">
        <v>0</v>
      </c>
      <c r="I60" s="285">
        <v>0</v>
      </c>
      <c r="J60" s="285">
        <v>0</v>
      </c>
      <c r="K60" s="285">
        <v>0</v>
      </c>
      <c r="L60" s="285">
        <v>0</v>
      </c>
      <c r="M60" s="285">
        <v>0</v>
      </c>
      <c r="N60" s="285">
        <v>0</v>
      </c>
    </row>
    <row r="61" spans="1:14" ht="14.25" customHeight="1" x14ac:dyDescent="0.3">
      <c r="A61" s="369"/>
      <c r="B61" s="370" t="s">
        <v>31</v>
      </c>
      <c r="C61" s="371"/>
      <c r="D61" s="371"/>
      <c r="E61" s="372">
        <f>E62+E63+E64+E65</f>
        <v>3882</v>
      </c>
      <c r="F61" s="372">
        <f t="shared" ref="F61" si="72">F62+F63+F64+F65</f>
        <v>17327654</v>
      </c>
      <c r="G61" s="372">
        <f t="shared" ref="G61" si="73">G62+G63+G64+G65</f>
        <v>1547718355999.0601</v>
      </c>
      <c r="H61" s="372">
        <f t="shared" ref="H61" si="74">H62+H63+H64+H65</f>
        <v>0</v>
      </c>
      <c r="I61" s="372">
        <f t="shared" ref="I61" si="75">I62+I63+I64+I65</f>
        <v>12134497902.190001</v>
      </c>
      <c r="J61" s="372">
        <f t="shared" ref="J61" si="76">J62+J63+J64+J65</f>
        <v>194857</v>
      </c>
      <c r="K61" s="372">
        <f t="shared" ref="K61" si="77">K62+K63+K64+K65</f>
        <v>5324516480.0500002</v>
      </c>
      <c r="L61" s="372">
        <f t="shared" ref="L61" si="78">L62+L63+L64+L65</f>
        <v>1285156.81</v>
      </c>
      <c r="M61" s="372">
        <f t="shared" ref="M61" si="79">M62+M63+M64+M65</f>
        <v>0</v>
      </c>
      <c r="N61" s="372">
        <f t="shared" ref="N61" si="80">N62+N63+N64+N65</f>
        <v>-33640977.479999997</v>
      </c>
    </row>
    <row r="62" spans="1:14" ht="14.25" customHeight="1" x14ac:dyDescent="0.3">
      <c r="A62" s="3"/>
      <c r="C62" s="4" t="s">
        <v>5</v>
      </c>
      <c r="E62" s="285">
        <v>374</v>
      </c>
      <c r="F62" s="285">
        <v>8202551</v>
      </c>
      <c r="G62" s="285">
        <v>340845412456</v>
      </c>
      <c r="H62" s="285">
        <v>0</v>
      </c>
      <c r="I62" s="285">
        <v>3293704309.5999999</v>
      </c>
      <c r="J62" s="285">
        <v>52085</v>
      </c>
      <c r="K62" s="285">
        <v>765158023.92999995</v>
      </c>
      <c r="L62" s="285">
        <v>0</v>
      </c>
      <c r="M62" s="285">
        <v>0</v>
      </c>
      <c r="N62" s="285">
        <v>19059162.920000002</v>
      </c>
    </row>
    <row r="63" spans="1:14" ht="14.25" customHeight="1" x14ac:dyDescent="0.3">
      <c r="A63" s="13"/>
      <c r="B63" s="14"/>
      <c r="C63" s="15" t="s">
        <v>3</v>
      </c>
      <c r="D63" s="14"/>
      <c r="E63" s="284">
        <v>646</v>
      </c>
      <c r="F63" s="284">
        <v>4615151</v>
      </c>
      <c r="G63" s="284">
        <v>640393257096.06006</v>
      </c>
      <c r="H63" s="284">
        <v>0</v>
      </c>
      <c r="I63" s="284">
        <v>5431730459.1800003</v>
      </c>
      <c r="J63" s="284">
        <v>27466</v>
      </c>
      <c r="K63" s="284">
        <v>2143039889.24</v>
      </c>
      <c r="L63" s="284">
        <v>0</v>
      </c>
      <c r="M63" s="284">
        <v>0</v>
      </c>
      <c r="N63" s="284">
        <v>-52700140.399999999</v>
      </c>
    </row>
    <row r="64" spans="1:14" s="18" customFormat="1" ht="14.25" customHeight="1" x14ac:dyDescent="0.3">
      <c r="A64" s="17"/>
      <c r="C64" s="19" t="s">
        <v>21</v>
      </c>
      <c r="E64" s="285">
        <v>2862</v>
      </c>
      <c r="F64" s="285">
        <v>4509952</v>
      </c>
      <c r="G64" s="285">
        <v>566479686447</v>
      </c>
      <c r="H64" s="285">
        <v>0</v>
      </c>
      <c r="I64" s="285">
        <v>3409063133.4099998</v>
      </c>
      <c r="J64" s="285">
        <v>11352</v>
      </c>
      <c r="K64" s="285">
        <v>768503760.55999994</v>
      </c>
      <c r="L64" s="285">
        <v>1285156.81</v>
      </c>
      <c r="M64" s="285">
        <v>0</v>
      </c>
      <c r="N64" s="285">
        <v>0</v>
      </c>
    </row>
    <row r="65" spans="1:14" ht="14.25" customHeight="1" x14ac:dyDescent="0.3">
      <c r="A65" s="13"/>
      <c r="B65" s="14"/>
      <c r="C65" s="15" t="s">
        <v>300</v>
      </c>
      <c r="D65" s="14"/>
      <c r="E65" s="284">
        <v>0</v>
      </c>
      <c r="F65" s="284">
        <v>0</v>
      </c>
      <c r="G65" s="284">
        <v>0</v>
      </c>
      <c r="H65" s="284">
        <v>0</v>
      </c>
      <c r="I65" s="284">
        <v>0</v>
      </c>
      <c r="J65" s="284">
        <v>103954</v>
      </c>
      <c r="K65" s="284">
        <v>1647814806.3199999</v>
      </c>
      <c r="L65" s="284">
        <v>0</v>
      </c>
      <c r="M65" s="284">
        <v>0</v>
      </c>
      <c r="N65" s="284">
        <v>0</v>
      </c>
    </row>
    <row r="66" spans="1:14" s="18" customFormat="1" ht="14.25" customHeight="1" x14ac:dyDescent="0.3">
      <c r="A66" s="17"/>
      <c r="B66" s="375" t="s">
        <v>316</v>
      </c>
      <c r="C66" s="19"/>
      <c r="E66" s="285">
        <v>0</v>
      </c>
      <c r="F66" s="285">
        <v>0</v>
      </c>
      <c r="G66" s="285">
        <v>0</v>
      </c>
      <c r="H66" s="285">
        <v>0</v>
      </c>
      <c r="I66" s="285">
        <v>0</v>
      </c>
      <c r="J66" s="285">
        <v>0</v>
      </c>
      <c r="K66" s="285">
        <v>0</v>
      </c>
      <c r="L66" s="285">
        <v>0</v>
      </c>
      <c r="M66" s="285">
        <v>0</v>
      </c>
      <c r="N66" s="285">
        <v>0</v>
      </c>
    </row>
    <row r="67" spans="1:14" s="21" customFormat="1" ht="14.25" customHeight="1" x14ac:dyDescent="0.3">
      <c r="A67" s="374"/>
      <c r="B67" s="375" t="s">
        <v>32</v>
      </c>
      <c r="C67" s="376"/>
      <c r="D67" s="376"/>
      <c r="E67" s="377">
        <f>E68+E69+E70+E71</f>
        <v>822</v>
      </c>
      <c r="F67" s="377">
        <f t="shared" ref="F67" si="81">F68+F69+F70+F71</f>
        <v>3566370</v>
      </c>
      <c r="G67" s="377">
        <f>G68+G69+G70+G71</f>
        <v>1699831132528.3799</v>
      </c>
      <c r="H67" s="377">
        <f t="shared" ref="H67" si="82">H68+H69+H70+H71</f>
        <v>0</v>
      </c>
      <c r="I67" s="377">
        <f t="shared" ref="I67" si="83">I68+I69+I70+I71</f>
        <v>10608994804.83</v>
      </c>
      <c r="J67" s="377">
        <f t="shared" ref="J67" si="84">J68+J69+J70+J71</f>
        <v>14255</v>
      </c>
      <c r="K67" s="377">
        <f t="shared" ref="K67" si="85">K68+K69+K70+K71</f>
        <v>2366661209.0999999</v>
      </c>
      <c r="L67" s="377">
        <f t="shared" ref="L67" si="86">L68+L69+L70+L71</f>
        <v>0</v>
      </c>
      <c r="M67" s="377">
        <f t="shared" ref="M67" si="87">M68+M69+M70+M71</f>
        <v>228568378.13</v>
      </c>
      <c r="N67" s="377">
        <f t="shared" ref="N67" si="88">N68+N69+N70+N71</f>
        <v>81283418.24000001</v>
      </c>
    </row>
    <row r="68" spans="1:14" ht="14.25" customHeight="1" x14ac:dyDescent="0.3">
      <c r="A68" s="13"/>
      <c r="B68" s="14"/>
      <c r="C68" s="15" t="s">
        <v>5</v>
      </c>
      <c r="D68" s="14"/>
      <c r="E68" s="284">
        <v>40</v>
      </c>
      <c r="F68" s="284">
        <v>492619</v>
      </c>
      <c r="G68" s="284">
        <v>0</v>
      </c>
      <c r="H68" s="284">
        <v>0</v>
      </c>
      <c r="I68" s="284">
        <v>588555385.61000001</v>
      </c>
      <c r="J68" s="284">
        <v>9214</v>
      </c>
      <c r="K68" s="284">
        <v>551447590.00999999</v>
      </c>
      <c r="L68" s="284">
        <v>0</v>
      </c>
      <c r="M68" s="284">
        <v>0</v>
      </c>
      <c r="N68" s="284">
        <v>-259327.27</v>
      </c>
    </row>
    <row r="69" spans="1:14" s="18" customFormat="1" ht="14.25" customHeight="1" x14ac:dyDescent="0.3">
      <c r="A69" s="17"/>
      <c r="C69" s="19" t="s">
        <v>3</v>
      </c>
      <c r="E69" s="285">
        <v>782</v>
      </c>
      <c r="F69" s="285">
        <v>3073751</v>
      </c>
      <c r="G69" s="285">
        <v>1699831132528.3799</v>
      </c>
      <c r="H69" s="285">
        <v>0</v>
      </c>
      <c r="I69" s="285">
        <v>10020439419.219999</v>
      </c>
      <c r="J69" s="285">
        <v>3304</v>
      </c>
      <c r="K69" s="285">
        <v>526027165.52999997</v>
      </c>
      <c r="L69" s="285">
        <v>0</v>
      </c>
      <c r="M69" s="285">
        <v>228568378.13</v>
      </c>
      <c r="N69" s="285">
        <v>81542745.510000005</v>
      </c>
    </row>
    <row r="70" spans="1:14" ht="14.25" customHeight="1" x14ac:dyDescent="0.3">
      <c r="A70" s="13"/>
      <c r="B70" s="14"/>
      <c r="C70" s="15" t="s">
        <v>21</v>
      </c>
      <c r="D70" s="14"/>
      <c r="E70" s="284">
        <v>0</v>
      </c>
      <c r="F70" s="284">
        <v>0</v>
      </c>
      <c r="G70" s="284">
        <v>0</v>
      </c>
      <c r="H70" s="284">
        <v>0</v>
      </c>
      <c r="I70" s="284">
        <v>0</v>
      </c>
      <c r="J70" s="284">
        <v>0</v>
      </c>
      <c r="K70" s="284">
        <v>0</v>
      </c>
      <c r="L70" s="284">
        <v>0</v>
      </c>
      <c r="M70" s="284">
        <v>0</v>
      </c>
      <c r="N70" s="284">
        <v>0</v>
      </c>
    </row>
    <row r="71" spans="1:14" s="18" customFormat="1" ht="14.25" customHeight="1" x14ac:dyDescent="0.3">
      <c r="A71" s="17"/>
      <c r="C71" s="19" t="s">
        <v>300</v>
      </c>
      <c r="E71" s="285">
        <v>0</v>
      </c>
      <c r="F71" s="285">
        <v>0</v>
      </c>
      <c r="G71" s="285">
        <v>0</v>
      </c>
      <c r="H71" s="285">
        <v>0</v>
      </c>
      <c r="I71" s="285">
        <v>0</v>
      </c>
      <c r="J71" s="285">
        <v>1737</v>
      </c>
      <c r="K71" s="285">
        <v>1289186453.5599999</v>
      </c>
      <c r="L71" s="285">
        <v>0</v>
      </c>
      <c r="M71" s="285">
        <v>0</v>
      </c>
      <c r="N71" s="285">
        <v>0</v>
      </c>
    </row>
    <row r="72" spans="1:14" ht="14.25" customHeight="1" x14ac:dyDescent="0.3">
      <c r="A72" s="369"/>
      <c r="B72" s="370" t="s">
        <v>33</v>
      </c>
      <c r="C72" s="371"/>
      <c r="D72" s="371"/>
      <c r="E72" s="372">
        <f>E73+E74+E75+E76</f>
        <v>3465</v>
      </c>
      <c r="F72" s="372">
        <f t="shared" ref="F72" si="89">F73+F74+F75+F76</f>
        <v>3180044</v>
      </c>
      <c r="G72" s="372">
        <f t="shared" ref="G72" si="90">G73+G74+G75+G76</f>
        <v>720841111898.44995</v>
      </c>
      <c r="H72" s="372">
        <f t="shared" ref="H72" si="91">H73+H74+H75+H76</f>
        <v>30794002</v>
      </c>
      <c r="I72" s="372">
        <f t="shared" ref="I72" si="92">I73+I74+I75+I76</f>
        <v>3907345965.8499999</v>
      </c>
      <c r="J72" s="372">
        <f t="shared" ref="J72" si="93">J73+J74+J75+J76</f>
        <v>12911</v>
      </c>
      <c r="K72" s="372">
        <f t="shared" ref="K72" si="94">K73+K74+K75+K76</f>
        <v>9611988988.8400002</v>
      </c>
      <c r="L72" s="372">
        <f t="shared" ref="L72" si="95">L73+L74+L75+L76</f>
        <v>0</v>
      </c>
      <c r="M72" s="372">
        <f t="shared" ref="M72" si="96">M73+M74+M75+M76</f>
        <v>0</v>
      </c>
      <c r="N72" s="372">
        <f t="shared" ref="N72" si="97">N73+N74+N75+N76</f>
        <v>124264630.33</v>
      </c>
    </row>
    <row r="73" spans="1:14" ht="14.25" customHeight="1" x14ac:dyDescent="0.3">
      <c r="A73" s="3"/>
      <c r="C73" s="4" t="s">
        <v>5</v>
      </c>
      <c r="E73" s="285">
        <v>2102</v>
      </c>
      <c r="F73" s="285">
        <v>1333768</v>
      </c>
      <c r="G73" s="285">
        <v>467937155285.31</v>
      </c>
      <c r="H73" s="285">
        <v>30794002</v>
      </c>
      <c r="I73" s="285">
        <v>1592811073.22</v>
      </c>
      <c r="J73" s="285">
        <v>4506</v>
      </c>
      <c r="K73" s="285">
        <v>1089396544.79</v>
      </c>
      <c r="L73" s="285">
        <v>0</v>
      </c>
      <c r="M73" s="285">
        <v>0</v>
      </c>
      <c r="N73" s="285">
        <v>148476348.34</v>
      </c>
    </row>
    <row r="74" spans="1:14" ht="14.25" customHeight="1" x14ac:dyDescent="0.3">
      <c r="A74" s="13"/>
      <c r="B74" s="14"/>
      <c r="C74" s="15" t="s">
        <v>3</v>
      </c>
      <c r="D74" s="14"/>
      <c r="E74" s="284">
        <v>1360</v>
      </c>
      <c r="F74" s="284">
        <v>1826452</v>
      </c>
      <c r="G74" s="284">
        <v>250161041900.14001</v>
      </c>
      <c r="H74" s="284">
        <v>0</v>
      </c>
      <c r="I74" s="284">
        <v>2289019279.2800002</v>
      </c>
      <c r="J74" s="284">
        <v>3716</v>
      </c>
      <c r="K74" s="284">
        <v>1175882876.96</v>
      </c>
      <c r="L74" s="284">
        <v>0</v>
      </c>
      <c r="M74" s="284">
        <v>0</v>
      </c>
      <c r="N74" s="284">
        <v>-24211718.010000002</v>
      </c>
    </row>
    <row r="75" spans="1:14" s="18" customFormat="1" ht="14.25" customHeight="1" x14ac:dyDescent="0.3">
      <c r="A75" s="17"/>
      <c r="C75" s="19" t="s">
        <v>21</v>
      </c>
      <c r="E75" s="285">
        <v>3</v>
      </c>
      <c r="F75" s="285">
        <v>19824</v>
      </c>
      <c r="G75" s="285">
        <v>2742914713</v>
      </c>
      <c r="H75" s="285">
        <v>0</v>
      </c>
      <c r="I75" s="285">
        <v>25515613.350000001</v>
      </c>
      <c r="J75" s="285">
        <v>72</v>
      </c>
      <c r="K75" s="285">
        <v>3037988.5</v>
      </c>
      <c r="L75" s="285">
        <v>0</v>
      </c>
      <c r="M75" s="285">
        <v>0</v>
      </c>
      <c r="N75" s="285">
        <v>0</v>
      </c>
    </row>
    <row r="76" spans="1:14" ht="14.25" customHeight="1" x14ac:dyDescent="0.3">
      <c r="A76" s="13"/>
      <c r="B76" s="14"/>
      <c r="C76" s="15" t="s">
        <v>300</v>
      </c>
      <c r="D76" s="14"/>
      <c r="E76" s="284">
        <v>0</v>
      </c>
      <c r="F76" s="284">
        <v>0</v>
      </c>
      <c r="G76" s="284">
        <v>0</v>
      </c>
      <c r="H76" s="284">
        <v>0</v>
      </c>
      <c r="I76" s="284">
        <v>0</v>
      </c>
      <c r="J76" s="284">
        <v>4617</v>
      </c>
      <c r="K76" s="284">
        <v>7343671578.5900002</v>
      </c>
      <c r="L76" s="284">
        <v>0</v>
      </c>
      <c r="M76" s="284">
        <v>0</v>
      </c>
      <c r="N76" s="284">
        <v>0</v>
      </c>
    </row>
    <row r="77" spans="1:14" ht="14.25" customHeight="1" thickBot="1" x14ac:dyDescent="0.35">
      <c r="A77" s="378"/>
      <c r="B77" s="282" t="s">
        <v>35</v>
      </c>
      <c r="C77" s="379"/>
      <c r="D77" s="379"/>
      <c r="E77" s="380">
        <v>1329</v>
      </c>
      <c r="F77" s="380">
        <v>17980262</v>
      </c>
      <c r="G77" s="380">
        <v>2180769953131.0601</v>
      </c>
      <c r="H77" s="380">
        <v>0</v>
      </c>
      <c r="I77" s="380">
        <v>11232315694.969999</v>
      </c>
      <c r="J77" s="380">
        <v>24621</v>
      </c>
      <c r="K77" s="380">
        <v>1555695486.52</v>
      </c>
      <c r="L77" s="380">
        <v>0</v>
      </c>
      <c r="M77" s="380">
        <v>0</v>
      </c>
      <c r="N77" s="577">
        <v>15760803.52</v>
      </c>
    </row>
    <row r="78" spans="1:14" s="24" customFormat="1" ht="12.75" customHeight="1" x14ac:dyDescent="0.2">
      <c r="B78" s="736" t="s">
        <v>309</v>
      </c>
      <c r="C78" s="736"/>
      <c r="D78" s="736"/>
      <c r="E78" s="736"/>
      <c r="F78" s="736"/>
      <c r="G78" s="736"/>
      <c r="H78" s="736"/>
      <c r="I78" s="736"/>
      <c r="J78" s="736"/>
      <c r="K78" s="736"/>
      <c r="L78" s="736"/>
      <c r="M78" s="736"/>
      <c r="N78" s="736"/>
    </row>
    <row r="79" spans="1:14" s="24" customFormat="1" ht="7.5" customHeight="1" x14ac:dyDescent="0.2">
      <c r="B79" s="737"/>
      <c r="C79" s="737"/>
      <c r="D79" s="737"/>
      <c r="E79" s="737"/>
      <c r="F79" s="737"/>
      <c r="G79" s="737"/>
      <c r="H79" s="737"/>
      <c r="I79" s="737"/>
      <c r="J79" s="737"/>
      <c r="K79" s="737"/>
      <c r="L79" s="737"/>
      <c r="M79" s="737"/>
      <c r="N79" s="737"/>
    </row>
    <row r="80" spans="1:14" s="24" customFormat="1" ht="8.6" x14ac:dyDescent="0.2">
      <c r="B80" s="24" t="s">
        <v>315</v>
      </c>
    </row>
    <row r="81" spans="1:14" ht="12.9" thickBot="1" x14ac:dyDescent="0.35">
      <c r="I81" s="292"/>
    </row>
    <row r="82" spans="1:14" s="291" customFormat="1" ht="14.25" customHeight="1" thickBot="1" x14ac:dyDescent="0.35">
      <c r="A82" s="286"/>
      <c r="B82" s="287" t="s">
        <v>265</v>
      </c>
      <c r="C82" s="287"/>
      <c r="D82" s="288"/>
      <c r="E82" s="289">
        <f>E40-E77</f>
        <v>34505</v>
      </c>
      <c r="F82" s="289">
        <f>F40-F77</f>
        <v>40338775</v>
      </c>
      <c r="G82" s="289">
        <f t="shared" ref="G82:N82" si="98">G40-G77</f>
        <v>9112664005870.8906</v>
      </c>
      <c r="H82" s="289">
        <f t="shared" si="98"/>
        <v>36435878</v>
      </c>
      <c r="I82" s="289">
        <f t="shared" si="98"/>
        <v>62940385560.979996</v>
      </c>
      <c r="J82" s="289">
        <f t="shared" si="98"/>
        <v>305188</v>
      </c>
      <c r="K82" s="289">
        <f>K40-K77</f>
        <v>39341120022.470001</v>
      </c>
      <c r="L82" s="289">
        <f t="shared" si="98"/>
        <v>7402731060.5299997</v>
      </c>
      <c r="M82" s="289">
        <f t="shared" si="98"/>
        <v>242129445.29999998</v>
      </c>
      <c r="N82" s="290">
        <f t="shared" si="98"/>
        <v>702496923.57000005</v>
      </c>
    </row>
    <row r="84" spans="1:14" x14ac:dyDescent="0.3">
      <c r="E84" s="16"/>
      <c r="F84" s="16"/>
      <c r="G84" s="16"/>
      <c r="H84" s="16"/>
      <c r="I84" s="16"/>
      <c r="J84" s="16"/>
      <c r="K84" s="16"/>
      <c r="L84" s="16"/>
      <c r="M84" s="16"/>
      <c r="N84" s="16"/>
    </row>
    <row r="85" spans="1:14" x14ac:dyDescent="0.3">
      <c r="I85" s="292"/>
    </row>
  </sheetData>
  <mergeCells count="15">
    <mergeCell ref="A1:N1"/>
    <mergeCell ref="A3:N3"/>
    <mergeCell ref="A5:N5"/>
    <mergeCell ref="A7:N7"/>
    <mergeCell ref="N9:N12"/>
    <mergeCell ref="J9:J12"/>
    <mergeCell ref="E9:E12"/>
    <mergeCell ref="H9:H12"/>
    <mergeCell ref="I9:I12"/>
    <mergeCell ref="L9:L12"/>
    <mergeCell ref="B78:N79"/>
    <mergeCell ref="M9:M12"/>
    <mergeCell ref="K9:K12"/>
    <mergeCell ref="F9:F12"/>
    <mergeCell ref="G9:G12"/>
  </mergeCells>
  <phoneticPr fontId="0" type="noConversion"/>
  <printOptions horizontalCentered="1" verticalCentered="1"/>
  <pageMargins left="0.31496062992125984" right="0.19685039370078741" top="0.39370078740157483" bottom="0.23622047244094491" header="0" footer="0.23622047244094491"/>
  <pageSetup scale="53" firstPageNumber="2" orientation="landscape" useFirstPageNumber="1" r:id="rId1"/>
  <headerFooter>
    <oddFooter>&amp;R&amp;P</oddFooter>
  </headerFooter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syncVertical="1" syncRef="A1" transitionEvaluation="1" codeName="Hoja55">
    <pageSetUpPr fitToPage="1"/>
  </sheetPr>
  <dimension ref="A1:K139"/>
  <sheetViews>
    <sheetView showGridLines="0" view="pageBreakPreview" zoomScale="55" zoomScaleNormal="69" zoomScaleSheetLayoutView="55" workbookViewId="0"/>
  </sheetViews>
  <sheetFormatPr baseColWidth="10" defaultColWidth="9.69140625" defaultRowHeight="12.45" x14ac:dyDescent="0.3"/>
  <cols>
    <col min="1" max="1" width="26.4609375" style="25" customWidth="1"/>
    <col min="2" max="2" width="21" style="25" bestFit="1" customWidth="1"/>
    <col min="3" max="3" width="20.15234375" style="25" bestFit="1" customWidth="1"/>
    <col min="4" max="4" width="18" style="25" bestFit="1" customWidth="1"/>
    <col min="5" max="5" width="15.53515625" style="25" bestFit="1" customWidth="1"/>
    <col min="6" max="6" width="18.84375" style="25" bestFit="1" customWidth="1"/>
    <col min="7" max="7" width="19.69140625" style="25" bestFit="1" customWidth="1"/>
    <col min="8" max="9" width="16.84375" style="25" customWidth="1"/>
    <col min="10" max="10" width="7.69140625" style="25" customWidth="1"/>
    <col min="11" max="11" width="3.69140625" style="25" customWidth="1"/>
    <col min="12" max="16384" width="9.69140625" style="25"/>
  </cols>
  <sheetData>
    <row r="1" spans="1:11" ht="5.15" customHeight="1" x14ac:dyDescent="0.3">
      <c r="J1" s="24"/>
    </row>
    <row r="2" spans="1:11" ht="22.5" customHeight="1" x14ac:dyDescent="0.35">
      <c r="A2" s="911" t="s">
        <v>258</v>
      </c>
      <c r="B2" s="911"/>
      <c r="C2" s="911"/>
      <c r="D2" s="911"/>
      <c r="E2" s="911"/>
      <c r="F2" s="911"/>
      <c r="G2" s="911"/>
      <c r="H2" s="911"/>
      <c r="I2" s="911"/>
    </row>
    <row r="3" spans="1:11" ht="22.5" customHeight="1" x14ac:dyDescent="0.35">
      <c r="A3" s="911" t="s">
        <v>259</v>
      </c>
      <c r="B3" s="911"/>
      <c r="C3" s="911"/>
      <c r="D3" s="911"/>
      <c r="E3" s="911"/>
      <c r="F3" s="911"/>
      <c r="G3" s="911"/>
      <c r="H3" s="911"/>
      <c r="I3" s="911"/>
    </row>
    <row r="4" spans="1:11" s="26" customFormat="1" ht="5.15" customHeight="1" x14ac:dyDescent="0.25">
      <c r="A4" s="912"/>
      <c r="B4" s="912"/>
      <c r="C4" s="912"/>
      <c r="D4" s="912"/>
      <c r="E4" s="912"/>
      <c r="F4" s="912"/>
      <c r="G4" s="912"/>
      <c r="H4" s="912"/>
      <c r="I4" s="912"/>
      <c r="J4" s="49"/>
    </row>
    <row r="5" spans="1:11" s="26" customFormat="1" ht="14.15" x14ac:dyDescent="0.35">
      <c r="A5" s="913" t="str">
        <f>'1 Total'!A4:N4</f>
        <v>DICIEMBRE DE 2018</v>
      </c>
      <c r="B5" s="913"/>
      <c r="C5" s="913"/>
      <c r="D5" s="913"/>
      <c r="E5" s="913"/>
      <c r="F5" s="913"/>
      <c r="G5" s="913"/>
      <c r="H5" s="913"/>
      <c r="I5" s="913"/>
    </row>
    <row r="6" spans="1:11" s="26" customFormat="1" ht="14.25" customHeight="1" x14ac:dyDescent="0.25">
      <c r="A6" s="864"/>
      <c r="B6" s="864"/>
      <c r="C6" s="864"/>
      <c r="D6" s="864"/>
      <c r="E6" s="864"/>
      <c r="F6" s="864"/>
      <c r="G6" s="864"/>
      <c r="H6" s="864"/>
      <c r="I6" s="864"/>
    </row>
    <row r="7" spans="1:11" s="26" customFormat="1" ht="15" x14ac:dyDescent="0.35">
      <c r="A7" s="910" t="s">
        <v>58</v>
      </c>
      <c r="B7" s="910"/>
      <c r="C7" s="910"/>
      <c r="D7" s="910"/>
      <c r="E7" s="910"/>
      <c r="F7" s="910"/>
      <c r="G7" s="910"/>
      <c r="H7" s="910"/>
      <c r="I7" s="910"/>
    </row>
    <row r="8" spans="1:11" s="26" customFormat="1" ht="5.15" customHeight="1" x14ac:dyDescent="0.35">
      <c r="A8" s="914"/>
      <c r="B8" s="914"/>
      <c r="C8" s="914"/>
      <c r="D8" s="914"/>
      <c r="E8" s="914"/>
      <c r="F8" s="914"/>
      <c r="G8" s="914"/>
      <c r="H8" s="914"/>
      <c r="I8" s="914"/>
    </row>
    <row r="9" spans="1:11" s="26" customFormat="1" ht="15" x14ac:dyDescent="0.35">
      <c r="A9" s="910" t="s">
        <v>8</v>
      </c>
      <c r="B9" s="910"/>
      <c r="C9" s="910"/>
      <c r="D9" s="910"/>
      <c r="E9" s="910"/>
      <c r="F9" s="910"/>
      <c r="G9" s="910"/>
      <c r="H9" s="910"/>
      <c r="I9" s="910"/>
    </row>
    <row r="10" spans="1:11" s="26" customFormat="1" ht="5.15" customHeight="1" thickBot="1" x14ac:dyDescent="0.3">
      <c r="A10" s="81"/>
      <c r="C10" s="81"/>
      <c r="E10" s="81"/>
      <c r="G10" s="81"/>
    </row>
    <row r="11" spans="1:11" x14ac:dyDescent="0.3">
      <c r="A11" s="523" t="s">
        <v>260</v>
      </c>
      <c r="B11" s="915" t="s">
        <v>212</v>
      </c>
      <c r="C11" s="917"/>
      <c r="D11" s="918" t="s">
        <v>213</v>
      </c>
      <c r="E11" s="918"/>
      <c r="F11" s="915" t="s">
        <v>212</v>
      </c>
      <c r="G11" s="917"/>
      <c r="H11" s="916" t="s">
        <v>213</v>
      </c>
      <c r="I11" s="917"/>
      <c r="J11" s="24"/>
    </row>
    <row r="12" spans="1:11" x14ac:dyDescent="0.3">
      <c r="A12" s="524" t="s">
        <v>42</v>
      </c>
      <c r="B12" s="901" t="s">
        <v>214</v>
      </c>
      <c r="C12" s="905" t="s">
        <v>261</v>
      </c>
      <c r="D12" s="901" t="s">
        <v>214</v>
      </c>
      <c r="E12" s="905" t="s">
        <v>261</v>
      </c>
      <c r="F12" s="919" t="s">
        <v>262</v>
      </c>
      <c r="G12" s="899" t="s">
        <v>263</v>
      </c>
      <c r="H12" s="919" t="s">
        <v>262</v>
      </c>
      <c r="I12" s="899" t="s">
        <v>263</v>
      </c>
      <c r="J12" s="24"/>
      <c r="K12" s="24"/>
    </row>
    <row r="13" spans="1:11" ht="12.9" thickBot="1" x14ac:dyDescent="0.35">
      <c r="A13" s="590"/>
      <c r="B13" s="902"/>
      <c r="C13" s="906"/>
      <c r="D13" s="902"/>
      <c r="E13" s="906"/>
      <c r="F13" s="920"/>
      <c r="G13" s="900"/>
      <c r="H13" s="920"/>
      <c r="I13" s="900"/>
      <c r="J13" s="24"/>
    </row>
    <row r="14" spans="1:11" s="96" customFormat="1" ht="20.25" customHeight="1" x14ac:dyDescent="0.35">
      <c r="A14" s="591" t="s">
        <v>59</v>
      </c>
      <c r="B14" s="592">
        <f>'9GM.N.'!B14+'9GM.E.'!B14+'9GM.I.'!B14</f>
        <v>7455805413</v>
      </c>
      <c r="C14" s="593">
        <f>'9GM.N.'!C14+'9GM.E.'!C14+'9GM.I.'!C14</f>
        <v>212650203</v>
      </c>
      <c r="D14" s="592">
        <f>'9GM.N.'!D14+'9GM.E.'!D14+'9GM.I.'!D14</f>
        <v>8838819.6899999995</v>
      </c>
      <c r="E14" s="594">
        <f>'9GM.N.'!E14+'9GM.E.'!E14+'9GM.I.'!E14</f>
        <v>793775</v>
      </c>
      <c r="F14" s="592">
        <f>'9GM.N.'!F14+'9GM.E.'!F14+'9GM.I.'!F14</f>
        <v>71838973</v>
      </c>
      <c r="G14" s="593">
        <f>'9GM.N.'!G14+'9GM.E.'!G14+'9GM.I.'!G14</f>
        <v>494627953</v>
      </c>
      <c r="H14" s="595">
        <f>'9GM.N.'!H14+'9GM.E.'!H14+'9GM.I.'!H14</f>
        <v>0</v>
      </c>
      <c r="I14" s="596">
        <f>'9GM.N.'!I14+'9GM.E.'!I14+'9GM.I.'!I14</f>
        <v>3713209.76</v>
      </c>
    </row>
    <row r="15" spans="1:11" s="96" customFormat="1" ht="20.25" customHeight="1" x14ac:dyDescent="0.35">
      <c r="A15" s="597">
        <v>16</v>
      </c>
      <c r="B15" s="203">
        <f>'9GM.N.'!B15+'9GM.E.'!B15+'9GM.I.'!B15</f>
        <v>591054217</v>
      </c>
      <c r="C15" s="211">
        <f>'9GM.N.'!C15+'9GM.E.'!C15+'9GM.I.'!C15</f>
        <v>71401335</v>
      </c>
      <c r="D15" s="203">
        <f>'9GM.N.'!D15+'9GM.E.'!D15+'9GM.I.'!D15</f>
        <v>778185.79</v>
      </c>
      <c r="E15" s="205">
        <f>'9GM.N.'!E15+'9GM.E.'!E15+'9GM.I.'!E15</f>
        <v>0</v>
      </c>
      <c r="F15" s="203">
        <f>'9GM.N.'!F15+'9GM.E.'!F15+'9GM.I.'!F15</f>
        <v>53783607</v>
      </c>
      <c r="G15" s="211">
        <f>'9GM.N.'!G15+'9GM.E.'!G15+'9GM.I.'!G15</f>
        <v>425718822</v>
      </c>
      <c r="H15" s="212">
        <f>'9GM.N.'!H15+'9GM.E.'!H15+'9GM.I.'!H15</f>
        <v>0</v>
      </c>
      <c r="I15" s="598">
        <f>'9GM.N.'!I15+'9GM.E.'!I15+'9GM.I.'!I15</f>
        <v>0</v>
      </c>
    </row>
    <row r="16" spans="1:11" s="96" customFormat="1" ht="20.25" customHeight="1" x14ac:dyDescent="0.35">
      <c r="A16" s="599">
        <v>17</v>
      </c>
      <c r="B16" s="201">
        <f>'9GM.N.'!B16+'9GM.E.'!B16+'9GM.I.'!B16</f>
        <v>1220049635.9400001</v>
      </c>
      <c r="C16" s="209">
        <f>'9GM.N.'!C16+'9GM.E.'!C16+'9GM.I.'!C16</f>
        <v>204260205</v>
      </c>
      <c r="D16" s="201">
        <f>'9GM.N.'!D16+'9GM.E.'!D16+'9GM.I.'!D16</f>
        <v>1567039.68</v>
      </c>
      <c r="E16" s="202">
        <f>'9GM.N.'!E16+'9GM.E.'!E16+'9GM.I.'!E16</f>
        <v>0</v>
      </c>
      <c r="F16" s="201">
        <f>'9GM.N.'!F16+'9GM.E.'!F16+'9GM.I.'!F16</f>
        <v>84359298</v>
      </c>
      <c r="G16" s="209">
        <f>'9GM.N.'!G16+'9GM.E.'!G16+'9GM.I.'!G16</f>
        <v>954718242</v>
      </c>
      <c r="H16" s="210">
        <f>'9GM.N.'!H16+'9GM.E.'!H16+'9GM.I.'!H16</f>
        <v>0</v>
      </c>
      <c r="I16" s="600">
        <f>'9GM.N.'!I16+'9GM.E.'!I16+'9GM.I.'!I16</f>
        <v>17204</v>
      </c>
    </row>
    <row r="17" spans="1:9" s="96" customFormat="1" ht="20.25" customHeight="1" x14ac:dyDescent="0.35">
      <c r="A17" s="597">
        <v>18</v>
      </c>
      <c r="B17" s="203">
        <f>'9GM.N.'!B17+'9GM.E.'!B17+'9GM.I.'!B17</f>
        <v>8172274481.21</v>
      </c>
      <c r="C17" s="211">
        <f>'9GM.N.'!C17+'9GM.E.'!C17+'9GM.I.'!C17</f>
        <v>3134468472</v>
      </c>
      <c r="D17" s="203">
        <f>'9GM.N.'!D17+'9GM.E.'!D17+'9GM.I.'!D17</f>
        <v>3644964.11</v>
      </c>
      <c r="E17" s="205">
        <f>'9GM.N.'!E17+'9GM.E.'!E17+'9GM.I.'!E17</f>
        <v>200000</v>
      </c>
      <c r="F17" s="203">
        <f>'9GM.N.'!F17+'9GM.E.'!F17+'9GM.I.'!F17</f>
        <v>130459117</v>
      </c>
      <c r="G17" s="211">
        <f>'9GM.N.'!G17+'9GM.E.'!G17+'9GM.I.'!G17</f>
        <v>2665597222</v>
      </c>
      <c r="H17" s="212">
        <f>'9GM.N.'!H17+'9GM.E.'!H17+'9GM.I.'!H17</f>
        <v>0</v>
      </c>
      <c r="I17" s="598">
        <f>'9GM.N.'!I17+'9GM.E.'!I17+'9GM.I.'!I17</f>
        <v>0</v>
      </c>
    </row>
    <row r="18" spans="1:9" s="96" customFormat="1" ht="20.25" customHeight="1" x14ac:dyDescent="0.35">
      <c r="A18" s="599">
        <v>19</v>
      </c>
      <c r="B18" s="201">
        <f>'9GM.N.'!B18+'9GM.E.'!B18+'9GM.I.'!B18</f>
        <v>21857824746.880001</v>
      </c>
      <c r="C18" s="209">
        <f>'9GM.N.'!C18+'9GM.E.'!C18+'9GM.I.'!C18</f>
        <v>8702683878</v>
      </c>
      <c r="D18" s="201">
        <f>'9GM.N.'!D18+'9GM.E.'!D18+'9GM.I.'!D18</f>
        <v>11504018.109999999</v>
      </c>
      <c r="E18" s="202">
        <f>'9GM.N.'!E18+'9GM.E.'!E18+'9GM.I.'!E18</f>
        <v>1811207</v>
      </c>
      <c r="F18" s="201">
        <f>'9GM.N.'!F18+'9GM.E.'!F18+'9GM.I.'!F18</f>
        <v>843316798</v>
      </c>
      <c r="G18" s="209">
        <f>'9GM.N.'!G18+'9GM.E.'!G18+'9GM.I.'!G18</f>
        <v>9258176578</v>
      </c>
      <c r="H18" s="210">
        <f>'9GM.N.'!H18+'9GM.E.'!H18+'9GM.I.'!H18</f>
        <v>87500</v>
      </c>
      <c r="I18" s="600">
        <f>'9GM.N.'!I18+'9GM.E.'!I18+'9GM.I.'!I18</f>
        <v>91865</v>
      </c>
    </row>
    <row r="19" spans="1:9" s="96" customFormat="1" ht="20.25" customHeight="1" x14ac:dyDescent="0.35">
      <c r="A19" s="597">
        <v>20</v>
      </c>
      <c r="B19" s="203">
        <f>'9GM.N.'!B19+'9GM.E.'!B19+'9GM.I.'!B19</f>
        <v>31885852854.939999</v>
      </c>
      <c r="C19" s="211">
        <f>'9GM.N.'!C19+'9GM.E.'!C19+'9GM.I.'!C19</f>
        <v>11714772043</v>
      </c>
      <c r="D19" s="203">
        <f>'9GM.N.'!D19+'9GM.E.'!D19+'9GM.I.'!D19</f>
        <v>20519407.879999999</v>
      </c>
      <c r="E19" s="205">
        <f>'9GM.N.'!E19+'9GM.E.'!E19+'9GM.I.'!E19</f>
        <v>3581104</v>
      </c>
      <c r="F19" s="203">
        <f>'9GM.N.'!F19+'9GM.E.'!F19+'9GM.I.'!F19</f>
        <v>1256783700</v>
      </c>
      <c r="G19" s="211">
        <f>'9GM.N.'!G19+'9GM.E.'!G19+'9GM.I.'!G19</f>
        <v>13946140033</v>
      </c>
      <c r="H19" s="212">
        <f>'9GM.N.'!H19+'9GM.E.'!H19+'9GM.I.'!H19</f>
        <v>360671.34</v>
      </c>
      <c r="I19" s="598">
        <f>'9GM.N.'!I19+'9GM.E.'!I19+'9GM.I.'!I19</f>
        <v>195080.4</v>
      </c>
    </row>
    <row r="20" spans="1:9" s="96" customFormat="1" ht="20.25" customHeight="1" x14ac:dyDescent="0.35">
      <c r="A20" s="599">
        <v>21</v>
      </c>
      <c r="B20" s="201">
        <f>'9GM.N.'!B20+'9GM.E.'!B20+'9GM.I.'!B20</f>
        <v>38734112300.620003</v>
      </c>
      <c r="C20" s="209">
        <f>'9GM.N.'!C20+'9GM.E.'!C20+'9GM.I.'!C20</f>
        <v>13818485914</v>
      </c>
      <c r="D20" s="201">
        <f>'9GM.N.'!D20+'9GM.E.'!D20+'9GM.I.'!D20</f>
        <v>23846221.879999999</v>
      </c>
      <c r="E20" s="202">
        <f>'9GM.N.'!E20+'9GM.E.'!E20+'9GM.I.'!E20</f>
        <v>4608643</v>
      </c>
      <c r="F20" s="201">
        <f>'9GM.N.'!F20+'9GM.E.'!F20+'9GM.I.'!F20</f>
        <v>1532652752</v>
      </c>
      <c r="G20" s="209">
        <f>'9GM.N.'!G20+'9GM.E.'!G20+'9GM.I.'!G20</f>
        <v>17984090754</v>
      </c>
      <c r="H20" s="210">
        <f>'9GM.N.'!H20+'9GM.E.'!H20+'9GM.I.'!H20</f>
        <v>70000</v>
      </c>
      <c r="I20" s="600">
        <f>'9GM.N.'!I20+'9GM.E.'!I20+'9GM.I.'!I20</f>
        <v>355782.24</v>
      </c>
    </row>
    <row r="21" spans="1:9" s="96" customFormat="1" ht="20.25" customHeight="1" x14ac:dyDescent="0.35">
      <c r="A21" s="597">
        <v>22</v>
      </c>
      <c r="B21" s="203">
        <f>'9GM.N.'!B21+'9GM.E.'!B21+'9GM.I.'!B21</f>
        <v>48526123202.010002</v>
      </c>
      <c r="C21" s="211">
        <f>'9GM.N.'!C21+'9GM.E.'!C21+'9GM.I.'!C21</f>
        <v>16825685894</v>
      </c>
      <c r="D21" s="203">
        <f>'9GM.N.'!D21+'9GM.E.'!D21+'9GM.I.'!D21</f>
        <v>38421046.890000001</v>
      </c>
      <c r="E21" s="205">
        <f>'9GM.N.'!E21+'9GM.E.'!E21+'9GM.I.'!E21</f>
        <v>4464841</v>
      </c>
      <c r="F21" s="203">
        <f>'9GM.N.'!F21+'9GM.E.'!F21+'9GM.I.'!F21</f>
        <v>2164819150</v>
      </c>
      <c r="G21" s="211">
        <f>'9GM.N.'!G21+'9GM.E.'!G21+'9GM.I.'!G21</f>
        <v>22777563401</v>
      </c>
      <c r="H21" s="212">
        <f>'9GM.N.'!H21+'9GM.E.'!H21+'9GM.I.'!H21</f>
        <v>0</v>
      </c>
      <c r="I21" s="598">
        <f>'9GM.N.'!I21+'9GM.E.'!I21+'9GM.I.'!I21</f>
        <v>1453808.22</v>
      </c>
    </row>
    <row r="22" spans="1:9" s="96" customFormat="1" ht="20.25" customHeight="1" x14ac:dyDescent="0.35">
      <c r="A22" s="599">
        <v>23</v>
      </c>
      <c r="B22" s="201">
        <f>'9GM.N.'!B22+'9GM.E.'!B22+'9GM.I.'!B22</f>
        <v>65868545050.419998</v>
      </c>
      <c r="C22" s="209">
        <f>'9GM.N.'!C22+'9GM.E.'!C22+'9GM.I.'!C22</f>
        <v>21931611910</v>
      </c>
      <c r="D22" s="201">
        <f>'9GM.N.'!D22+'9GM.E.'!D22+'9GM.I.'!D22</f>
        <v>71607313.150000006</v>
      </c>
      <c r="E22" s="202">
        <f>'9GM.N.'!E22+'9GM.E.'!E22+'9GM.I.'!E22</f>
        <v>6536479</v>
      </c>
      <c r="F22" s="201">
        <f>'9GM.N.'!F22+'9GM.E.'!F22+'9GM.I.'!F22</f>
        <v>3095457497</v>
      </c>
      <c r="G22" s="209">
        <f>'9GM.N.'!G22+'9GM.E.'!G22+'9GM.I.'!G22</f>
        <v>31368957198</v>
      </c>
      <c r="H22" s="210">
        <f>'9GM.N.'!H22+'9GM.E.'!H22+'9GM.I.'!H22</f>
        <v>340000</v>
      </c>
      <c r="I22" s="600">
        <f>'9GM.N.'!I22+'9GM.E.'!I22+'9GM.I.'!I22</f>
        <v>6732600.0800000001</v>
      </c>
    </row>
    <row r="23" spans="1:9" s="96" customFormat="1" ht="20.25" customHeight="1" x14ac:dyDescent="0.35">
      <c r="A23" s="597">
        <v>24</v>
      </c>
      <c r="B23" s="203">
        <f>'9GM.N.'!B23+'9GM.E.'!B23+'9GM.I.'!B23</f>
        <v>85225366016.220001</v>
      </c>
      <c r="C23" s="211">
        <f>'9GM.N.'!C23+'9GM.E.'!C23+'9GM.I.'!C23</f>
        <v>27893971631</v>
      </c>
      <c r="D23" s="203">
        <f>'9GM.N.'!D23+'9GM.E.'!D23+'9GM.I.'!D23</f>
        <v>74315206.909999996</v>
      </c>
      <c r="E23" s="205">
        <f>'9GM.N.'!E23+'9GM.E.'!E23+'9GM.I.'!E23</f>
        <v>10637599</v>
      </c>
      <c r="F23" s="203">
        <f>'9GM.N.'!F23+'9GM.E.'!F23+'9GM.I.'!F23</f>
        <v>4054011383</v>
      </c>
      <c r="G23" s="211">
        <f>'9GM.N.'!G23+'9GM.E.'!G23+'9GM.I.'!G23</f>
        <v>41705782793</v>
      </c>
      <c r="H23" s="212">
        <f>'9GM.N.'!H23+'9GM.E.'!H23+'9GM.I.'!H23</f>
        <v>1042549.68</v>
      </c>
      <c r="I23" s="598">
        <f>'9GM.N.'!I23+'9GM.E.'!I23+'9GM.I.'!I23</f>
        <v>2661827.62</v>
      </c>
    </row>
    <row r="24" spans="1:9" s="96" customFormat="1" ht="20.25" customHeight="1" x14ac:dyDescent="0.35">
      <c r="A24" s="599">
        <v>25</v>
      </c>
      <c r="B24" s="201">
        <f>'9GM.N.'!B24+'9GM.E.'!B24+'9GM.I.'!B24</f>
        <v>103025971207.32001</v>
      </c>
      <c r="C24" s="209">
        <f>'9GM.N.'!C24+'9GM.E.'!C24+'9GM.I.'!C24</f>
        <v>32585056762</v>
      </c>
      <c r="D24" s="201">
        <f>'9GM.N.'!D24+'9GM.E.'!D24+'9GM.I.'!D24</f>
        <v>85869014.640000001</v>
      </c>
      <c r="E24" s="202">
        <f>'9GM.N.'!E24+'9GM.E.'!E24+'9GM.I.'!E24</f>
        <v>8198014</v>
      </c>
      <c r="F24" s="201">
        <f>'9GM.N.'!F24+'9GM.E.'!F24+'9GM.I.'!F24</f>
        <v>5268250257</v>
      </c>
      <c r="G24" s="209">
        <f>'9GM.N.'!G24+'9GM.E.'!G24+'9GM.I.'!G24</f>
        <v>52338132608</v>
      </c>
      <c r="H24" s="210">
        <f>'9GM.N.'!H24+'9GM.E.'!H24+'9GM.I.'!H24</f>
        <v>1019882</v>
      </c>
      <c r="I24" s="600">
        <f>'9GM.N.'!I24+'9GM.E.'!I24+'9GM.I.'!I24</f>
        <v>3249946</v>
      </c>
    </row>
    <row r="25" spans="1:9" s="96" customFormat="1" ht="20.25" customHeight="1" x14ac:dyDescent="0.35">
      <c r="A25" s="597">
        <v>26</v>
      </c>
      <c r="B25" s="203">
        <f>'9GM.N.'!B25+'9GM.E.'!B25+'9GM.I.'!B25</f>
        <v>123168099534.83</v>
      </c>
      <c r="C25" s="211">
        <f>'9GM.N.'!C25+'9GM.E.'!C25+'9GM.I.'!C25</f>
        <v>37998573758</v>
      </c>
      <c r="D25" s="203">
        <f>'9GM.N.'!D25+'9GM.E.'!D25+'9GM.I.'!D25</f>
        <v>115996101.7</v>
      </c>
      <c r="E25" s="205">
        <f>'9GM.N.'!E25+'9GM.E.'!E25+'9GM.I.'!E25</f>
        <v>7485391</v>
      </c>
      <c r="F25" s="203">
        <f>'9GM.N.'!F25+'9GM.E.'!F25+'9GM.I.'!F25</f>
        <v>6239268195</v>
      </c>
      <c r="G25" s="211">
        <f>'9GM.N.'!G25+'9GM.E.'!G25+'9GM.I.'!G25</f>
        <v>63614897441</v>
      </c>
      <c r="H25" s="212">
        <f>'9GM.N.'!H25+'9GM.E.'!H25+'9GM.I.'!H25</f>
        <v>905056.25</v>
      </c>
      <c r="I25" s="598">
        <f>'9GM.N.'!I25+'9GM.E.'!I25+'9GM.I.'!I25</f>
        <v>4520849.72</v>
      </c>
    </row>
    <row r="26" spans="1:9" s="96" customFormat="1" ht="20.25" customHeight="1" x14ac:dyDescent="0.35">
      <c r="A26" s="599">
        <v>27</v>
      </c>
      <c r="B26" s="201">
        <f>'9GM.N.'!B26+'9GM.E.'!B26+'9GM.I.'!B26</f>
        <v>139026507374.17999</v>
      </c>
      <c r="C26" s="209">
        <f>'9GM.N.'!C26+'9GM.E.'!C26+'9GM.I.'!C26</f>
        <v>40880596633</v>
      </c>
      <c r="D26" s="201">
        <f>'9GM.N.'!D26+'9GM.E.'!D26+'9GM.I.'!D26</f>
        <v>131160408.73999999</v>
      </c>
      <c r="E26" s="202">
        <f>'9GM.N.'!E26+'9GM.E.'!E26+'9GM.I.'!E26</f>
        <v>13766115</v>
      </c>
      <c r="F26" s="201">
        <f>'9GM.N.'!F26+'9GM.E.'!F26+'9GM.I.'!F26</f>
        <v>6829437783</v>
      </c>
      <c r="G26" s="209">
        <f>'9GM.N.'!G26+'9GM.E.'!G26+'9GM.I.'!G26</f>
        <v>72226425939</v>
      </c>
      <c r="H26" s="210">
        <f>'9GM.N.'!H26+'9GM.E.'!H26+'9GM.I.'!H26</f>
        <v>295000</v>
      </c>
      <c r="I26" s="600">
        <f>'9GM.N.'!I26+'9GM.E.'!I26+'9GM.I.'!I26</f>
        <v>8715626.8599999994</v>
      </c>
    </row>
    <row r="27" spans="1:9" s="96" customFormat="1" ht="20.25" customHeight="1" x14ac:dyDescent="0.35">
      <c r="A27" s="597">
        <v>28</v>
      </c>
      <c r="B27" s="203">
        <f>'9GM.N.'!B27+'9GM.E.'!B27+'9GM.I.'!B27</f>
        <v>157920560964.76999</v>
      </c>
      <c r="C27" s="211">
        <f>'9GM.N.'!C27+'9GM.E.'!C27+'9GM.I.'!C27</f>
        <v>44918436188</v>
      </c>
      <c r="D27" s="203">
        <f>'9GM.N.'!D27+'9GM.E.'!D27+'9GM.I.'!D27</f>
        <v>112612962.88</v>
      </c>
      <c r="E27" s="205">
        <f>'9GM.N.'!E27+'9GM.E.'!E27+'9GM.I.'!E27</f>
        <v>10408447</v>
      </c>
      <c r="F27" s="203">
        <f>'9GM.N.'!F27+'9GM.E.'!F27+'9GM.I.'!F27</f>
        <v>7757029115</v>
      </c>
      <c r="G27" s="211">
        <f>'9GM.N.'!G27+'9GM.E.'!G27+'9GM.I.'!G27</f>
        <v>83177924457</v>
      </c>
      <c r="H27" s="212">
        <f>'9GM.N.'!H27+'9GM.E.'!H27+'9GM.I.'!H27</f>
        <v>1680399.25</v>
      </c>
      <c r="I27" s="598">
        <f>'9GM.N.'!I27+'9GM.E.'!I27+'9GM.I.'!I27</f>
        <v>9484805.0399999991</v>
      </c>
    </row>
    <row r="28" spans="1:9" s="96" customFormat="1" ht="20.25" customHeight="1" x14ac:dyDescent="0.35">
      <c r="A28" s="599">
        <v>29</v>
      </c>
      <c r="B28" s="201">
        <f>'9GM.N.'!B28+'9GM.E.'!B28+'9GM.I.'!B28</f>
        <v>172007496894.60999</v>
      </c>
      <c r="C28" s="209">
        <f>'9GM.N.'!C28+'9GM.E.'!C28+'9GM.I.'!C28</f>
        <v>46374803388</v>
      </c>
      <c r="D28" s="201">
        <f>'9GM.N.'!D28+'9GM.E.'!D28+'9GM.I.'!D28</f>
        <v>130879638.94</v>
      </c>
      <c r="E28" s="202">
        <f>'9GM.N.'!E28+'9GM.E.'!E28+'9GM.I.'!E28</f>
        <v>16958597</v>
      </c>
      <c r="F28" s="201">
        <f>'9GM.N.'!F28+'9GM.E.'!F28+'9GM.I.'!F28</f>
        <v>8103478396</v>
      </c>
      <c r="G28" s="209">
        <f>'9GM.N.'!G28+'9GM.E.'!G28+'9GM.I.'!G28</f>
        <v>90701115391</v>
      </c>
      <c r="H28" s="210">
        <f>'9GM.N.'!H28+'9GM.E.'!H28+'9GM.I.'!H28</f>
        <v>2541225.65</v>
      </c>
      <c r="I28" s="600">
        <f>'9GM.N.'!I28+'9GM.E.'!I28+'9GM.I.'!I28</f>
        <v>7275979.3600000003</v>
      </c>
    </row>
    <row r="29" spans="1:9" s="96" customFormat="1" ht="20.25" customHeight="1" x14ac:dyDescent="0.35">
      <c r="A29" s="597">
        <v>30</v>
      </c>
      <c r="B29" s="203">
        <f>'9GM.N.'!B29+'9GM.E.'!B29+'9GM.I.'!B29</f>
        <v>185964383883.01001</v>
      </c>
      <c r="C29" s="211">
        <f>'9GM.N.'!C29+'9GM.E.'!C29+'9GM.I.'!C29</f>
        <v>48481142163</v>
      </c>
      <c r="D29" s="203">
        <f>'9GM.N.'!D29+'9GM.E.'!D29+'9GM.I.'!D29</f>
        <v>130183716.31999999</v>
      </c>
      <c r="E29" s="205">
        <f>'9GM.N.'!E29+'9GM.E.'!E29+'9GM.I.'!E29</f>
        <v>9103010</v>
      </c>
      <c r="F29" s="203">
        <f>'9GM.N.'!F29+'9GM.E.'!F29+'9GM.I.'!F29</f>
        <v>8398101601</v>
      </c>
      <c r="G29" s="211">
        <f>'9GM.N.'!G29+'9GM.E.'!G29+'9GM.I.'!G29</f>
        <v>98528819430</v>
      </c>
      <c r="H29" s="212">
        <f>'9GM.N.'!H29+'9GM.E.'!H29+'9GM.I.'!H29</f>
        <v>1158898.3999999999</v>
      </c>
      <c r="I29" s="598">
        <f>'9GM.N.'!I29+'9GM.E.'!I29+'9GM.I.'!I29</f>
        <v>14463586.66</v>
      </c>
    </row>
    <row r="30" spans="1:9" s="96" customFormat="1" ht="20.25" customHeight="1" x14ac:dyDescent="0.35">
      <c r="A30" s="599">
        <v>31</v>
      </c>
      <c r="B30" s="201">
        <f>'9GM.N.'!B30+'9GM.E.'!B30+'9GM.I.'!B30</f>
        <v>196469689939.32001</v>
      </c>
      <c r="C30" s="209">
        <f>'9GM.N.'!C30+'9GM.E.'!C30+'9GM.I.'!C30</f>
        <v>49677212346</v>
      </c>
      <c r="D30" s="201">
        <f>'9GM.N.'!D30+'9GM.E.'!D30+'9GM.I.'!D30</f>
        <v>150626992.15000001</v>
      </c>
      <c r="E30" s="202">
        <f>'9GM.N.'!E30+'9GM.E.'!E30+'9GM.I.'!E30</f>
        <v>10650043</v>
      </c>
      <c r="F30" s="201">
        <f>'9GM.N.'!F30+'9GM.E.'!F30+'9GM.I.'!F30</f>
        <v>8860432458</v>
      </c>
      <c r="G30" s="209">
        <f>'9GM.N.'!G30+'9GM.E.'!G30+'9GM.I.'!G30</f>
        <v>104766781350</v>
      </c>
      <c r="H30" s="210">
        <f>'9GM.N.'!H30+'9GM.E.'!H30+'9GM.I.'!H30</f>
        <v>1314137.8</v>
      </c>
      <c r="I30" s="600">
        <f>'9GM.N.'!I30+'9GM.E.'!I30+'9GM.I.'!I30</f>
        <v>21620824.449999999</v>
      </c>
    </row>
    <row r="31" spans="1:9" s="96" customFormat="1" ht="20.25" customHeight="1" x14ac:dyDescent="0.35">
      <c r="A31" s="597">
        <v>32</v>
      </c>
      <c r="B31" s="203">
        <f>'9GM.N.'!B31+'9GM.E.'!B31+'9GM.I.'!B31</f>
        <v>208643236186.14999</v>
      </c>
      <c r="C31" s="211">
        <f>'9GM.N.'!C31+'9GM.E.'!C31+'9GM.I.'!C31</f>
        <v>50327473086</v>
      </c>
      <c r="D31" s="203">
        <f>'9GM.N.'!D31+'9GM.E.'!D31+'9GM.I.'!D31</f>
        <v>154325838.63999999</v>
      </c>
      <c r="E31" s="205">
        <f>'9GM.N.'!E31+'9GM.E.'!E31+'9GM.I.'!E31</f>
        <v>17514558</v>
      </c>
      <c r="F31" s="203">
        <f>'9GM.N.'!F31+'9GM.E.'!F31+'9GM.I.'!F31</f>
        <v>8770582261</v>
      </c>
      <c r="G31" s="211">
        <f>'9GM.N.'!G31+'9GM.E.'!G31+'9GM.I.'!G31</f>
        <v>111162299606</v>
      </c>
      <c r="H31" s="212">
        <f>'9GM.N.'!H31+'9GM.E.'!H31+'9GM.I.'!H31</f>
        <v>980000</v>
      </c>
      <c r="I31" s="598">
        <f>'9GM.N.'!I31+'9GM.E.'!I31+'9GM.I.'!I31</f>
        <v>22609004.140000001</v>
      </c>
    </row>
    <row r="32" spans="1:9" s="96" customFormat="1" ht="20.25" customHeight="1" x14ac:dyDescent="0.35">
      <c r="A32" s="599">
        <v>33</v>
      </c>
      <c r="B32" s="201">
        <f>'9GM.N.'!B32+'9GM.E.'!B32+'9GM.I.'!B32</f>
        <v>218227592016.81</v>
      </c>
      <c r="C32" s="209">
        <f>'9GM.N.'!C32+'9GM.E.'!C32+'9GM.I.'!C32</f>
        <v>51549924389</v>
      </c>
      <c r="D32" s="201">
        <f>'9GM.N.'!D32+'9GM.E.'!D32+'9GM.I.'!D32</f>
        <v>171379910.84999999</v>
      </c>
      <c r="E32" s="202">
        <f>'9GM.N.'!E32+'9GM.E.'!E32+'9GM.I.'!E32</f>
        <v>12946899</v>
      </c>
      <c r="F32" s="201">
        <f>'9GM.N.'!F32+'9GM.E.'!F32+'9GM.I.'!F32</f>
        <v>8868681666</v>
      </c>
      <c r="G32" s="209">
        <f>'9GM.N.'!G32+'9GM.E.'!G32+'9GM.I.'!G32</f>
        <v>117758021401</v>
      </c>
      <c r="H32" s="210">
        <f>'9GM.N.'!H32+'9GM.E.'!H32+'9GM.I.'!H32</f>
        <v>1763429.58</v>
      </c>
      <c r="I32" s="600">
        <f>'9GM.N.'!I32+'9GM.E.'!I32+'9GM.I.'!I32</f>
        <v>33397991.649999999</v>
      </c>
    </row>
    <row r="33" spans="1:9" s="96" customFormat="1" ht="20.25" customHeight="1" x14ac:dyDescent="0.35">
      <c r="A33" s="597">
        <v>34</v>
      </c>
      <c r="B33" s="203">
        <f>'9GM.N.'!B33+'9GM.E.'!B33+'9GM.I.'!B33</f>
        <v>226776434715.78</v>
      </c>
      <c r="C33" s="211">
        <f>'9GM.N.'!C33+'9GM.E.'!C33+'9GM.I.'!C33</f>
        <v>52851440633</v>
      </c>
      <c r="D33" s="203">
        <f>'9GM.N.'!D33+'9GM.E.'!D33+'9GM.I.'!D33</f>
        <v>341816187.02999997</v>
      </c>
      <c r="E33" s="205">
        <f>'9GM.N.'!E33+'9GM.E.'!E33+'9GM.I.'!E33</f>
        <v>17422253</v>
      </c>
      <c r="F33" s="203">
        <f>'9GM.N.'!F33+'9GM.E.'!F33+'9GM.I.'!F33</f>
        <v>9568099513</v>
      </c>
      <c r="G33" s="211">
        <f>'9GM.N.'!G33+'9GM.E.'!G33+'9GM.I.'!G33</f>
        <v>123024856581</v>
      </c>
      <c r="H33" s="212">
        <f>'9GM.N.'!H33+'9GM.E.'!H33+'9GM.I.'!H33</f>
        <v>1104007.2</v>
      </c>
      <c r="I33" s="598">
        <f>'9GM.N.'!I33+'9GM.E.'!I33+'9GM.I.'!I33</f>
        <v>198435581.84</v>
      </c>
    </row>
    <row r="34" spans="1:9" s="96" customFormat="1" ht="20.25" customHeight="1" x14ac:dyDescent="0.35">
      <c r="A34" s="599">
        <v>35</v>
      </c>
      <c r="B34" s="201">
        <f>'9GM.N.'!B34+'9GM.E.'!B34+'9GM.I.'!B34</f>
        <v>235484902281.79999</v>
      </c>
      <c r="C34" s="209">
        <f>'9GM.N.'!C34+'9GM.E.'!C34+'9GM.I.'!C34</f>
        <v>54327390035</v>
      </c>
      <c r="D34" s="201">
        <f>'9GM.N.'!D34+'9GM.E.'!D34+'9GM.I.'!D34</f>
        <v>178111040.22999999</v>
      </c>
      <c r="E34" s="202">
        <f>'9GM.N.'!E34+'9GM.E.'!E34+'9GM.I.'!E34</f>
        <v>11250990</v>
      </c>
      <c r="F34" s="201">
        <f>'9GM.N.'!F34+'9GM.E.'!F34+'9GM.I.'!F34</f>
        <v>9783246558</v>
      </c>
      <c r="G34" s="209">
        <f>'9GM.N.'!G34+'9GM.E.'!G34+'9GM.I.'!G34</f>
        <v>129109877152</v>
      </c>
      <c r="H34" s="210">
        <f>'9GM.N.'!H34+'9GM.E.'!H34+'9GM.I.'!H34</f>
        <v>356812</v>
      </c>
      <c r="I34" s="600">
        <f>'9GM.N.'!I34+'9GM.E.'!I34+'9GM.I.'!I34</f>
        <v>37529621.979999997</v>
      </c>
    </row>
    <row r="35" spans="1:9" s="96" customFormat="1" ht="20.25" customHeight="1" x14ac:dyDescent="0.35">
      <c r="A35" s="597">
        <v>36</v>
      </c>
      <c r="B35" s="203">
        <f>'9GM.N.'!B35+'9GM.E.'!B35+'9GM.I.'!B35</f>
        <v>240723465637.35001</v>
      </c>
      <c r="C35" s="211">
        <f>'9GM.N.'!C35+'9GM.E.'!C35+'9GM.I.'!C35</f>
        <v>53314319246</v>
      </c>
      <c r="D35" s="203">
        <f>'9GM.N.'!D35+'9GM.E.'!D35+'9GM.I.'!D35</f>
        <v>287492180.39999998</v>
      </c>
      <c r="E35" s="205">
        <f>'9GM.N.'!E35+'9GM.E.'!E35+'9GM.I.'!E35</f>
        <v>13868202</v>
      </c>
      <c r="F35" s="203">
        <f>'9GM.N.'!F35+'9GM.E.'!F35+'9GM.I.'!F35</f>
        <v>10016757224</v>
      </c>
      <c r="G35" s="211">
        <f>'9GM.N.'!G35+'9GM.E.'!G35+'9GM.I.'!G35</f>
        <v>131735614525</v>
      </c>
      <c r="H35" s="212">
        <f>'9GM.N.'!H35+'9GM.E.'!H35+'9GM.I.'!H35</f>
        <v>2127500</v>
      </c>
      <c r="I35" s="598">
        <f>'9GM.N.'!I35+'9GM.E.'!I35+'9GM.I.'!I35</f>
        <v>54247788.719999999</v>
      </c>
    </row>
    <row r="36" spans="1:9" s="96" customFormat="1" ht="20.25" customHeight="1" x14ac:dyDescent="0.35">
      <c r="A36" s="599">
        <v>37</v>
      </c>
      <c r="B36" s="201">
        <f>'9GM.N.'!B36+'9GM.E.'!B36+'9GM.I.'!B36</f>
        <v>259789602359.70999</v>
      </c>
      <c r="C36" s="209">
        <f>'9GM.N.'!C36+'9GM.E.'!C36+'9GM.I.'!C36</f>
        <v>72861269762</v>
      </c>
      <c r="D36" s="201">
        <f>'9GM.N.'!D36+'9GM.E.'!D36+'9GM.I.'!D36</f>
        <v>421487809.76999998</v>
      </c>
      <c r="E36" s="202">
        <f>'9GM.N.'!E36+'9GM.E.'!E36+'9GM.I.'!E36</f>
        <v>10636524</v>
      </c>
      <c r="F36" s="201">
        <f>'9GM.N.'!F36+'9GM.E.'!F36+'9GM.I.'!F36</f>
        <v>9735450267</v>
      </c>
      <c r="G36" s="209">
        <f>'9GM.N.'!G36+'9GM.E.'!G36+'9GM.I.'!G36</f>
        <v>152039123562</v>
      </c>
      <c r="H36" s="210">
        <f>'9GM.N.'!H36+'9GM.E.'!H36+'9GM.I.'!H36</f>
        <v>1157075.17</v>
      </c>
      <c r="I36" s="600">
        <f>'9GM.N.'!I36+'9GM.E.'!I36+'9GM.I.'!I36</f>
        <v>63649807.549999997</v>
      </c>
    </row>
    <row r="37" spans="1:9" s="96" customFormat="1" ht="20.25" customHeight="1" x14ac:dyDescent="0.35">
      <c r="A37" s="597">
        <v>38</v>
      </c>
      <c r="B37" s="203">
        <f>'9GM.N.'!B37+'9GM.E.'!B37+'9GM.I.'!B37</f>
        <v>245307321930.26001</v>
      </c>
      <c r="C37" s="211">
        <f>'9GM.N.'!C37+'9GM.E.'!C37+'9GM.I.'!C37</f>
        <v>52502647425</v>
      </c>
      <c r="D37" s="203">
        <f>'9GM.N.'!D37+'9GM.E.'!D37+'9GM.I.'!D37</f>
        <v>299842138.83999997</v>
      </c>
      <c r="E37" s="205">
        <f>'9GM.N.'!E37+'9GM.E.'!E37+'9GM.I.'!E37</f>
        <v>9782810</v>
      </c>
      <c r="F37" s="203">
        <f>'9GM.N.'!F37+'9GM.E.'!F37+'9GM.I.'!F37</f>
        <v>9760130815</v>
      </c>
      <c r="G37" s="211">
        <f>'9GM.N.'!G37+'9GM.E.'!G37+'9GM.I.'!G37</f>
        <v>133853592156</v>
      </c>
      <c r="H37" s="212">
        <f>'9GM.N.'!H37+'9GM.E.'!H37+'9GM.I.'!H37</f>
        <v>582657.81000000006</v>
      </c>
      <c r="I37" s="598">
        <f>'9GM.N.'!I37+'9GM.E.'!I37+'9GM.I.'!I37</f>
        <v>56097016.630000003</v>
      </c>
    </row>
    <row r="38" spans="1:9" s="96" customFormat="1" ht="20.25" customHeight="1" x14ac:dyDescent="0.35">
      <c r="A38" s="599">
        <v>39</v>
      </c>
      <c r="B38" s="201">
        <f>'9GM.N.'!B38+'9GM.E.'!B38+'9GM.I.'!B38</f>
        <v>241564772465.89001</v>
      </c>
      <c r="C38" s="209">
        <f>'9GM.N.'!C38+'9GM.E.'!C38+'9GM.I.'!C38</f>
        <v>51125047140</v>
      </c>
      <c r="D38" s="201">
        <f>'9GM.N.'!D38+'9GM.E.'!D38+'9GM.I.'!D38</f>
        <v>240568984.52000001</v>
      </c>
      <c r="E38" s="202">
        <f>'9GM.N.'!E38+'9GM.E.'!E38+'9GM.I.'!E38</f>
        <v>6218677</v>
      </c>
      <c r="F38" s="201">
        <f>'9GM.N.'!F38+'9GM.E.'!F38+'9GM.I.'!F38</f>
        <v>9641247811</v>
      </c>
      <c r="G38" s="209">
        <f>'9GM.N.'!G38+'9GM.E.'!G38+'9GM.I.'!G38</f>
        <v>131250462713</v>
      </c>
      <c r="H38" s="210">
        <f>'9GM.N.'!H38+'9GM.E.'!H38+'9GM.I.'!H38</f>
        <v>907531</v>
      </c>
      <c r="I38" s="600">
        <f>'9GM.N.'!I38+'9GM.E.'!I38+'9GM.I.'!I38</f>
        <v>38922515.049999997</v>
      </c>
    </row>
    <row r="39" spans="1:9" s="96" customFormat="1" ht="20.25" customHeight="1" x14ac:dyDescent="0.35">
      <c r="A39" s="597">
        <v>40</v>
      </c>
      <c r="B39" s="203">
        <f>'9GM.N.'!B39+'9GM.E.'!B39+'9GM.I.'!B39</f>
        <v>475764037166.46002</v>
      </c>
      <c r="C39" s="211">
        <f>'9GM.N.'!C39+'9GM.E.'!C39+'9GM.I.'!C39</f>
        <v>111669800112</v>
      </c>
      <c r="D39" s="203">
        <f>'9GM.N.'!D39+'9GM.E.'!D39+'9GM.I.'!D39</f>
        <v>224756146.49000001</v>
      </c>
      <c r="E39" s="205">
        <f>'9GM.N.'!E39+'9GM.E.'!E39+'9GM.I.'!E39</f>
        <v>10262547</v>
      </c>
      <c r="F39" s="203">
        <f>'9GM.N.'!F39+'9GM.E.'!F39+'9GM.I.'!F39</f>
        <v>85411694402</v>
      </c>
      <c r="G39" s="211">
        <f>'9GM.N.'!G39+'9GM.E.'!G39+'9GM.I.'!G39</f>
        <v>171736609957</v>
      </c>
      <c r="H39" s="212">
        <f>'9GM.N.'!H39+'9GM.E.'!H39+'9GM.I.'!H39</f>
        <v>570352.05000000005</v>
      </c>
      <c r="I39" s="598">
        <f>'9GM.N.'!I39+'9GM.E.'!I39+'9GM.I.'!I39</f>
        <v>65343251</v>
      </c>
    </row>
    <row r="40" spans="1:9" s="96" customFormat="1" ht="20.25" customHeight="1" x14ac:dyDescent="0.35">
      <c r="A40" s="599">
        <v>41</v>
      </c>
      <c r="B40" s="201">
        <f>'9GM.N.'!B40+'9GM.E.'!B40+'9GM.I.'!B40</f>
        <v>246395963115.32001</v>
      </c>
      <c r="C40" s="209">
        <f>'9GM.N.'!C40+'9GM.E.'!C40+'9GM.I.'!C40</f>
        <v>50689258481</v>
      </c>
      <c r="D40" s="201">
        <f>'9GM.N.'!D40+'9GM.E.'!D40+'9GM.I.'!D40</f>
        <v>316485204.55000001</v>
      </c>
      <c r="E40" s="202">
        <f>'9GM.N.'!E40+'9GM.E.'!E40+'9GM.I.'!E40</f>
        <v>10275975</v>
      </c>
      <c r="F40" s="201">
        <f>'9GM.N.'!F40+'9GM.E.'!F40+'9GM.I.'!F40</f>
        <v>10334568591</v>
      </c>
      <c r="G40" s="209">
        <f>'9GM.N.'!G40+'9GM.E.'!G40+'9GM.I.'!G40</f>
        <v>132425313379</v>
      </c>
      <c r="H40" s="210">
        <f>'9GM.N.'!H40+'9GM.E.'!H40+'9GM.I.'!H40</f>
        <v>172960.08</v>
      </c>
      <c r="I40" s="600">
        <f>'9GM.N.'!I40+'9GM.E.'!I40+'9GM.I.'!I40</f>
        <v>57982685.189999998</v>
      </c>
    </row>
    <row r="41" spans="1:9" s="96" customFormat="1" ht="20.25" customHeight="1" x14ac:dyDescent="0.35">
      <c r="A41" s="597">
        <v>42</v>
      </c>
      <c r="B41" s="203">
        <f>'9GM.N.'!B41+'9GM.E.'!B41+'9GM.I.'!B41</f>
        <v>245442831578.20999</v>
      </c>
      <c r="C41" s="211">
        <f>'9GM.N.'!C41+'9GM.E.'!C41+'9GM.I.'!C41</f>
        <v>49794902246</v>
      </c>
      <c r="D41" s="203">
        <f>'9GM.N.'!D41+'9GM.E.'!D41+'9GM.I.'!D41</f>
        <v>302420515.36000001</v>
      </c>
      <c r="E41" s="205">
        <f>'9GM.N.'!E41+'9GM.E.'!E41+'9GM.I.'!E41</f>
        <v>29452273</v>
      </c>
      <c r="F41" s="203">
        <f>'9GM.N.'!F41+'9GM.E.'!F41+'9GM.I.'!F41</f>
        <v>10009605516</v>
      </c>
      <c r="G41" s="211">
        <f>'9GM.N.'!G41+'9GM.E.'!G41+'9GM.I.'!G41</f>
        <v>130106047957</v>
      </c>
      <c r="H41" s="212">
        <f>'9GM.N.'!H41+'9GM.E.'!H41+'9GM.I.'!H41</f>
        <v>2318930</v>
      </c>
      <c r="I41" s="598">
        <f>'9GM.N.'!I41+'9GM.E.'!I41+'9GM.I.'!I41</f>
        <v>75190094.269999996</v>
      </c>
    </row>
    <row r="42" spans="1:9" s="96" customFormat="1" ht="20.25" customHeight="1" x14ac:dyDescent="0.35">
      <c r="A42" s="599">
        <v>43</v>
      </c>
      <c r="B42" s="201">
        <f>'9GM.N.'!B42+'9GM.E.'!B42+'9GM.I.'!B42</f>
        <v>247749769085.35999</v>
      </c>
      <c r="C42" s="209">
        <f>'9GM.N.'!C42+'9GM.E.'!C42+'9GM.I.'!C42</f>
        <v>49825694458</v>
      </c>
      <c r="D42" s="201">
        <f>'9GM.N.'!D42+'9GM.E.'!D42+'9GM.I.'!D42</f>
        <v>317318513.50999999</v>
      </c>
      <c r="E42" s="202">
        <f>'9GM.N.'!E42+'9GM.E.'!E42+'9GM.I.'!E42</f>
        <v>13102746</v>
      </c>
      <c r="F42" s="201">
        <f>'9GM.N.'!F42+'9GM.E.'!F42+'9GM.I.'!F42</f>
        <v>10023191176</v>
      </c>
      <c r="G42" s="209">
        <f>'9GM.N.'!G42+'9GM.E.'!G42+'9GM.I.'!G42</f>
        <v>131379569320</v>
      </c>
      <c r="H42" s="210">
        <f>'9GM.N.'!H42+'9GM.E.'!H42+'9GM.I.'!H42</f>
        <v>1874127.95</v>
      </c>
      <c r="I42" s="600">
        <f>'9GM.N.'!I42+'9GM.E.'!I42+'9GM.I.'!I42</f>
        <v>102607112.47</v>
      </c>
    </row>
    <row r="43" spans="1:9" s="96" customFormat="1" ht="20.25" customHeight="1" x14ac:dyDescent="0.35">
      <c r="A43" s="597">
        <v>44</v>
      </c>
      <c r="B43" s="203">
        <f>'9GM.N.'!B43+'9GM.E.'!B43+'9GM.I.'!B43</f>
        <v>254802966866.75</v>
      </c>
      <c r="C43" s="211">
        <f>'9GM.N.'!C43+'9GM.E.'!C43+'9GM.I.'!C43</f>
        <v>51232196608</v>
      </c>
      <c r="D43" s="203">
        <f>'9GM.N.'!D43+'9GM.E.'!D43+'9GM.I.'!D43</f>
        <v>362316228.38</v>
      </c>
      <c r="E43" s="205">
        <f>'9GM.N.'!E43+'9GM.E.'!E43+'9GM.I.'!E43</f>
        <v>12177617</v>
      </c>
      <c r="F43" s="203">
        <f>'9GM.N.'!F43+'9GM.E.'!F43+'9GM.I.'!F43</f>
        <v>10331037527</v>
      </c>
      <c r="G43" s="211">
        <f>'9GM.N.'!G43+'9GM.E.'!G43+'9GM.I.'!G43</f>
        <v>134930460639</v>
      </c>
      <c r="H43" s="212">
        <f>'9GM.N.'!H43+'9GM.E.'!H43+'9GM.I.'!H43</f>
        <v>1234347.0900000001</v>
      </c>
      <c r="I43" s="598">
        <f>'9GM.N.'!I43+'9GM.E.'!I43+'9GM.I.'!I43</f>
        <v>114135993.18000001</v>
      </c>
    </row>
    <row r="44" spans="1:9" s="96" customFormat="1" ht="20.25" customHeight="1" x14ac:dyDescent="0.35">
      <c r="A44" s="599">
        <v>45</v>
      </c>
      <c r="B44" s="201">
        <f>'9GM.N.'!B44+'9GM.E.'!B44+'9GM.I.'!B44</f>
        <v>259204575126.97</v>
      </c>
      <c r="C44" s="209">
        <f>'9GM.N.'!C44+'9GM.E.'!C44+'9GM.I.'!C44</f>
        <v>50704370355</v>
      </c>
      <c r="D44" s="201">
        <f>'9GM.N.'!D44+'9GM.E.'!D44+'9GM.I.'!D44</f>
        <v>337538906.86000001</v>
      </c>
      <c r="E44" s="202">
        <f>'9GM.N.'!E44+'9GM.E.'!E44+'9GM.I.'!E44</f>
        <v>5735660</v>
      </c>
      <c r="F44" s="201">
        <f>'9GM.N.'!F44+'9GM.E.'!F44+'9GM.I.'!F44</f>
        <v>10305531789</v>
      </c>
      <c r="G44" s="209">
        <f>'9GM.N.'!G44+'9GM.E.'!G44+'9GM.I.'!G44</f>
        <v>138249527873</v>
      </c>
      <c r="H44" s="210">
        <f>'9GM.N.'!H44+'9GM.E.'!H44+'9GM.I.'!H44</f>
        <v>698377.64</v>
      </c>
      <c r="I44" s="600">
        <f>'9GM.N.'!I44+'9GM.E.'!I44+'9GM.I.'!I44</f>
        <v>121361085.8</v>
      </c>
    </row>
    <row r="45" spans="1:9" s="96" customFormat="1" ht="20.25" customHeight="1" x14ac:dyDescent="0.35">
      <c r="A45" s="597">
        <v>46</v>
      </c>
      <c r="B45" s="203">
        <f>'9GM.N.'!B45+'9GM.E.'!B45+'9GM.I.'!B45</f>
        <v>247334147727.78</v>
      </c>
      <c r="C45" s="211">
        <f>'9GM.N.'!C45+'9GM.E.'!C45+'9GM.I.'!C45</f>
        <v>48529087751</v>
      </c>
      <c r="D45" s="203">
        <f>'9GM.N.'!D45+'9GM.E.'!D45+'9GM.I.'!D45</f>
        <v>305501611.54000002</v>
      </c>
      <c r="E45" s="205">
        <f>'9GM.N.'!E45+'9GM.E.'!E45+'9GM.I.'!E45</f>
        <v>9236392</v>
      </c>
      <c r="F45" s="203">
        <f>'9GM.N.'!F45+'9GM.E.'!F45+'9GM.I.'!F45</f>
        <v>10212017051</v>
      </c>
      <c r="G45" s="211">
        <f>'9GM.N.'!G45+'9GM.E.'!G45+'9GM.I.'!G45</f>
        <v>128310442094</v>
      </c>
      <c r="H45" s="212">
        <f>'9GM.N.'!H45+'9GM.E.'!H45+'9GM.I.'!H45</f>
        <v>631674.4</v>
      </c>
      <c r="I45" s="598">
        <f>'9GM.N.'!I45+'9GM.E.'!I45+'9GM.I.'!I45</f>
        <v>115805052.64</v>
      </c>
    </row>
    <row r="46" spans="1:9" s="96" customFormat="1" ht="20.25" customHeight="1" x14ac:dyDescent="0.35">
      <c r="A46" s="599">
        <v>47</v>
      </c>
      <c r="B46" s="201">
        <f>'9GM.N.'!B46+'9GM.E.'!B46+'9GM.I.'!B46</f>
        <v>246754716334.75</v>
      </c>
      <c r="C46" s="209">
        <f>'9GM.N.'!C46+'9GM.E.'!C46+'9GM.I.'!C46</f>
        <v>46010029992</v>
      </c>
      <c r="D46" s="201">
        <f>'9GM.N.'!D46+'9GM.E.'!D46+'9GM.I.'!D46</f>
        <v>339228368.98000002</v>
      </c>
      <c r="E46" s="202">
        <f>'9GM.N.'!E46+'9GM.E.'!E46+'9GM.I.'!E46</f>
        <v>7247682</v>
      </c>
      <c r="F46" s="201">
        <f>'9GM.N.'!F46+'9GM.E.'!F46+'9GM.I.'!F46</f>
        <v>9984099954</v>
      </c>
      <c r="G46" s="209">
        <f>'9GM.N.'!G46+'9GM.E.'!G46+'9GM.I.'!G46</f>
        <v>129227962432</v>
      </c>
      <c r="H46" s="210">
        <f>'9GM.N.'!H46+'9GM.E.'!H46+'9GM.I.'!H46</f>
        <v>1586636.8</v>
      </c>
      <c r="I46" s="600">
        <f>'9GM.N.'!I46+'9GM.E.'!I46+'9GM.I.'!I46</f>
        <v>157039027.25</v>
      </c>
    </row>
    <row r="47" spans="1:9" s="96" customFormat="1" ht="20.25" customHeight="1" x14ac:dyDescent="0.35">
      <c r="A47" s="597">
        <v>48</v>
      </c>
      <c r="B47" s="203">
        <f>'9GM.N.'!B47+'9GM.E.'!B47+'9GM.I.'!B47</f>
        <v>282331628041.77002</v>
      </c>
      <c r="C47" s="211">
        <f>'9GM.N.'!C47+'9GM.E.'!C47+'9GM.I.'!C47</f>
        <v>44965731816</v>
      </c>
      <c r="D47" s="203">
        <f>'9GM.N.'!D47+'9GM.E.'!D47+'9GM.I.'!D47</f>
        <v>416072351.85000002</v>
      </c>
      <c r="E47" s="205">
        <f>'9GM.N.'!E47+'9GM.E.'!E47+'9GM.I.'!E47</f>
        <v>17027931</v>
      </c>
      <c r="F47" s="203">
        <f>'9GM.N.'!F47+'9GM.E.'!F47+'9GM.I.'!F47</f>
        <v>10418241628</v>
      </c>
      <c r="G47" s="211">
        <f>'9GM.N.'!G47+'9GM.E.'!G47+'9GM.I.'!G47</f>
        <v>122366472702</v>
      </c>
      <c r="H47" s="212">
        <f>'9GM.N.'!H47+'9GM.E.'!H47+'9GM.I.'!H47</f>
        <v>544916.04</v>
      </c>
      <c r="I47" s="598">
        <f>'9GM.N.'!I47+'9GM.E.'!I47+'9GM.I.'!I47</f>
        <v>148216958.13</v>
      </c>
    </row>
    <row r="48" spans="1:9" s="96" customFormat="1" ht="20.25" customHeight="1" x14ac:dyDescent="0.35">
      <c r="A48" s="599">
        <v>49</v>
      </c>
      <c r="B48" s="201">
        <f>'9GM.N.'!B48+'9GM.E.'!B48+'9GM.I.'!B48</f>
        <v>229945757403.14001</v>
      </c>
      <c r="C48" s="209">
        <f>'9GM.N.'!C48+'9GM.E.'!C48+'9GM.I.'!C48</f>
        <v>41041659404</v>
      </c>
      <c r="D48" s="201">
        <f>'9GM.N.'!D48+'9GM.E.'!D48+'9GM.I.'!D48</f>
        <v>423200497.18000001</v>
      </c>
      <c r="E48" s="202">
        <f>'9GM.N.'!E48+'9GM.E.'!E48+'9GM.I.'!E48</f>
        <v>6527322</v>
      </c>
      <c r="F48" s="201">
        <f>'9GM.N.'!F48+'9GM.E.'!F48+'9GM.I.'!F48</f>
        <v>9213216046</v>
      </c>
      <c r="G48" s="209">
        <f>'9GM.N.'!G48+'9GM.E.'!G48+'9GM.I.'!G48</f>
        <v>110972220085</v>
      </c>
      <c r="H48" s="210">
        <f>'9GM.N.'!H48+'9GM.E.'!H48+'9GM.I.'!H48</f>
        <v>87664.639999999999</v>
      </c>
      <c r="I48" s="600">
        <f>'9GM.N.'!I48+'9GM.E.'!I48+'9GM.I.'!I48</f>
        <v>183632821.44999999</v>
      </c>
    </row>
    <row r="49" spans="1:9" s="96" customFormat="1" ht="20.25" customHeight="1" x14ac:dyDescent="0.35">
      <c r="A49" s="597">
        <v>50</v>
      </c>
      <c r="B49" s="203">
        <f>'9GM.N.'!B49+'9GM.E.'!B49+'9GM.I.'!B49</f>
        <v>226667384032.76001</v>
      </c>
      <c r="C49" s="211">
        <f>'9GM.N.'!C49+'9GM.E.'!C49+'9GM.I.'!C49</f>
        <v>38403747836</v>
      </c>
      <c r="D49" s="203">
        <f>'9GM.N.'!D49+'9GM.E.'!D49+'9GM.I.'!D49</f>
        <v>454284626.53999996</v>
      </c>
      <c r="E49" s="205">
        <f>'9GM.N.'!E49+'9GM.E.'!E49+'9GM.I.'!E49</f>
        <v>8380864</v>
      </c>
      <c r="F49" s="203">
        <f>'9GM.N.'!F49+'9GM.E.'!F49+'9GM.I.'!F49</f>
        <v>9122247379</v>
      </c>
      <c r="G49" s="211">
        <f>'9GM.N.'!G49+'9GM.E.'!G49+'9GM.I.'!G49</f>
        <v>106780872291</v>
      </c>
      <c r="H49" s="212">
        <f>'9GM.N.'!H49+'9GM.E.'!H49+'9GM.I.'!H49</f>
        <v>729961</v>
      </c>
      <c r="I49" s="598">
        <f>'9GM.N.'!I49+'9GM.E.'!I49+'9GM.I.'!I49</f>
        <v>249926699.84</v>
      </c>
    </row>
    <row r="50" spans="1:9" s="96" customFormat="1" ht="20.25" customHeight="1" x14ac:dyDescent="0.35">
      <c r="A50" s="599">
        <v>51</v>
      </c>
      <c r="B50" s="201">
        <f>'9GM.N.'!B50+'9GM.E.'!B50+'9GM.I.'!B50</f>
        <v>222454819601.45001</v>
      </c>
      <c r="C50" s="209">
        <f>'9GM.N.'!C50+'9GM.E.'!C50+'9GM.I.'!C50</f>
        <v>34706533425</v>
      </c>
      <c r="D50" s="201">
        <f>'9GM.N.'!D50+'9GM.E.'!D50+'9GM.I.'!D50</f>
        <v>486341509.81999999</v>
      </c>
      <c r="E50" s="202">
        <f>'9GM.N.'!E50+'9GM.E.'!E50+'9GM.I.'!E50</f>
        <v>10298827</v>
      </c>
      <c r="F50" s="201">
        <f>'9GM.N.'!F50+'9GM.E.'!F50+'9GM.I.'!F50</f>
        <v>8314668880</v>
      </c>
      <c r="G50" s="209">
        <f>'9GM.N.'!G50+'9GM.E.'!G50+'9GM.I.'!G50</f>
        <v>102259780165</v>
      </c>
      <c r="H50" s="210">
        <f>'9GM.N.'!H50+'9GM.E.'!H50+'9GM.I.'!H50</f>
        <v>1334121.2</v>
      </c>
      <c r="I50" s="600">
        <f>'9GM.N.'!I50+'9GM.E.'!I50+'9GM.I.'!I50</f>
        <v>280399981.32999998</v>
      </c>
    </row>
    <row r="51" spans="1:9" s="96" customFormat="1" ht="20.25" customHeight="1" x14ac:dyDescent="0.35">
      <c r="A51" s="597">
        <v>52</v>
      </c>
      <c r="B51" s="203">
        <f>'9GM.N.'!B51+'9GM.E.'!B51+'9GM.I.'!B51</f>
        <v>281501097077.26001</v>
      </c>
      <c r="C51" s="211">
        <f>'9GM.N.'!C51+'9GM.E.'!C51+'9GM.I.'!C51</f>
        <v>100778814599</v>
      </c>
      <c r="D51" s="203">
        <f>'9GM.N.'!D51+'9GM.E.'!D51+'9GM.I.'!D51</f>
        <v>493435479.94999999</v>
      </c>
      <c r="E51" s="205">
        <f>'9GM.N.'!E51+'9GM.E.'!E51+'9GM.I.'!E51</f>
        <v>7254527</v>
      </c>
      <c r="F51" s="203">
        <f>'9GM.N.'!F51+'9GM.E.'!F51+'9GM.I.'!F51</f>
        <v>8171980519</v>
      </c>
      <c r="G51" s="211">
        <f>'9GM.N.'!G51+'9GM.E.'!G51+'9GM.I.'!G51</f>
        <v>95654250325</v>
      </c>
      <c r="H51" s="212">
        <f>'9GM.N.'!H51+'9GM.E.'!H51+'9GM.I.'!H51</f>
        <v>5249476.38</v>
      </c>
      <c r="I51" s="598">
        <f>'9GM.N.'!I51+'9GM.E.'!I51+'9GM.I.'!I51</f>
        <v>241359476.88999999</v>
      </c>
    </row>
    <row r="52" spans="1:9" s="96" customFormat="1" ht="20.25" customHeight="1" x14ac:dyDescent="0.35">
      <c r="A52" s="599">
        <v>53</v>
      </c>
      <c r="B52" s="201">
        <f>'9GM.N.'!B52+'9GM.E.'!B52+'9GM.I.'!B52</f>
        <v>223272007406.25</v>
      </c>
      <c r="C52" s="209">
        <f>'9GM.N.'!C52+'9GM.E.'!C52+'9GM.I.'!C52</f>
        <v>31278006074</v>
      </c>
      <c r="D52" s="201">
        <f>'9GM.N.'!D52+'9GM.E.'!D52+'9GM.I.'!D52</f>
        <v>530869955.01000005</v>
      </c>
      <c r="E52" s="202">
        <f>'9GM.N.'!E52+'9GM.E.'!E52+'9GM.I.'!E52</f>
        <v>8407326</v>
      </c>
      <c r="F52" s="201">
        <f>'9GM.N.'!F52+'9GM.E.'!F52+'9GM.I.'!F52</f>
        <v>7972341818</v>
      </c>
      <c r="G52" s="209">
        <f>'9GM.N.'!G52+'9GM.E.'!G52+'9GM.I.'!G52</f>
        <v>103891705080</v>
      </c>
      <c r="H52" s="210">
        <f>'9GM.N.'!H52+'9GM.E.'!H52+'9GM.I.'!H52</f>
        <v>1380318</v>
      </c>
      <c r="I52" s="600">
        <f>'9GM.N.'!I52+'9GM.E.'!I52+'9GM.I.'!I52</f>
        <v>295363098.23000002</v>
      </c>
    </row>
    <row r="53" spans="1:9" s="96" customFormat="1" ht="20.25" customHeight="1" x14ac:dyDescent="0.35">
      <c r="A53" s="597">
        <v>54</v>
      </c>
      <c r="B53" s="203">
        <f>'9GM.N.'!B53+'9GM.E.'!B53+'9GM.I.'!B53</f>
        <v>198755945521.92001</v>
      </c>
      <c r="C53" s="211">
        <f>'9GM.N.'!C53+'9GM.E.'!C53+'9GM.I.'!C53</f>
        <v>29707625222</v>
      </c>
      <c r="D53" s="203">
        <f>'9GM.N.'!D53+'9GM.E.'!D53+'9GM.I.'!D53</f>
        <v>631663084.8900001</v>
      </c>
      <c r="E53" s="205">
        <f>'9GM.N.'!E53+'9GM.E.'!E53+'9GM.I.'!E53</f>
        <v>5264080</v>
      </c>
      <c r="F53" s="203">
        <f>'9GM.N.'!F53+'9GM.E.'!F53+'9GM.I.'!F53</f>
        <v>7857649619</v>
      </c>
      <c r="G53" s="211">
        <f>'9GM.N.'!G53+'9GM.E.'!G53+'9GM.I.'!G53</f>
        <v>85805520226</v>
      </c>
      <c r="H53" s="212">
        <f>'9GM.N.'!H53+'9GM.E.'!H53+'9GM.I.'!H53</f>
        <v>1616258.75</v>
      </c>
      <c r="I53" s="598">
        <f>'9GM.N.'!I53+'9GM.E.'!I53+'9GM.I.'!I53</f>
        <v>276740338.74000001</v>
      </c>
    </row>
    <row r="54" spans="1:9" s="96" customFormat="1" ht="20.25" customHeight="1" x14ac:dyDescent="0.35">
      <c r="A54" s="599">
        <v>55</v>
      </c>
      <c r="B54" s="201">
        <f>'9GM.N.'!B54+'9GM.E.'!B54+'9GM.I.'!B54</f>
        <v>194623887651.57001</v>
      </c>
      <c r="C54" s="209">
        <f>'9GM.N.'!C54+'9GM.E.'!C54+'9GM.I.'!C54</f>
        <v>28530794390</v>
      </c>
      <c r="D54" s="201">
        <f>'9GM.N.'!D54+'9GM.E.'!D54+'9GM.I.'!D54</f>
        <v>610178285.62</v>
      </c>
      <c r="E54" s="202">
        <f>'9GM.N.'!E54+'9GM.E.'!E54+'9GM.I.'!E54</f>
        <v>6887205</v>
      </c>
      <c r="F54" s="201">
        <f>'9GM.N.'!F54+'9GM.E.'!F54+'9GM.I.'!F54</f>
        <v>7495915824</v>
      </c>
      <c r="G54" s="209">
        <f>'9GM.N.'!G54+'9GM.E.'!G54+'9GM.I.'!G54</f>
        <v>85869478348</v>
      </c>
      <c r="H54" s="210">
        <f>'9GM.N.'!H54+'9GM.E.'!H54+'9GM.I.'!H54</f>
        <v>311750</v>
      </c>
      <c r="I54" s="600">
        <f>'9GM.N.'!I54+'9GM.E.'!I54+'9GM.I.'!I54</f>
        <v>280258333.33999997</v>
      </c>
    </row>
    <row r="55" spans="1:9" s="96" customFormat="1" ht="20.25" customHeight="1" x14ac:dyDescent="0.35">
      <c r="A55" s="597">
        <v>56</v>
      </c>
      <c r="B55" s="203">
        <f>'9GM.N.'!B55+'9GM.E.'!B55+'9GM.I.'!B55</f>
        <v>199491304055.39999</v>
      </c>
      <c r="C55" s="211">
        <f>'9GM.N.'!C55+'9GM.E.'!C55+'9GM.I.'!C55</f>
        <v>42436416392</v>
      </c>
      <c r="D55" s="203">
        <f>'9GM.N.'!D55+'9GM.E.'!D55+'9GM.I.'!D55</f>
        <v>609602629.13999999</v>
      </c>
      <c r="E55" s="205">
        <f>'9GM.N.'!E55+'9GM.E.'!E55+'9GM.I.'!E55</f>
        <v>7993155</v>
      </c>
      <c r="F55" s="203">
        <f>'9GM.N.'!F55+'9GM.E.'!F55+'9GM.I.'!F55</f>
        <v>7075702608</v>
      </c>
      <c r="G55" s="211">
        <f>'9GM.N.'!G55+'9GM.E.'!G55+'9GM.I.'!G55</f>
        <v>76588455382</v>
      </c>
      <c r="H55" s="212">
        <f>'9GM.N.'!H55+'9GM.E.'!H55+'9GM.I.'!H55</f>
        <v>400000</v>
      </c>
      <c r="I55" s="598">
        <f>'9GM.N.'!I55+'9GM.E.'!I55+'9GM.I.'!I55</f>
        <v>267959322.55000001</v>
      </c>
    </row>
    <row r="56" spans="1:9" s="96" customFormat="1" ht="20.25" customHeight="1" x14ac:dyDescent="0.35">
      <c r="A56" s="599">
        <v>57</v>
      </c>
      <c r="B56" s="201">
        <f>'9GM.N.'!B56+'9GM.E.'!B56+'9GM.I.'!B56</f>
        <v>170218638360.32001</v>
      </c>
      <c r="C56" s="209">
        <f>'9GM.N.'!C56+'9GM.E.'!C56+'9GM.I.'!C56</f>
        <v>22417649604</v>
      </c>
      <c r="D56" s="201">
        <f>'9GM.N.'!D56+'9GM.E.'!D56+'9GM.I.'!D56</f>
        <v>576153367.03999996</v>
      </c>
      <c r="E56" s="202">
        <f>'9GM.N.'!E56+'9GM.E.'!E56+'9GM.I.'!E56</f>
        <v>8328358</v>
      </c>
      <c r="F56" s="201">
        <f>'9GM.N.'!F56+'9GM.E.'!F56+'9GM.I.'!F56</f>
        <v>6647902440</v>
      </c>
      <c r="G56" s="209">
        <f>'9GM.N.'!G56+'9GM.E.'!G56+'9GM.I.'!G56</f>
        <v>69908820604</v>
      </c>
      <c r="H56" s="210">
        <f>'9GM.N.'!H56+'9GM.E.'!H56+'9GM.I.'!H56</f>
        <v>1180000</v>
      </c>
      <c r="I56" s="600">
        <f>'9GM.N.'!I56+'9GM.E.'!I56+'9GM.I.'!I56</f>
        <v>248063332.19</v>
      </c>
    </row>
    <row r="57" spans="1:9" s="96" customFormat="1" ht="20.25" customHeight="1" thickBot="1" x14ac:dyDescent="0.4">
      <c r="A57" s="601">
        <v>58</v>
      </c>
      <c r="B57" s="602">
        <f>'9GM.N.'!B57+'9GM.E.'!B57+'9GM.I.'!B57</f>
        <v>161454143759.39999</v>
      </c>
      <c r="C57" s="603">
        <f>'9GM.N.'!C57+'9GM.E.'!C57+'9GM.I.'!C57</f>
        <v>20951010118</v>
      </c>
      <c r="D57" s="602">
        <f>'9GM.N.'!D57+'9GM.E.'!D57+'9GM.I.'!D57</f>
        <v>638869802.42999995</v>
      </c>
      <c r="E57" s="604">
        <f>'9GM.N.'!E57+'9GM.E.'!E57+'9GM.I.'!E57</f>
        <v>11053220</v>
      </c>
      <c r="F57" s="602">
        <f>'9GM.N.'!F57+'9GM.E.'!F57+'9GM.I.'!F57</f>
        <v>6170357854</v>
      </c>
      <c r="G57" s="603">
        <f>'9GM.N.'!G57+'9GM.E.'!G57+'9GM.I.'!G57</f>
        <v>66554883758</v>
      </c>
      <c r="H57" s="605">
        <f>'9GM.N.'!H57+'9GM.E.'!H57+'9GM.I.'!H57</f>
        <v>126736.21</v>
      </c>
      <c r="I57" s="606">
        <f>'9GM.N.'!I57+'9GM.E.'!I57+'9GM.I.'!I57</f>
        <v>289459907.07999998</v>
      </c>
    </row>
    <row r="58" spans="1:9" s="96" customFormat="1" ht="20.25" customHeight="1" x14ac:dyDescent="0.35">
      <c r="A58" s="117">
        <v>59</v>
      </c>
      <c r="B58" s="201">
        <f>'9GM.N.'!B58+'9GM.E.'!B58+'9GM.I.'!B58</f>
        <v>149023713833.03</v>
      </c>
      <c r="C58" s="209">
        <f>'9GM.N.'!C58+'9GM.E.'!C58+'9GM.I.'!C58</f>
        <v>18474109138</v>
      </c>
      <c r="D58" s="201">
        <f>'9GM.N.'!D58+'9GM.E.'!D58+'9GM.I.'!D58</f>
        <v>708775256.13</v>
      </c>
      <c r="E58" s="202">
        <f>'9GM.N.'!E58+'9GM.E.'!E58+'9GM.I.'!E58</f>
        <v>7402589</v>
      </c>
      <c r="F58" s="201">
        <f>'9GM.N.'!F58+'9GM.E.'!F58+'9GM.I.'!F58</f>
        <v>5617371199</v>
      </c>
      <c r="G58" s="209">
        <f>'9GM.N.'!G58+'9GM.E.'!G58+'9GM.I.'!G58</f>
        <v>59958672692</v>
      </c>
      <c r="H58" s="210">
        <f>'9GM.N.'!H58+'9GM.E.'!H58+'9GM.I.'!H58</f>
        <v>352804.8</v>
      </c>
      <c r="I58" s="209">
        <f>'9GM.N.'!I58+'9GM.E.'!I58+'9GM.I.'!I58</f>
        <v>296567135.76999998</v>
      </c>
    </row>
    <row r="59" spans="1:9" s="96" customFormat="1" ht="20.25" customHeight="1" x14ac:dyDescent="0.35">
      <c r="A59" s="118">
        <v>60</v>
      </c>
      <c r="B59" s="203">
        <f>'9GM.N.'!B59+'9GM.E.'!B59+'9GM.I.'!B59</f>
        <v>136855162100.78999</v>
      </c>
      <c r="C59" s="211">
        <f>'9GM.N.'!C59+'9GM.E.'!C59+'9GM.I.'!C59</f>
        <v>15683290877</v>
      </c>
      <c r="D59" s="203">
        <f>'9GM.N.'!D59+'9GM.E.'!D59+'9GM.I.'!D59</f>
        <v>713983436.45999992</v>
      </c>
      <c r="E59" s="205">
        <f>'9GM.N.'!E59+'9GM.E.'!E59+'9GM.I.'!E59</f>
        <v>7634307</v>
      </c>
      <c r="F59" s="203">
        <f>'9GM.N.'!F59+'9GM.E.'!F59+'9GM.I.'!F59</f>
        <v>5086088847</v>
      </c>
      <c r="G59" s="211">
        <f>'9GM.N.'!G59+'9GM.E.'!G59+'9GM.I.'!G59</f>
        <v>52222463097</v>
      </c>
      <c r="H59" s="212">
        <f>'9GM.N.'!H59+'9GM.E.'!H59+'9GM.I.'!H59</f>
        <v>637092</v>
      </c>
      <c r="I59" s="211">
        <f>'9GM.N.'!I59+'9GM.E.'!I59+'9GM.I.'!I59</f>
        <v>282519281</v>
      </c>
    </row>
    <row r="60" spans="1:9" s="96" customFormat="1" ht="20.25" customHeight="1" x14ac:dyDescent="0.35">
      <c r="A60" s="117">
        <v>61</v>
      </c>
      <c r="B60" s="201">
        <f>'9GM.N.'!B60+'9GM.E.'!B60+'9GM.I.'!B60</f>
        <v>123748798108.2</v>
      </c>
      <c r="C60" s="209">
        <f>'9GM.N.'!C60+'9GM.E.'!C60+'9GM.I.'!C60</f>
        <v>13526660798</v>
      </c>
      <c r="D60" s="201">
        <f>'9GM.N.'!D60+'9GM.E.'!D60+'9GM.I.'!D60</f>
        <v>683823337.63999999</v>
      </c>
      <c r="E60" s="202">
        <f>'9GM.N.'!E60+'9GM.E.'!E60+'9GM.I.'!E60</f>
        <v>3462057</v>
      </c>
      <c r="F60" s="201">
        <f>'9GM.N.'!F60+'9GM.E.'!F60+'9GM.I.'!F60</f>
        <v>5282405117</v>
      </c>
      <c r="G60" s="209">
        <f>'9GM.N.'!G60+'9GM.E.'!G60+'9GM.I.'!G60</f>
        <v>46319106902</v>
      </c>
      <c r="H60" s="210">
        <f>'9GM.N.'!H60+'9GM.E.'!H60+'9GM.I.'!H60</f>
        <v>590000</v>
      </c>
      <c r="I60" s="209">
        <f>'9GM.N.'!I60+'9GM.E.'!I60+'9GM.I.'!I60</f>
        <v>249404055.24000001</v>
      </c>
    </row>
    <row r="61" spans="1:9" s="96" customFormat="1" ht="20.25" customHeight="1" x14ac:dyDescent="0.35">
      <c r="A61" s="118">
        <v>62</v>
      </c>
      <c r="B61" s="203">
        <f>'9GM.N.'!B61+'9GM.E.'!B61+'9GM.I.'!B61</f>
        <v>108399172206.89</v>
      </c>
      <c r="C61" s="211">
        <f>'9GM.N.'!C61+'9GM.E.'!C61+'9GM.I.'!C61</f>
        <v>10510968828</v>
      </c>
      <c r="D61" s="203">
        <f>'9GM.N.'!D61+'9GM.E.'!D61+'9GM.I.'!D61</f>
        <v>632613380.64999998</v>
      </c>
      <c r="E61" s="205">
        <f>'9GM.N.'!E61+'9GM.E.'!E61+'9GM.I.'!E61</f>
        <v>9202039</v>
      </c>
      <c r="F61" s="203">
        <f>'9GM.N.'!F61+'9GM.E.'!F61+'9GM.I.'!F61</f>
        <v>3851890716</v>
      </c>
      <c r="G61" s="211">
        <f>'9GM.N.'!G61+'9GM.E.'!G61+'9GM.I.'!G61</f>
        <v>40492131972</v>
      </c>
      <c r="H61" s="212">
        <f>'9GM.N.'!H61+'9GM.E.'!H61+'9GM.I.'!H61</f>
        <v>292215.59999999998</v>
      </c>
      <c r="I61" s="211">
        <f>'9GM.N.'!I61+'9GM.E.'!I61+'9GM.I.'!I61</f>
        <v>220230017.78999999</v>
      </c>
    </row>
    <row r="62" spans="1:9" s="96" customFormat="1" ht="20.25" customHeight="1" x14ac:dyDescent="0.35">
      <c r="A62" s="117">
        <v>63</v>
      </c>
      <c r="B62" s="201">
        <f>'9GM.N.'!B62+'9GM.E.'!B62+'9GM.I.'!B62</f>
        <v>98388890224.949997</v>
      </c>
      <c r="C62" s="209">
        <f>'9GM.N.'!C62+'9GM.E.'!C62+'9GM.I.'!C62</f>
        <v>9455419324</v>
      </c>
      <c r="D62" s="201">
        <f>'9GM.N.'!D62+'9GM.E.'!D62+'9GM.I.'!D62</f>
        <v>581623380.92000008</v>
      </c>
      <c r="E62" s="202">
        <f>'9GM.N.'!E62+'9GM.E.'!E62+'9GM.I.'!E62</f>
        <v>8953125</v>
      </c>
      <c r="F62" s="201">
        <f>'9GM.N.'!F62+'9GM.E.'!F62+'9GM.I.'!F62</f>
        <v>3370639821</v>
      </c>
      <c r="G62" s="209">
        <f>'9GM.N.'!G62+'9GM.E.'!G62+'9GM.I.'!G62</f>
        <v>36078534266</v>
      </c>
      <c r="H62" s="210">
        <f>'9GM.N.'!H62+'9GM.E.'!H62+'9GM.I.'!H62</f>
        <v>169845</v>
      </c>
      <c r="I62" s="209">
        <f>'9GM.N.'!I62+'9GM.E.'!I62+'9GM.I.'!I62</f>
        <v>203634920.24000001</v>
      </c>
    </row>
    <row r="63" spans="1:9" s="96" customFormat="1" ht="20.25" customHeight="1" x14ac:dyDescent="0.35">
      <c r="A63" s="118">
        <v>64</v>
      </c>
      <c r="B63" s="203">
        <f>'9GM.N.'!B63+'9GM.E.'!B63+'9GM.I.'!B63</f>
        <v>87213152286.5</v>
      </c>
      <c r="C63" s="211">
        <f>'9GM.N.'!C63+'9GM.E.'!C63+'9GM.I.'!C63</f>
        <v>7824680966</v>
      </c>
      <c r="D63" s="203">
        <f>'9GM.N.'!D63+'9GM.E.'!D63+'9GM.I.'!D63</f>
        <v>614703663.02999997</v>
      </c>
      <c r="E63" s="205">
        <f>'9GM.N.'!E63+'9GM.E.'!E63+'9GM.I.'!E63</f>
        <v>1542584</v>
      </c>
      <c r="F63" s="203">
        <f>'9GM.N.'!F63+'9GM.E.'!F63+'9GM.I.'!F63</f>
        <v>3010375958</v>
      </c>
      <c r="G63" s="211">
        <f>'9GM.N.'!G63+'9GM.E.'!G63+'9GM.I.'!G63</f>
        <v>31977628618</v>
      </c>
      <c r="H63" s="212">
        <f>'9GM.N.'!H63+'9GM.E.'!H63+'9GM.I.'!H63</f>
        <v>0</v>
      </c>
      <c r="I63" s="211">
        <f>'9GM.N.'!I63+'9GM.E.'!I63+'9GM.I.'!I63</f>
        <v>201505361.91</v>
      </c>
    </row>
    <row r="64" spans="1:9" s="96" customFormat="1" ht="20.25" customHeight="1" x14ac:dyDescent="0.35">
      <c r="A64" s="117">
        <v>65</v>
      </c>
      <c r="B64" s="201">
        <f>'9GM.N.'!B64+'9GM.E.'!B64+'9GM.I.'!B64</f>
        <v>77844198449.710007</v>
      </c>
      <c r="C64" s="209">
        <f>'9GM.N.'!C64+'9GM.E.'!C64+'9GM.I.'!C64</f>
        <v>6577411062</v>
      </c>
      <c r="D64" s="201">
        <f>'9GM.N.'!D64+'9GM.E.'!D64+'9GM.I.'!D64</f>
        <v>604654827.17999995</v>
      </c>
      <c r="E64" s="202">
        <f>'9GM.N.'!E64+'9GM.E.'!E64+'9GM.I.'!E64</f>
        <v>3643456</v>
      </c>
      <c r="F64" s="201">
        <f>'9GM.N.'!F64+'9GM.E.'!F64+'9GM.I.'!F64</f>
        <v>2608571729</v>
      </c>
      <c r="G64" s="209">
        <f>'9GM.N.'!G64+'9GM.E.'!G64+'9GM.I.'!G64</f>
        <v>26529483378</v>
      </c>
      <c r="H64" s="210">
        <f>'9GM.N.'!H64+'9GM.E.'!H64+'9GM.I.'!H64</f>
        <v>0</v>
      </c>
      <c r="I64" s="209">
        <f>'9GM.N.'!I64+'9GM.E.'!I64+'9GM.I.'!I64</f>
        <v>158442467.63999999</v>
      </c>
    </row>
    <row r="65" spans="1:9" s="96" customFormat="1" ht="20.25" customHeight="1" x14ac:dyDescent="0.35">
      <c r="A65" s="118">
        <v>66</v>
      </c>
      <c r="B65" s="203">
        <f>'9GM.N.'!B65+'9GM.E.'!B65+'9GM.I.'!B65</f>
        <v>67081590400.57</v>
      </c>
      <c r="C65" s="211">
        <f>'9GM.N.'!C65+'9GM.E.'!C65+'9GM.I.'!C65</f>
        <v>5083771392</v>
      </c>
      <c r="D65" s="203">
        <f>'9GM.N.'!D65+'9GM.E.'!D65+'9GM.I.'!D65</f>
        <v>553417013.08000004</v>
      </c>
      <c r="E65" s="205">
        <f>'9GM.N.'!E65+'9GM.E.'!E65+'9GM.I.'!E65</f>
        <v>1221146</v>
      </c>
      <c r="F65" s="203">
        <f>'9GM.N.'!F65+'9GM.E.'!F65+'9GM.I.'!F65</f>
        <v>2196389089</v>
      </c>
      <c r="G65" s="211">
        <f>'9GM.N.'!G65+'9GM.E.'!G65+'9GM.I.'!G65</f>
        <v>21077826257</v>
      </c>
      <c r="H65" s="212">
        <f>'9GM.N.'!H65+'9GM.E.'!H65+'9GM.I.'!H65</f>
        <v>163451</v>
      </c>
      <c r="I65" s="211">
        <f>'9GM.N.'!I65+'9GM.E.'!I65+'9GM.I.'!I65</f>
        <v>105543590.22</v>
      </c>
    </row>
    <row r="66" spans="1:9" s="96" customFormat="1" ht="20.25" customHeight="1" x14ac:dyDescent="0.35">
      <c r="A66" s="117">
        <v>67</v>
      </c>
      <c r="B66" s="201">
        <f>'9GM.N.'!B66+'9GM.E.'!B66+'9GM.I.'!B66</f>
        <v>59598971395.669998</v>
      </c>
      <c r="C66" s="209">
        <f>'9GM.N.'!C66+'9GM.E.'!C66+'9GM.I.'!C66</f>
        <v>4580733606</v>
      </c>
      <c r="D66" s="201">
        <f>'9GM.N.'!D66+'9GM.E.'!D66+'9GM.I.'!D66</f>
        <v>544292856.99000001</v>
      </c>
      <c r="E66" s="202">
        <f>'9GM.N.'!E66+'9GM.E.'!E66+'9GM.I.'!E66</f>
        <v>1953478</v>
      </c>
      <c r="F66" s="201">
        <f>'9GM.N.'!F66+'9GM.E.'!F66+'9GM.I.'!F66</f>
        <v>1888104892</v>
      </c>
      <c r="G66" s="209">
        <f>'9GM.N.'!G66+'9GM.E.'!G66+'9GM.I.'!G66</f>
        <v>17989580173</v>
      </c>
      <c r="H66" s="210">
        <f>'9GM.N.'!H66+'9GM.E.'!H66+'9GM.I.'!H66</f>
        <v>423123</v>
      </c>
      <c r="I66" s="209">
        <f>'9GM.N.'!I66+'9GM.E.'!I66+'9GM.I.'!I66</f>
        <v>114945856.08</v>
      </c>
    </row>
    <row r="67" spans="1:9" s="96" customFormat="1" ht="20.25" customHeight="1" x14ac:dyDescent="0.35">
      <c r="A67" s="118">
        <v>68</v>
      </c>
      <c r="B67" s="203">
        <f>'9GM.N.'!B67+'9GM.E.'!B67+'9GM.I.'!B67</f>
        <v>52111437924.639999</v>
      </c>
      <c r="C67" s="211">
        <f>'9GM.N.'!C67+'9GM.E.'!C67+'9GM.I.'!C67</f>
        <v>3935342063</v>
      </c>
      <c r="D67" s="203">
        <f>'9GM.N.'!D67+'9GM.E.'!D67+'9GM.I.'!D67</f>
        <v>530263203.38000005</v>
      </c>
      <c r="E67" s="205">
        <f>'9GM.N.'!E67+'9GM.E.'!E67+'9GM.I.'!E67</f>
        <v>1352500</v>
      </c>
      <c r="F67" s="203">
        <f>'9GM.N.'!F67+'9GM.E.'!F67+'9GM.I.'!F67</f>
        <v>1640446375</v>
      </c>
      <c r="G67" s="211">
        <f>'9GM.N.'!G67+'9GM.E.'!G67+'9GM.I.'!G67</f>
        <v>15053770184</v>
      </c>
      <c r="H67" s="212">
        <f>'9GM.N.'!H67+'9GM.E.'!H67+'9GM.I.'!H67</f>
        <v>590000</v>
      </c>
      <c r="I67" s="211">
        <f>'9GM.N.'!I67+'9GM.E.'!I67+'9GM.I.'!I67</f>
        <v>90067257.349999994</v>
      </c>
    </row>
    <row r="68" spans="1:9" s="96" customFormat="1" ht="20.25" customHeight="1" x14ac:dyDescent="0.35">
      <c r="A68" s="117">
        <v>69</v>
      </c>
      <c r="B68" s="201">
        <f>'9GM.N.'!B68+'9GM.E.'!B68+'9GM.I.'!B68</f>
        <v>45125061263.75</v>
      </c>
      <c r="C68" s="209">
        <f>'9GM.N.'!C68+'9GM.E.'!C68+'9GM.I.'!C68</f>
        <v>3248169709</v>
      </c>
      <c r="D68" s="201">
        <f>'9GM.N.'!D68+'9GM.E.'!D68+'9GM.I.'!D68</f>
        <v>501410054.64000005</v>
      </c>
      <c r="E68" s="202">
        <f>'9GM.N.'!E68+'9GM.E.'!E68+'9GM.I.'!E68</f>
        <v>8243861</v>
      </c>
      <c r="F68" s="201">
        <f>'9GM.N.'!F68+'9GM.E.'!F68+'9GM.I.'!F68</f>
        <v>1483849712</v>
      </c>
      <c r="G68" s="209">
        <f>'9GM.N.'!G68+'9GM.E.'!G68+'9GM.I.'!G68</f>
        <v>12541131553</v>
      </c>
      <c r="H68" s="210">
        <f>'9GM.N.'!H68+'9GM.E.'!H68+'9GM.I.'!H68</f>
        <v>510000</v>
      </c>
      <c r="I68" s="209">
        <f>'9GM.N.'!I68+'9GM.E.'!I68+'9GM.I.'!I68</f>
        <v>68374427.200000003</v>
      </c>
    </row>
    <row r="69" spans="1:9" s="96" customFormat="1" ht="20.25" customHeight="1" x14ac:dyDescent="0.35">
      <c r="A69" s="118">
        <v>70</v>
      </c>
      <c r="B69" s="203">
        <f>'9GM.N.'!B69+'9GM.E.'!B69+'9GM.I.'!B69</f>
        <v>39382702138.080002</v>
      </c>
      <c r="C69" s="211">
        <f>'9GM.N.'!C69+'9GM.E.'!C69+'9GM.I.'!C69</f>
        <v>2421735304</v>
      </c>
      <c r="D69" s="203">
        <f>'9GM.N.'!D69+'9GM.E.'!D69+'9GM.I.'!D69</f>
        <v>444352753.53000003</v>
      </c>
      <c r="E69" s="205">
        <f>'9GM.N.'!E69+'9GM.E.'!E69+'9GM.I.'!E69</f>
        <v>1210000</v>
      </c>
      <c r="F69" s="203">
        <f>'9GM.N.'!F69+'9GM.E.'!F69+'9GM.I.'!F69</f>
        <v>1300801828</v>
      </c>
      <c r="G69" s="211">
        <f>'9GM.N.'!G69+'9GM.E.'!G69+'9GM.I.'!G69</f>
        <v>10602774939</v>
      </c>
      <c r="H69" s="212">
        <f>'9GM.N.'!H69+'9GM.E.'!H69+'9GM.I.'!H69</f>
        <v>1330000</v>
      </c>
      <c r="I69" s="211">
        <f>'9GM.N.'!I69+'9GM.E.'!I69+'9GM.I.'!I69</f>
        <v>51583957.700000003</v>
      </c>
    </row>
    <row r="70" spans="1:9" s="96" customFormat="1" ht="20.25" customHeight="1" x14ac:dyDescent="0.35">
      <c r="A70" s="117">
        <v>71</v>
      </c>
      <c r="B70" s="201">
        <f>'9GM.N.'!B70+'9GM.E.'!B70+'9GM.I.'!B70</f>
        <v>33678369269.380001</v>
      </c>
      <c r="C70" s="209">
        <f>'9GM.N.'!C70+'9GM.E.'!C70+'9GM.I.'!C70</f>
        <v>1784386695</v>
      </c>
      <c r="D70" s="201">
        <f>'9GM.N.'!D70+'9GM.E.'!D70+'9GM.I.'!D70</f>
        <v>452659393.49000001</v>
      </c>
      <c r="E70" s="202">
        <f>'9GM.N.'!E70+'9GM.E.'!E70+'9GM.I.'!E70</f>
        <v>973868</v>
      </c>
      <c r="F70" s="201">
        <f>'9GM.N.'!F70+'9GM.E.'!F70+'9GM.I.'!F70</f>
        <v>971257326</v>
      </c>
      <c r="G70" s="209">
        <f>'9GM.N.'!G70+'9GM.E.'!G70+'9GM.I.'!G70</f>
        <v>8611054993</v>
      </c>
      <c r="H70" s="210">
        <f>'9GM.N.'!H70+'9GM.E.'!H70+'9GM.I.'!H70</f>
        <v>0</v>
      </c>
      <c r="I70" s="209">
        <f>'9GM.N.'!I70+'9GM.E.'!I70+'9GM.I.'!I70</f>
        <v>57911318.109999999</v>
      </c>
    </row>
    <row r="71" spans="1:9" s="96" customFormat="1" ht="20.25" customHeight="1" x14ac:dyDescent="0.35">
      <c r="A71" s="118">
        <v>72</v>
      </c>
      <c r="B71" s="203">
        <f>'9GM.N.'!B71+'9GM.E.'!B71+'9GM.I.'!B71</f>
        <v>27390279491.18</v>
      </c>
      <c r="C71" s="211">
        <f>'9GM.N.'!C71+'9GM.E.'!C71+'9GM.I.'!C71</f>
        <v>1436403890</v>
      </c>
      <c r="D71" s="203">
        <f>'9GM.N.'!D71+'9GM.E.'!D71+'9GM.I.'!D71</f>
        <v>399430106.98000002</v>
      </c>
      <c r="E71" s="205">
        <f>'9GM.N.'!E71+'9GM.E.'!E71+'9GM.I.'!E71</f>
        <v>360000</v>
      </c>
      <c r="F71" s="203">
        <f>'9GM.N.'!F71+'9GM.E.'!F71+'9GM.I.'!F71</f>
        <v>611293074</v>
      </c>
      <c r="G71" s="211">
        <f>'9GM.N.'!G71+'9GM.E.'!G71+'9GM.I.'!G71</f>
        <v>6221623609</v>
      </c>
      <c r="H71" s="212">
        <f>'9GM.N.'!H71+'9GM.E.'!H71+'9GM.I.'!H71</f>
        <v>590000</v>
      </c>
      <c r="I71" s="211">
        <f>'9GM.N.'!I71+'9GM.E.'!I71+'9GM.I.'!I71</f>
        <v>33706425.859999999</v>
      </c>
    </row>
    <row r="72" spans="1:9" s="96" customFormat="1" ht="20.25" customHeight="1" x14ac:dyDescent="0.35">
      <c r="A72" s="117">
        <v>73</v>
      </c>
      <c r="B72" s="201">
        <f>'9GM.N.'!B72+'9GM.E.'!B72+'9GM.I.'!B72</f>
        <v>23826545349.779999</v>
      </c>
      <c r="C72" s="209">
        <f>'9GM.N.'!C72+'9GM.E.'!C72+'9GM.I.'!C72</f>
        <v>1250805119</v>
      </c>
      <c r="D72" s="201">
        <f>'9GM.N.'!D72+'9GM.E.'!D72+'9GM.I.'!D72</f>
        <v>409116593.86000001</v>
      </c>
      <c r="E72" s="202">
        <f>'9GM.N.'!E72+'9GM.E.'!E72+'9GM.I.'!E72</f>
        <v>410000</v>
      </c>
      <c r="F72" s="201">
        <f>'9GM.N.'!F72+'9GM.E.'!F72+'9GM.I.'!F72</f>
        <v>337538093</v>
      </c>
      <c r="G72" s="209">
        <f>'9GM.N.'!G72+'9GM.E.'!G72+'9GM.I.'!G72</f>
        <v>5085695479</v>
      </c>
      <c r="H72" s="210">
        <f>'9GM.N.'!H72+'9GM.E.'!H72+'9GM.I.'!H72</f>
        <v>590000</v>
      </c>
      <c r="I72" s="209">
        <f>'9GM.N.'!I72+'9GM.E.'!I72+'9GM.I.'!I72</f>
        <v>13354843.84</v>
      </c>
    </row>
    <row r="73" spans="1:9" s="96" customFormat="1" ht="20.25" customHeight="1" x14ac:dyDescent="0.35">
      <c r="A73" s="118">
        <v>74</v>
      </c>
      <c r="B73" s="203">
        <f>'9GM.N.'!B73+'9GM.E.'!B73+'9GM.I.'!B73</f>
        <v>19215887122.330002</v>
      </c>
      <c r="C73" s="211">
        <f>'9GM.N.'!C73+'9GM.E.'!C73+'9GM.I.'!C73</f>
        <v>1124745035</v>
      </c>
      <c r="D73" s="203">
        <f>'9GM.N.'!D73+'9GM.E.'!D73+'9GM.I.'!D73</f>
        <v>341088157.81</v>
      </c>
      <c r="E73" s="205">
        <f>'9GM.N.'!E73+'9GM.E.'!E73+'9GM.I.'!E73</f>
        <v>1352500</v>
      </c>
      <c r="F73" s="203">
        <f>'9GM.N.'!F73+'9GM.E.'!F73+'9GM.I.'!F73</f>
        <v>304847758</v>
      </c>
      <c r="G73" s="211">
        <f>'9GM.N.'!G73+'9GM.E.'!G73+'9GM.I.'!G73</f>
        <v>4434519743</v>
      </c>
      <c r="H73" s="212">
        <f>'9GM.N.'!H73+'9GM.E.'!H73+'9GM.I.'!H73</f>
        <v>0</v>
      </c>
      <c r="I73" s="205">
        <f>'9GM.N.'!I73+'9GM.E.'!I73+'9GM.I.'!I73</f>
        <v>7450330</v>
      </c>
    </row>
    <row r="74" spans="1:9" s="96" customFormat="1" ht="20.25" customHeight="1" x14ac:dyDescent="0.35">
      <c r="A74" s="117">
        <v>75</v>
      </c>
      <c r="B74" s="201">
        <f>'9GM.N.'!B74+'9GM.E.'!B74+'9GM.I.'!B74</f>
        <v>15268510897.889999</v>
      </c>
      <c r="C74" s="209">
        <f>'9GM.N.'!C74+'9GM.E.'!C74+'9GM.I.'!C74</f>
        <v>968216769</v>
      </c>
      <c r="D74" s="201">
        <f>'9GM.N.'!D74+'9GM.E.'!D74+'9GM.I.'!D74</f>
        <v>349963094.81999999</v>
      </c>
      <c r="E74" s="202">
        <f>'9GM.N.'!E74+'9GM.E.'!E74+'9GM.I.'!E74</f>
        <v>892500</v>
      </c>
      <c r="F74" s="201">
        <f>'9GM.N.'!F74+'9GM.E.'!F74+'9GM.I.'!F74</f>
        <v>265142472</v>
      </c>
      <c r="G74" s="209">
        <f>'9GM.N.'!G74+'9GM.E.'!G74+'9GM.I.'!G74</f>
        <v>3625860969</v>
      </c>
      <c r="H74" s="210">
        <f>'9GM.N.'!H74+'9GM.E.'!H74+'9GM.I.'!H74</f>
        <v>0</v>
      </c>
      <c r="I74" s="202">
        <f>'9GM.N.'!I74+'9GM.E.'!I74+'9GM.I.'!I74</f>
        <v>7721531.5999999996</v>
      </c>
    </row>
    <row r="75" spans="1:9" s="96" customFormat="1" ht="20.25" customHeight="1" x14ac:dyDescent="0.35">
      <c r="A75" s="118">
        <v>76</v>
      </c>
      <c r="B75" s="203">
        <f>'9GM.N.'!B75+'9GM.E.'!B75+'9GM.I.'!B75</f>
        <v>12809617258.83</v>
      </c>
      <c r="C75" s="211">
        <f>'9GM.N.'!C75+'9GM.E.'!C75+'9GM.I.'!C75</f>
        <v>837133072</v>
      </c>
      <c r="D75" s="203">
        <f>'9GM.N.'!D75+'9GM.E.'!D75+'9GM.I.'!D75</f>
        <v>294129988.18000001</v>
      </c>
      <c r="E75" s="205">
        <f>'9GM.N.'!E75+'9GM.E.'!E75+'9GM.I.'!E75</f>
        <v>296500</v>
      </c>
      <c r="F75" s="203">
        <f>'9GM.N.'!F75+'9GM.E.'!F75+'9GM.I.'!F75</f>
        <v>252999759</v>
      </c>
      <c r="G75" s="211">
        <f>'9GM.N.'!G75+'9GM.E.'!G75+'9GM.I.'!G75</f>
        <v>2818738386</v>
      </c>
      <c r="H75" s="212">
        <f>'9GM.N.'!H75+'9GM.E.'!H75+'9GM.I.'!H75</f>
        <v>0</v>
      </c>
      <c r="I75" s="205">
        <f>'9GM.N.'!I75+'9GM.E.'!I75+'9GM.I.'!I75</f>
        <v>10517006.630000001</v>
      </c>
    </row>
    <row r="76" spans="1:9" s="96" customFormat="1" ht="20.25" customHeight="1" x14ac:dyDescent="0.35">
      <c r="A76" s="117">
        <v>77</v>
      </c>
      <c r="B76" s="201">
        <f>'9GM.N.'!B76+'9GM.E.'!B76+'9GM.I.'!B76</f>
        <v>10216079115.52</v>
      </c>
      <c r="C76" s="209">
        <f>'9GM.N.'!C76+'9GM.E.'!C76+'9GM.I.'!C76</f>
        <v>564469444</v>
      </c>
      <c r="D76" s="201">
        <f>'9GM.N.'!D76+'9GM.E.'!D76+'9GM.I.'!D76</f>
        <v>303204207.56</v>
      </c>
      <c r="E76" s="202">
        <f>'9GM.N.'!E76+'9GM.E.'!E76+'9GM.I.'!E76</f>
        <v>311169</v>
      </c>
      <c r="F76" s="201">
        <f>'9GM.N.'!F76+'9GM.E.'!F76+'9GM.I.'!F76</f>
        <v>194773021</v>
      </c>
      <c r="G76" s="209">
        <f>'9GM.N.'!G76+'9GM.E.'!G76+'9GM.I.'!G76</f>
        <v>2260346616</v>
      </c>
      <c r="H76" s="210">
        <f>'9GM.N.'!H76+'9GM.E.'!H76+'9GM.I.'!H76</f>
        <v>590000</v>
      </c>
      <c r="I76" s="202">
        <f>'9GM.N.'!I76+'9GM.E.'!I76+'9GM.I.'!I76</f>
        <v>4620220.46</v>
      </c>
    </row>
    <row r="77" spans="1:9" s="96" customFormat="1" ht="20.25" customHeight="1" x14ac:dyDescent="0.35">
      <c r="A77" s="118">
        <v>78</v>
      </c>
      <c r="B77" s="203">
        <f>'9GM.N.'!B77+'9GM.E.'!B77+'9GM.I.'!B77</f>
        <v>8862840068.5300007</v>
      </c>
      <c r="C77" s="211">
        <f>'9GM.N.'!C77+'9GM.E.'!C77+'9GM.I.'!C77</f>
        <v>449301747</v>
      </c>
      <c r="D77" s="203">
        <f>'9GM.N.'!D77+'9GM.E.'!D77+'9GM.I.'!D77</f>
        <v>261080444.11000001</v>
      </c>
      <c r="E77" s="205">
        <f>'9GM.N.'!E77+'9GM.E.'!E77+'9GM.I.'!E77</f>
        <v>0</v>
      </c>
      <c r="F77" s="203">
        <f>'9GM.N.'!F77+'9GM.E.'!F77+'9GM.I.'!F77</f>
        <v>148331072</v>
      </c>
      <c r="G77" s="211">
        <f>'9GM.N.'!G77+'9GM.E.'!G77+'9GM.I.'!G77</f>
        <v>1861509312</v>
      </c>
      <c r="H77" s="212">
        <f>'9GM.N.'!H77+'9GM.E.'!H77+'9GM.I.'!H77</f>
        <v>150000</v>
      </c>
      <c r="I77" s="211">
        <f>'9GM.N.'!I77+'9GM.E.'!I77+'9GM.I.'!I77</f>
        <v>10352409.310000001</v>
      </c>
    </row>
    <row r="78" spans="1:9" s="96" customFormat="1" ht="20.25" customHeight="1" x14ac:dyDescent="0.35">
      <c r="A78" s="117">
        <v>79</v>
      </c>
      <c r="B78" s="201">
        <f>'9GM.N.'!B78+'9GM.E.'!B78+'9GM.I.'!B78</f>
        <v>7317852401.9399996</v>
      </c>
      <c r="C78" s="209">
        <f>'9GM.N.'!C78+'9GM.E.'!C78+'9GM.I.'!C78</f>
        <v>394457115</v>
      </c>
      <c r="D78" s="201">
        <f>'9GM.N.'!D78+'9GM.E.'!D78+'9GM.I.'!D78</f>
        <v>219569285.41999999</v>
      </c>
      <c r="E78" s="202">
        <f>'9GM.N.'!E78+'9GM.E.'!E78+'9GM.I.'!E78</f>
        <v>237500</v>
      </c>
      <c r="F78" s="201">
        <f>'9GM.N.'!F78+'9GM.E.'!F78+'9GM.I.'!F78</f>
        <v>143243031</v>
      </c>
      <c r="G78" s="209">
        <f>'9GM.N.'!G78+'9GM.E.'!G78+'9GM.I.'!G78</f>
        <v>1494442879</v>
      </c>
      <c r="H78" s="210">
        <f>'9GM.N.'!H78+'9GM.E.'!H78+'9GM.I.'!H78</f>
        <v>0</v>
      </c>
      <c r="I78" s="209">
        <f>'9GM.N.'!I78+'9GM.E.'!I78+'9GM.I.'!I78</f>
        <v>9507423.4499999993</v>
      </c>
    </row>
    <row r="79" spans="1:9" s="96" customFormat="1" ht="20.25" customHeight="1" x14ac:dyDescent="0.35">
      <c r="A79" s="118">
        <v>80</v>
      </c>
      <c r="B79" s="203">
        <f>'9GM.N.'!B79+'9GM.E.'!B79+'9GM.I.'!B79</f>
        <v>5936545917.1999998</v>
      </c>
      <c r="C79" s="211">
        <f>'9GM.N.'!C79+'9GM.E.'!C79+'9GM.I.'!C79</f>
        <v>336901527</v>
      </c>
      <c r="D79" s="203">
        <f>'9GM.N.'!D79+'9GM.E.'!D79+'9GM.I.'!D79</f>
        <v>235799097.05000001</v>
      </c>
      <c r="E79" s="205">
        <f>'9GM.N.'!E79+'9GM.E.'!E79+'9GM.I.'!E79</f>
        <v>630000</v>
      </c>
      <c r="F79" s="203">
        <f>'9GM.N.'!F79+'9GM.E.'!F79+'9GM.I.'!F79</f>
        <v>118674272</v>
      </c>
      <c r="G79" s="211">
        <f>'9GM.N.'!G79+'9GM.E.'!G79+'9GM.I.'!G79</f>
        <v>1048449799</v>
      </c>
      <c r="H79" s="212">
        <f>'9GM.N.'!H79+'9GM.E.'!H79+'9GM.I.'!H79</f>
        <v>0</v>
      </c>
      <c r="I79" s="211">
        <f>'9GM.N.'!I79+'9GM.E.'!I79+'9GM.I.'!I79</f>
        <v>7375283</v>
      </c>
    </row>
    <row r="80" spans="1:9" s="96" customFormat="1" ht="20.25" customHeight="1" x14ac:dyDescent="0.35">
      <c r="A80" s="117">
        <v>81</v>
      </c>
      <c r="B80" s="201">
        <f>'9GM.N.'!B80+'9GM.E.'!B80+'9GM.I.'!B80</f>
        <v>5042896228.2399998</v>
      </c>
      <c r="C80" s="209">
        <f>'9GM.N.'!C80+'9GM.E.'!C80+'9GM.I.'!C80</f>
        <v>402118046</v>
      </c>
      <c r="D80" s="201">
        <f>'9GM.N.'!D80+'9GM.E.'!D80+'9GM.I.'!D80</f>
        <v>202131947.87</v>
      </c>
      <c r="E80" s="202">
        <f>'9GM.N.'!E80+'9GM.E.'!E80+'9GM.I.'!E80</f>
        <v>0</v>
      </c>
      <c r="F80" s="201">
        <f>'9GM.N.'!F80+'9GM.E.'!F80+'9GM.I.'!F80</f>
        <v>118579221</v>
      </c>
      <c r="G80" s="209">
        <f>'9GM.N.'!G80+'9GM.E.'!G80+'9GM.I.'!G80</f>
        <v>760848613</v>
      </c>
      <c r="H80" s="210">
        <f>'9GM.N.'!H80+'9GM.E.'!H80+'9GM.I.'!H80</f>
        <v>0</v>
      </c>
      <c r="I80" s="209">
        <f>'9GM.N.'!I80+'9GM.E.'!I80+'9GM.I.'!I80</f>
        <v>9616933.1899999995</v>
      </c>
    </row>
    <row r="81" spans="1:9" s="96" customFormat="1" ht="20.25" customHeight="1" x14ac:dyDescent="0.35">
      <c r="A81" s="118">
        <v>82</v>
      </c>
      <c r="B81" s="203">
        <f>'9GM.N.'!B81+'9GM.E.'!B81+'9GM.I.'!B81</f>
        <v>3976212150.8000002</v>
      </c>
      <c r="C81" s="211">
        <f>'9GM.N.'!C81+'9GM.E.'!C81+'9GM.I.'!C81</f>
        <v>263257022</v>
      </c>
      <c r="D81" s="203">
        <f>'9GM.N.'!D81+'9GM.E.'!D81+'9GM.I.'!D81</f>
        <v>207287091.80000001</v>
      </c>
      <c r="E81" s="205">
        <f>'9GM.N.'!E81+'9GM.E.'!E81+'9GM.I.'!E81</f>
        <v>0</v>
      </c>
      <c r="F81" s="203">
        <f>'9GM.N.'!F81+'9GM.E.'!F81+'9GM.I.'!F81</f>
        <v>89201998</v>
      </c>
      <c r="G81" s="211">
        <f>'9GM.N.'!G81+'9GM.E.'!G81+'9GM.I.'!G81</f>
        <v>584031022</v>
      </c>
      <c r="H81" s="212">
        <f>'9GM.N.'!H81+'9GM.E.'!H81+'9GM.I.'!H81</f>
        <v>590000</v>
      </c>
      <c r="I81" s="211">
        <f>'9GM.N.'!I81+'9GM.E.'!I81+'9GM.I.'!I81</f>
        <v>634207.19999999995</v>
      </c>
    </row>
    <row r="82" spans="1:9" s="96" customFormat="1" ht="20.25" customHeight="1" x14ac:dyDescent="0.35">
      <c r="A82" s="117">
        <v>83</v>
      </c>
      <c r="B82" s="201">
        <f>'9GM.N.'!B82+'9GM.E.'!B82+'9GM.I.'!B82</f>
        <v>3306998023.3299999</v>
      </c>
      <c r="C82" s="209">
        <f>'9GM.N.'!C82+'9GM.E.'!C82+'9GM.I.'!C82</f>
        <v>208008675</v>
      </c>
      <c r="D82" s="201">
        <f>'9GM.N.'!D82+'9GM.E.'!D82+'9GM.I.'!D82</f>
        <v>215846363.68000001</v>
      </c>
      <c r="E82" s="202">
        <f>'9GM.N.'!E82+'9GM.E.'!E82+'9GM.I.'!E82</f>
        <v>150000</v>
      </c>
      <c r="F82" s="201">
        <f>'9GM.N.'!F82+'9GM.E.'!F82+'9GM.I.'!F82</f>
        <v>50320053</v>
      </c>
      <c r="G82" s="209">
        <f>'9GM.N.'!G82+'9GM.E.'!G82+'9GM.I.'!G82</f>
        <v>496961506</v>
      </c>
      <c r="H82" s="210">
        <f>'9GM.N.'!H82+'9GM.E.'!H82+'9GM.I.'!H82</f>
        <v>0</v>
      </c>
      <c r="I82" s="209">
        <f>'9GM.N.'!I82+'9GM.E.'!I82+'9GM.I.'!I82</f>
        <v>1725996.93</v>
      </c>
    </row>
    <row r="83" spans="1:9" s="96" customFormat="1" ht="20.25" customHeight="1" x14ac:dyDescent="0.35">
      <c r="A83" s="118">
        <v>84</v>
      </c>
      <c r="B83" s="203">
        <f>'9GM.N.'!B83+'9GM.E.'!B83+'9GM.I.'!B83</f>
        <v>2663545934.25</v>
      </c>
      <c r="C83" s="211">
        <f>'9GM.N.'!C83+'9GM.E.'!C83+'9GM.I.'!C83</f>
        <v>247134323</v>
      </c>
      <c r="D83" s="203">
        <f>'9GM.N.'!D83+'9GM.E.'!D83+'9GM.I.'!D83</f>
        <v>158336129.81999999</v>
      </c>
      <c r="E83" s="205">
        <f>'9GM.N.'!E83+'9GM.E.'!E83+'9GM.I.'!E83</f>
        <v>0</v>
      </c>
      <c r="F83" s="203">
        <f>'9GM.N.'!F83+'9GM.E.'!F83+'9GM.I.'!F83</f>
        <v>100285204</v>
      </c>
      <c r="G83" s="211">
        <f>'9GM.N.'!G83+'9GM.E.'!G83+'9GM.I.'!G83</f>
        <v>421086435</v>
      </c>
      <c r="H83" s="212">
        <f>'9GM.N.'!H83+'9GM.E.'!H83+'9GM.I.'!H83</f>
        <v>0</v>
      </c>
      <c r="I83" s="211">
        <f>'9GM.N.'!I83+'9GM.E.'!I83+'9GM.I.'!I83</f>
        <v>0</v>
      </c>
    </row>
    <row r="84" spans="1:9" s="96" customFormat="1" ht="20.25" customHeight="1" x14ac:dyDescent="0.35">
      <c r="A84" s="117">
        <v>85</v>
      </c>
      <c r="B84" s="201">
        <f>'9GM.N.'!B84+'9GM.E.'!B84+'9GM.I.'!B84</f>
        <v>2116809758.3399999</v>
      </c>
      <c r="C84" s="209">
        <f>'9GM.N.'!C84+'9GM.E.'!C84+'9GM.I.'!C84</f>
        <v>166935790</v>
      </c>
      <c r="D84" s="201">
        <f>'9GM.N.'!D84+'9GM.E.'!D84+'9GM.I.'!D84</f>
        <v>156928492.5</v>
      </c>
      <c r="E84" s="202">
        <f>'9GM.N.'!E84+'9GM.E.'!E84+'9GM.I.'!E84</f>
        <v>0</v>
      </c>
      <c r="F84" s="201">
        <f>'9GM.N.'!F84+'9GM.E.'!F84+'9GM.I.'!F84</f>
        <v>42229147</v>
      </c>
      <c r="G84" s="209">
        <f>'9GM.N.'!G84+'9GM.E.'!G84+'9GM.I.'!G84</f>
        <v>272898308</v>
      </c>
      <c r="H84" s="210">
        <f>'9GM.N.'!H84+'9GM.E.'!H84+'9GM.I.'!H84</f>
        <v>0</v>
      </c>
      <c r="I84" s="209">
        <f>'9GM.N.'!I84+'9GM.E.'!I84+'9GM.I.'!I84</f>
        <v>5330295.57</v>
      </c>
    </row>
    <row r="85" spans="1:9" s="96" customFormat="1" ht="20.25" customHeight="1" x14ac:dyDescent="0.35">
      <c r="A85" s="118">
        <v>86</v>
      </c>
      <c r="B85" s="203">
        <f>'9GM.N.'!B85+'9GM.E.'!B85+'9GM.I.'!B85</f>
        <v>1833513850.6500001</v>
      </c>
      <c r="C85" s="211">
        <f>'9GM.N.'!C85+'9GM.E.'!C85+'9GM.I.'!C85</f>
        <v>166480940</v>
      </c>
      <c r="D85" s="203">
        <f>'9GM.N.'!D85+'9GM.E.'!D85+'9GM.I.'!D85</f>
        <v>150524587.94</v>
      </c>
      <c r="E85" s="205">
        <f>'9GM.N.'!E85+'9GM.E.'!E85+'9GM.I.'!E85</f>
        <v>0</v>
      </c>
      <c r="F85" s="203">
        <f>'9GM.N.'!F85+'9GM.E.'!F85+'9GM.I.'!F85</f>
        <v>32698753</v>
      </c>
      <c r="G85" s="211">
        <f>'9GM.N.'!G85+'9GM.E.'!G85+'9GM.I.'!G85</f>
        <v>265396297</v>
      </c>
      <c r="H85" s="212">
        <f>'9GM.N.'!H85+'9GM.E.'!H85+'9GM.I.'!H85</f>
        <v>-200000</v>
      </c>
      <c r="I85" s="211">
        <f>'9GM.N.'!I85+'9GM.E.'!I85+'9GM.I.'!I85</f>
        <v>100000</v>
      </c>
    </row>
    <row r="86" spans="1:9" s="96" customFormat="1" ht="20.25" customHeight="1" x14ac:dyDescent="0.35">
      <c r="A86" s="117">
        <v>87</v>
      </c>
      <c r="B86" s="201">
        <f>'9GM.N.'!B86+'9GM.E.'!B86+'9GM.I.'!B86</f>
        <v>1640468265.49</v>
      </c>
      <c r="C86" s="209">
        <f>'9GM.N.'!C86+'9GM.E.'!C86+'9GM.I.'!C86</f>
        <v>280385816</v>
      </c>
      <c r="D86" s="201">
        <f>'9GM.N.'!D86+'9GM.E.'!D86+'9GM.I.'!D86</f>
        <v>138898914.68000001</v>
      </c>
      <c r="E86" s="202">
        <f>'9GM.N.'!E86+'9GM.E.'!E86+'9GM.I.'!E86</f>
        <v>0</v>
      </c>
      <c r="F86" s="201">
        <f>'9GM.N.'!F86+'9GM.E.'!F86+'9GM.I.'!F86</f>
        <v>31482839</v>
      </c>
      <c r="G86" s="209">
        <f>'9GM.N.'!G86+'9GM.E.'!G86+'9GM.I.'!G86</f>
        <v>236575702</v>
      </c>
      <c r="H86" s="210">
        <f>'9GM.N.'!H86+'9GM.E.'!H86+'9GM.I.'!H86</f>
        <v>0</v>
      </c>
      <c r="I86" s="209">
        <f>'9GM.N.'!I86+'9GM.E.'!I86+'9GM.I.'!I86</f>
        <v>0</v>
      </c>
    </row>
    <row r="87" spans="1:9" s="96" customFormat="1" ht="20.25" customHeight="1" x14ac:dyDescent="0.35">
      <c r="A87" s="118">
        <v>88</v>
      </c>
      <c r="B87" s="203">
        <f>'9GM.N.'!B87+'9GM.E.'!B87+'9GM.I.'!B87</f>
        <v>1210318955.3900001</v>
      </c>
      <c r="C87" s="211">
        <f>'9GM.N.'!C87+'9GM.E.'!C87+'9GM.I.'!C87</f>
        <v>65222751</v>
      </c>
      <c r="D87" s="203">
        <f>'9GM.N.'!D87+'9GM.E.'!D87+'9GM.I.'!D87</f>
        <v>105016980.83</v>
      </c>
      <c r="E87" s="205">
        <f>'9GM.N.'!E87+'9GM.E.'!E87+'9GM.I.'!E87</f>
        <v>150000</v>
      </c>
      <c r="F87" s="203">
        <f>'9GM.N.'!F87+'9GM.E.'!F87+'9GM.I.'!F87</f>
        <v>21358103</v>
      </c>
      <c r="G87" s="211">
        <f>'9GM.N.'!G87+'9GM.E.'!G87+'9GM.I.'!G87</f>
        <v>167394884</v>
      </c>
      <c r="H87" s="212">
        <f>'9GM.N.'!H87+'9GM.E.'!H87+'9GM.I.'!H87</f>
        <v>0</v>
      </c>
      <c r="I87" s="211">
        <f>'9GM.N.'!I87+'9GM.E.'!I87+'9GM.I.'!I87</f>
        <v>390000</v>
      </c>
    </row>
    <row r="88" spans="1:9" s="96" customFormat="1" ht="20.25" customHeight="1" x14ac:dyDescent="0.35">
      <c r="A88" s="117">
        <v>89</v>
      </c>
      <c r="B88" s="201">
        <f>'9GM.N.'!B88+'9GM.E.'!B88+'9GM.I.'!B88</f>
        <v>964732389.63</v>
      </c>
      <c r="C88" s="209">
        <f>'9GM.N.'!C88+'9GM.E.'!C88+'9GM.I.'!C88</f>
        <v>38330912</v>
      </c>
      <c r="D88" s="201">
        <f>'9GM.N.'!D88+'9GM.E.'!D88+'9GM.I.'!D88</f>
        <v>93504712.200000003</v>
      </c>
      <c r="E88" s="202">
        <f>'9GM.N.'!E88+'9GM.E.'!E88+'9GM.I.'!E88</f>
        <v>0</v>
      </c>
      <c r="F88" s="201">
        <f>'9GM.N.'!F88+'9GM.E.'!F88+'9GM.I.'!F88</f>
        <v>14906827</v>
      </c>
      <c r="G88" s="209">
        <f>'9GM.N.'!G88+'9GM.E.'!G88+'9GM.I.'!G88</f>
        <v>108709705</v>
      </c>
      <c r="H88" s="210">
        <f>'9GM.N.'!H88+'9GM.E.'!H88+'9GM.I.'!H88</f>
        <v>0</v>
      </c>
      <c r="I88" s="209">
        <f>'9GM.N.'!I88+'9GM.E.'!I88+'9GM.I.'!I88</f>
        <v>0</v>
      </c>
    </row>
    <row r="89" spans="1:9" s="96" customFormat="1" ht="20.25" customHeight="1" x14ac:dyDescent="0.35">
      <c r="A89" s="118">
        <v>90</v>
      </c>
      <c r="B89" s="203">
        <f>'9GM.N.'!B89+'9GM.E.'!B89+'9GM.I.'!B89</f>
        <v>692121026.13</v>
      </c>
      <c r="C89" s="211">
        <f>'9GM.N.'!C89+'9GM.E.'!C89+'9GM.I.'!C89</f>
        <v>49767898</v>
      </c>
      <c r="D89" s="203">
        <f>'9GM.N.'!D89+'9GM.E.'!D89+'9GM.I.'!D89</f>
        <v>88175344.129999995</v>
      </c>
      <c r="E89" s="205">
        <f>'9GM.N.'!E89+'9GM.E.'!E89+'9GM.I.'!E89</f>
        <v>60000</v>
      </c>
      <c r="F89" s="203">
        <f>'9GM.N.'!F89+'9GM.E.'!F89+'9GM.I.'!F89</f>
        <v>12980633</v>
      </c>
      <c r="G89" s="211">
        <f>'9GM.N.'!G89+'9GM.E.'!G89+'9GM.I.'!G89</f>
        <v>87892390</v>
      </c>
      <c r="H89" s="212">
        <f>'9GM.N.'!H89+'9GM.E.'!H89+'9GM.I.'!H89</f>
        <v>0</v>
      </c>
      <c r="I89" s="211">
        <f>'9GM.N.'!I89+'9GM.E.'!I89+'9GM.I.'!I89</f>
        <v>0</v>
      </c>
    </row>
    <row r="90" spans="1:9" s="96" customFormat="1" ht="20.25" customHeight="1" x14ac:dyDescent="0.35">
      <c r="A90" s="117">
        <v>91</v>
      </c>
      <c r="B90" s="201">
        <f>'9GM.N.'!B90+'9GM.E.'!B90+'9GM.I.'!B90</f>
        <v>558879202.42999995</v>
      </c>
      <c r="C90" s="209">
        <f>'9GM.N.'!C90+'9GM.E.'!C90+'9GM.I.'!C90</f>
        <v>24501653</v>
      </c>
      <c r="D90" s="201">
        <f>'9GM.N.'!D90+'9GM.E.'!D90+'9GM.I.'!D90</f>
        <v>73268837.849999994</v>
      </c>
      <c r="E90" s="202">
        <f>'9GM.N.'!E90+'9GM.E.'!E90+'9GM.I.'!E90</f>
        <v>0</v>
      </c>
      <c r="F90" s="201">
        <f>'9GM.N.'!F90+'9GM.E.'!F90+'9GM.I.'!F90</f>
        <v>9473934</v>
      </c>
      <c r="G90" s="209">
        <f>'9GM.N.'!G90+'9GM.E.'!G90+'9GM.I.'!G90</f>
        <v>49270237</v>
      </c>
      <c r="H90" s="210">
        <f>'9GM.N.'!H90+'9GM.E.'!H90+'9GM.I.'!H90</f>
        <v>590000</v>
      </c>
      <c r="I90" s="209">
        <f>'9GM.N.'!I90+'9GM.E.'!I90+'9GM.I.'!I90</f>
        <v>0</v>
      </c>
    </row>
    <row r="91" spans="1:9" s="96" customFormat="1" ht="20.25" customHeight="1" x14ac:dyDescent="0.35">
      <c r="A91" s="118">
        <v>92</v>
      </c>
      <c r="B91" s="203">
        <f>'9GM.N.'!B91+'9GM.E.'!B91+'9GM.I.'!B91</f>
        <v>485365289.68000001</v>
      </c>
      <c r="C91" s="211">
        <f>'9GM.N.'!C91+'9GM.E.'!C91+'9GM.I.'!C91</f>
        <v>26282434</v>
      </c>
      <c r="D91" s="203">
        <f>'9GM.N.'!D91+'9GM.E.'!D91+'9GM.I.'!D91</f>
        <v>68181280.709999993</v>
      </c>
      <c r="E91" s="205">
        <f>'9GM.N.'!E91+'9GM.E.'!E91+'9GM.I.'!E91</f>
        <v>0</v>
      </c>
      <c r="F91" s="203">
        <f>'9GM.N.'!F91+'9GM.E.'!F91+'9GM.I.'!F91</f>
        <v>8866022</v>
      </c>
      <c r="G91" s="211">
        <f>'9GM.N.'!G91+'9GM.E.'!G91+'9GM.I.'!G91</f>
        <v>41084355</v>
      </c>
      <c r="H91" s="212">
        <f>'9GM.N.'!H91+'9GM.E.'!H91+'9GM.I.'!H91</f>
        <v>0</v>
      </c>
      <c r="I91" s="211">
        <f>'9GM.N.'!I91+'9GM.E.'!I91+'9GM.I.'!I91</f>
        <v>0</v>
      </c>
    </row>
    <row r="92" spans="1:9" s="96" customFormat="1" ht="20.25" customHeight="1" x14ac:dyDescent="0.35">
      <c r="A92" s="117">
        <v>93</v>
      </c>
      <c r="B92" s="201">
        <f>'9GM.N.'!B92+'9GM.E.'!B92+'9GM.I.'!B92</f>
        <v>342110679.69999999</v>
      </c>
      <c r="C92" s="209">
        <f>'9GM.N.'!C92+'9GM.E.'!C92+'9GM.I.'!C92</f>
        <v>10765693</v>
      </c>
      <c r="D92" s="201">
        <f>'9GM.N.'!D92+'9GM.E.'!D92+'9GM.I.'!D92</f>
        <v>46734436.939999998</v>
      </c>
      <c r="E92" s="202">
        <f>'9GM.N.'!E92+'9GM.E.'!E92+'9GM.I.'!E92</f>
        <v>0</v>
      </c>
      <c r="F92" s="201">
        <f>'9GM.N.'!F92+'9GM.E.'!F92+'9GM.I.'!F92</f>
        <v>5428427</v>
      </c>
      <c r="G92" s="209">
        <f>'9GM.N.'!G92+'9GM.E.'!G92+'9GM.I.'!G92</f>
        <v>32689759</v>
      </c>
      <c r="H92" s="210">
        <f>'9GM.N.'!H92+'9GM.E.'!H92+'9GM.I.'!H92</f>
        <v>0</v>
      </c>
      <c r="I92" s="209">
        <f>'9GM.N.'!I92+'9GM.E.'!I92+'9GM.I.'!I92</f>
        <v>0</v>
      </c>
    </row>
    <row r="93" spans="1:9" s="96" customFormat="1" ht="20.25" customHeight="1" x14ac:dyDescent="0.35">
      <c r="A93" s="118">
        <v>94</v>
      </c>
      <c r="B93" s="203">
        <f>'9GM.N.'!B93+'9GM.E.'!B93+'9GM.I.'!B93</f>
        <v>246714368.02000001</v>
      </c>
      <c r="C93" s="211">
        <f>'9GM.N.'!C93+'9GM.E.'!C93+'9GM.I.'!C93</f>
        <v>14263030</v>
      </c>
      <c r="D93" s="203">
        <f>'9GM.N.'!D93+'9GM.E.'!D93+'9GM.I.'!D93</f>
        <v>49074954.789999999</v>
      </c>
      <c r="E93" s="205">
        <f>'9GM.N.'!E93+'9GM.E.'!E93+'9GM.I.'!E93</f>
        <v>0</v>
      </c>
      <c r="F93" s="203">
        <f>'9GM.N.'!F93+'9GM.E.'!F93+'9GM.I.'!F93</f>
        <v>8491953</v>
      </c>
      <c r="G93" s="211">
        <f>'9GM.N.'!G93+'9GM.E.'!G93+'9GM.I.'!G93</f>
        <v>21096367</v>
      </c>
      <c r="H93" s="212">
        <f>'9GM.N.'!H93+'9GM.E.'!H93+'9GM.I.'!H93</f>
        <v>0</v>
      </c>
      <c r="I93" s="211">
        <f>'9GM.N.'!I93+'9GM.E.'!I93+'9GM.I.'!I93</f>
        <v>0</v>
      </c>
    </row>
    <row r="94" spans="1:9" s="96" customFormat="1" ht="20.25" customHeight="1" x14ac:dyDescent="0.35">
      <c r="A94" s="117">
        <v>95</v>
      </c>
      <c r="B94" s="201">
        <f>'9GM.N.'!B94+'9GM.E.'!B94+'9GM.I.'!B94</f>
        <v>227609429.72</v>
      </c>
      <c r="C94" s="209">
        <f>'9GM.N.'!C94+'9GM.E.'!C94+'9GM.I.'!C94</f>
        <v>12956471</v>
      </c>
      <c r="D94" s="201">
        <f>'9GM.N.'!D94+'9GM.E.'!D94+'9GM.I.'!D94</f>
        <v>34518405.460000001</v>
      </c>
      <c r="E94" s="202">
        <f>'9GM.N.'!E94+'9GM.E.'!E94+'9GM.I.'!E94</f>
        <v>0</v>
      </c>
      <c r="F94" s="201">
        <f>'9GM.N.'!F94+'9GM.E.'!F94+'9GM.I.'!F94</f>
        <v>7444776</v>
      </c>
      <c r="G94" s="209">
        <f>'9GM.N.'!G94+'9GM.E.'!G94+'9GM.I.'!G94</f>
        <v>43213231</v>
      </c>
      <c r="H94" s="210">
        <f>'9GM.N.'!H94+'9GM.E.'!H94+'9GM.I.'!H94</f>
        <v>0</v>
      </c>
      <c r="I94" s="209">
        <f>'9GM.N.'!I94+'9GM.E.'!I94+'9GM.I.'!I94</f>
        <v>0</v>
      </c>
    </row>
    <row r="95" spans="1:9" s="96" customFormat="1" ht="20.25" customHeight="1" x14ac:dyDescent="0.35">
      <c r="A95" s="118">
        <v>96</v>
      </c>
      <c r="B95" s="203">
        <f>'9GM.N.'!B95+'9GM.E.'!B95+'9GM.I.'!B95</f>
        <v>195306326.91</v>
      </c>
      <c r="C95" s="211">
        <f>'9GM.N.'!C95+'9GM.E.'!C95+'9GM.I.'!C95</f>
        <v>4819355</v>
      </c>
      <c r="D95" s="203">
        <f>'9GM.N.'!D95+'9GM.E.'!D95+'9GM.I.'!D95</f>
        <v>31244219.399999999</v>
      </c>
      <c r="E95" s="205">
        <f>'9GM.N.'!E95+'9GM.E.'!E95+'9GM.I.'!E95</f>
        <v>0</v>
      </c>
      <c r="F95" s="203">
        <f>'9GM.N.'!F95+'9GM.E.'!F95+'9GM.I.'!F95</f>
        <v>1936405</v>
      </c>
      <c r="G95" s="211">
        <f>'9GM.N.'!G95+'9GM.E.'!G95+'9GM.I.'!G95</f>
        <v>48737801</v>
      </c>
      <c r="H95" s="203">
        <f>'9GM.N.'!H95+'9GM.E.'!H95+'9GM.I.'!H95</f>
        <v>0</v>
      </c>
      <c r="I95" s="211">
        <f>'9GM.N.'!I95+'9GM.E.'!I95+'9GM.I.'!I95</f>
        <v>0</v>
      </c>
    </row>
    <row r="96" spans="1:9" s="96" customFormat="1" ht="20.25" customHeight="1" x14ac:dyDescent="0.35">
      <c r="A96" s="117">
        <v>97</v>
      </c>
      <c r="B96" s="201">
        <f>'9GM.N.'!B96+'9GM.E.'!B96+'9GM.I.'!B96</f>
        <v>106855354.75</v>
      </c>
      <c r="C96" s="209">
        <f>'9GM.N.'!C96+'9GM.E.'!C96+'9GM.I.'!C96</f>
        <v>3352513</v>
      </c>
      <c r="D96" s="201">
        <f>'9GM.N.'!D96+'9GM.E.'!D96+'9GM.I.'!D96</f>
        <v>29675512.949999999</v>
      </c>
      <c r="E96" s="202">
        <f>'9GM.N.'!E96+'9GM.E.'!E96+'9GM.I.'!E96</f>
        <v>0</v>
      </c>
      <c r="F96" s="201">
        <f>'9GM.N.'!F96+'9GM.E.'!F96+'9GM.I.'!F96</f>
        <v>1261078</v>
      </c>
      <c r="G96" s="209">
        <f>'9GM.N.'!G96+'9GM.E.'!G96+'9GM.I.'!G96</f>
        <v>8145152</v>
      </c>
      <c r="H96" s="201">
        <f>'9GM.N.'!H96+'9GM.E.'!H96+'9GM.I.'!H96</f>
        <v>0</v>
      </c>
      <c r="I96" s="209">
        <f>'9GM.N.'!I96+'9GM.E.'!I96+'9GM.I.'!I96</f>
        <v>0</v>
      </c>
    </row>
    <row r="97" spans="1:9" s="96" customFormat="1" ht="20.25" customHeight="1" x14ac:dyDescent="0.35">
      <c r="A97" s="118">
        <v>98</v>
      </c>
      <c r="B97" s="203">
        <f>'9GM.N.'!B97+'9GM.E.'!B97+'9GM.I.'!B97</f>
        <v>110407615.83</v>
      </c>
      <c r="C97" s="211">
        <f>'9GM.N.'!C97+'9GM.E.'!C97+'9GM.I.'!C97</f>
        <v>7198755</v>
      </c>
      <c r="D97" s="203">
        <f>'9GM.N.'!D97+'9GM.E.'!D97+'9GM.I.'!D97</f>
        <v>23135647.469999999</v>
      </c>
      <c r="E97" s="205">
        <f>'9GM.N.'!E97+'9GM.E.'!E97+'9GM.I.'!E97</f>
        <v>0</v>
      </c>
      <c r="F97" s="203">
        <f>'9GM.N.'!F97+'9GM.E.'!F97+'9GM.I.'!F97</f>
        <v>2055433</v>
      </c>
      <c r="G97" s="211">
        <f>'9GM.N.'!G97+'9GM.E.'!G97+'9GM.I.'!G97</f>
        <v>9822149</v>
      </c>
      <c r="H97" s="203">
        <f>'9GM.N.'!H97+'9GM.E.'!H97+'9GM.I.'!H97</f>
        <v>0</v>
      </c>
      <c r="I97" s="211">
        <f>'9GM.N.'!I97+'9GM.E.'!I97+'9GM.I.'!I97</f>
        <v>0</v>
      </c>
    </row>
    <row r="98" spans="1:9" s="96" customFormat="1" ht="20.25" customHeight="1" x14ac:dyDescent="0.35">
      <c r="A98" s="117">
        <v>99</v>
      </c>
      <c r="B98" s="201">
        <f>'9GM.N.'!B98+'9GM.E.'!B98+'9GM.I.'!B98</f>
        <v>101512276.12</v>
      </c>
      <c r="C98" s="209">
        <f>'9GM.N.'!C98+'9GM.E.'!C98+'9GM.I.'!C98</f>
        <v>2748092</v>
      </c>
      <c r="D98" s="201">
        <f>'9GM.N.'!D98+'9GM.E.'!D98+'9GM.I.'!D98</f>
        <v>11486451.470000001</v>
      </c>
      <c r="E98" s="202">
        <f>'9GM.N.'!E98+'9GM.E.'!E98+'9GM.I.'!E98</f>
        <v>0</v>
      </c>
      <c r="F98" s="201">
        <f>'9GM.N.'!F98+'9GM.E.'!F98+'9GM.I.'!F98</f>
        <v>1905433</v>
      </c>
      <c r="G98" s="202">
        <f>'9GM.N.'!G98+'9GM.E.'!G98+'9GM.I.'!G98</f>
        <v>3412217</v>
      </c>
      <c r="H98" s="201">
        <f>'9GM.N.'!H98+'9GM.E.'!H98+'9GM.I.'!H98</f>
        <v>0</v>
      </c>
      <c r="I98" s="209">
        <f>'9GM.N.'!I98+'9GM.E.'!I98+'9GM.I.'!I98</f>
        <v>0</v>
      </c>
    </row>
    <row r="99" spans="1:9" s="96" customFormat="1" ht="20.25" customHeight="1" x14ac:dyDescent="0.35">
      <c r="A99" s="118" t="s">
        <v>264</v>
      </c>
      <c r="B99" s="203">
        <f>'9GM.N.'!B99+'9GM.E.'!B99+'9GM.I.'!B99</f>
        <v>72198240.25</v>
      </c>
      <c r="C99" s="211">
        <f>'9GM.N.'!C99+'9GM.E.'!C99+'9GM.I.'!C99</f>
        <v>6450389</v>
      </c>
      <c r="D99" s="203">
        <f>'9GM.N.'!D99+'9GM.E.'!D99+'9GM.I.'!D99</f>
        <v>23091017.140000001</v>
      </c>
      <c r="E99" s="205">
        <f>'9GM.N.'!E99+'9GM.E.'!E99+'9GM.I.'!E99</f>
        <v>0</v>
      </c>
      <c r="F99" s="203">
        <f>'9GM.N.'!F99+'9GM.E.'!F99+'9GM.I.'!F99</f>
        <v>1056185</v>
      </c>
      <c r="G99" s="205">
        <f>'9GM.N.'!G99+'9GM.E.'!G99+'9GM.I.'!G99</f>
        <v>26620872</v>
      </c>
      <c r="H99" s="203">
        <f>'9GM.N.'!H99+'9GM.E.'!H99+'9GM.I.'!H99</f>
        <v>0</v>
      </c>
      <c r="I99" s="205">
        <f>'9GM.N.'!I99+'9GM.E.'!I99+'9GM.I.'!I99</f>
        <v>0</v>
      </c>
    </row>
    <row r="100" spans="1:9" s="96" customFormat="1" ht="20.25" customHeight="1" x14ac:dyDescent="0.35">
      <c r="A100" s="120" t="s">
        <v>314</v>
      </c>
      <c r="B100" s="213">
        <f>'9GM.N.'!B100+'9GM.E.'!B100+'9GM.I.'!B100</f>
        <v>2200261040548.0601</v>
      </c>
      <c r="C100" s="214">
        <f>'9GM.N.'!C100+'9GM.E.'!C100+'9GM.I.'!C100</f>
        <v>425899698688</v>
      </c>
      <c r="D100" s="213">
        <f>'9GM.N.'!D100+'9GM.E.'!D100+'9GM.I.'!D100</f>
        <v>1481104804.1700001</v>
      </c>
      <c r="E100" s="214">
        <f>'9GM.N.'!E100+'9GM.E.'!E100+'9GM.I.'!E100</f>
        <v>1395280</v>
      </c>
      <c r="F100" s="213">
        <f>'9GM.N.'!F100+'9GM.E.'!F100+'9GM.I.'!F100</f>
        <v>185873358241</v>
      </c>
      <c r="G100" s="214">
        <f>'9GM.N.'!G100+'9GM.E.'!G100+'9GM.I.'!G100</f>
        <v>466230492704</v>
      </c>
      <c r="H100" s="213">
        <f>'9GM.N.'!H100+'9GM.E.'!H100+'9GM.I.'!H100</f>
        <v>0</v>
      </c>
      <c r="I100" s="214">
        <f>'9GM.N.'!I100+'9GM.E.'!I100+'9GM.I.'!I100</f>
        <v>1929835.46</v>
      </c>
    </row>
    <row r="101" spans="1:9" s="96" customFormat="1" ht="20.25" customHeight="1" thickBot="1" x14ac:dyDescent="0.4">
      <c r="A101" s="534" t="s">
        <v>8</v>
      </c>
      <c r="B101" s="535">
        <f>SUM(B14:B100)</f>
        <v>11313253658361.953</v>
      </c>
      <c r="C101" s="536">
        <f t="shared" ref="C101:I101" si="0">SUM(C14:C100)</f>
        <v>2276328446048</v>
      </c>
      <c r="D101" s="535">
        <f t="shared" si="0"/>
        <v>25351751901.590004</v>
      </c>
      <c r="E101" s="536">
        <f t="shared" si="0"/>
        <v>466798344</v>
      </c>
      <c r="F101" s="535">
        <f t="shared" si="0"/>
        <v>613080002642</v>
      </c>
      <c r="G101" s="536">
        <f t="shared" si="0"/>
        <v>4738109435447</v>
      </c>
      <c r="H101" s="535">
        <f t="shared" si="0"/>
        <v>49801472.759999998</v>
      </c>
      <c r="I101" s="536">
        <f t="shared" si="0"/>
        <v>6385349283.29</v>
      </c>
    </row>
    <row r="102" spans="1:9" ht="33" customHeight="1" x14ac:dyDescent="0.3">
      <c r="A102" s="897" t="s">
        <v>309</v>
      </c>
      <c r="B102" s="897"/>
      <c r="C102" s="897"/>
      <c r="D102" s="897"/>
      <c r="E102" s="897"/>
      <c r="F102" s="897"/>
      <c r="G102" s="897"/>
      <c r="H102" s="897"/>
      <c r="I102" s="897"/>
    </row>
    <row r="103" spans="1:9" ht="12.9" thickBot="1" x14ac:dyDescent="0.35">
      <c r="A103" s="25" t="s">
        <v>315</v>
      </c>
      <c r="B103" s="49"/>
      <c r="C103" s="49"/>
      <c r="F103" s="24"/>
      <c r="G103" s="24"/>
      <c r="H103" s="24"/>
      <c r="I103" s="49"/>
    </row>
    <row r="104" spans="1:9" ht="12.9" thickBot="1" x14ac:dyDescent="0.35">
      <c r="A104" s="237" t="s">
        <v>268</v>
      </c>
      <c r="B104" s="238">
        <f>B101-B100</f>
        <v>9112992617813.8926</v>
      </c>
      <c r="C104" s="238">
        <f t="shared" ref="C104:I104" si="1">C101-C100</f>
        <v>1850428747360</v>
      </c>
      <c r="D104" s="238">
        <f t="shared" si="1"/>
        <v>23870647097.420006</v>
      </c>
      <c r="E104" s="238">
        <f t="shared" si="1"/>
        <v>465403064</v>
      </c>
      <c r="F104" s="238">
        <f t="shared" si="1"/>
        <v>427206644401</v>
      </c>
      <c r="G104" s="238">
        <f t="shared" si="1"/>
        <v>4271878942743</v>
      </c>
      <c r="H104" s="238">
        <f t="shared" si="1"/>
        <v>49801472.759999998</v>
      </c>
      <c r="I104" s="239">
        <f t="shared" si="1"/>
        <v>6383419447.8299999</v>
      </c>
    </row>
    <row r="105" spans="1:9" x14ac:dyDescent="0.3">
      <c r="A105" s="23"/>
      <c r="B105" s="49"/>
      <c r="C105" s="49"/>
      <c r="F105" s="24"/>
      <c r="G105" s="24"/>
      <c r="H105" s="24"/>
      <c r="I105" s="24"/>
    </row>
    <row r="106" spans="1:9" x14ac:dyDescent="0.3">
      <c r="A106" s="23"/>
      <c r="B106" s="49"/>
      <c r="C106" s="49"/>
      <c r="F106" s="24"/>
      <c r="G106" s="24"/>
      <c r="H106" s="24"/>
      <c r="I106" s="24"/>
    </row>
    <row r="107" spans="1:9" x14ac:dyDescent="0.3">
      <c r="B107" s="49"/>
      <c r="C107" s="49"/>
      <c r="F107" s="24"/>
      <c r="G107" s="24"/>
      <c r="H107" s="24"/>
      <c r="I107" s="24"/>
    </row>
    <row r="108" spans="1:9" x14ac:dyDescent="0.3">
      <c r="A108" s="24"/>
      <c r="B108" s="24"/>
      <c r="C108" s="24"/>
      <c r="D108" s="24"/>
      <c r="E108" s="24"/>
      <c r="F108" s="24"/>
      <c r="G108" s="24"/>
      <c r="H108" s="24"/>
      <c r="I108" s="24"/>
    </row>
    <row r="109" spans="1:9" x14ac:dyDescent="0.3">
      <c r="A109" s="24"/>
      <c r="B109" s="24"/>
      <c r="C109" s="24"/>
      <c r="D109" s="24"/>
      <c r="E109" s="24"/>
      <c r="F109" s="24"/>
      <c r="G109" s="24"/>
      <c r="H109" s="24"/>
      <c r="I109" s="24"/>
    </row>
    <row r="110" spans="1:9" x14ac:dyDescent="0.3">
      <c r="A110" s="24"/>
      <c r="B110" s="24"/>
      <c r="C110" s="24"/>
      <c r="D110" s="24"/>
      <c r="E110" s="24"/>
      <c r="F110" s="24"/>
      <c r="G110" s="24"/>
      <c r="H110" s="24"/>
      <c r="I110" s="24"/>
    </row>
    <row r="111" spans="1:9" x14ac:dyDescent="0.3">
      <c r="A111" s="24"/>
      <c r="B111" s="24"/>
      <c r="C111" s="24"/>
      <c r="D111" s="24"/>
      <c r="E111" s="24"/>
      <c r="F111" s="24"/>
      <c r="G111" s="24"/>
      <c r="H111" s="24"/>
      <c r="I111" s="24"/>
    </row>
    <row r="112" spans="1:9" x14ac:dyDescent="0.3">
      <c r="A112" s="24"/>
      <c r="B112" s="24"/>
      <c r="C112" s="24"/>
      <c r="D112" s="24"/>
      <c r="E112" s="24"/>
      <c r="F112" s="119"/>
      <c r="G112" s="24"/>
      <c r="H112" s="24"/>
      <c r="I112" s="24"/>
    </row>
    <row r="113" spans="1:9" x14ac:dyDescent="0.3">
      <c r="A113" s="24"/>
      <c r="B113" s="24"/>
      <c r="C113" s="24"/>
      <c r="D113" s="24"/>
      <c r="E113" s="24"/>
      <c r="F113" s="24"/>
      <c r="G113" s="24"/>
      <c r="H113" s="24"/>
      <c r="I113" s="24"/>
    </row>
    <row r="114" spans="1:9" x14ac:dyDescent="0.3">
      <c r="A114" s="24"/>
      <c r="B114" s="24"/>
      <c r="C114" s="24"/>
      <c r="D114" s="24"/>
      <c r="E114" s="24"/>
      <c r="F114" s="24"/>
      <c r="G114" s="24"/>
      <c r="H114" s="24"/>
      <c r="I114" s="24"/>
    </row>
    <row r="115" spans="1:9" x14ac:dyDescent="0.3">
      <c r="A115" s="24"/>
      <c r="B115" s="24"/>
      <c r="C115" s="24"/>
      <c r="D115" s="24"/>
      <c r="E115" s="24"/>
      <c r="F115" s="24"/>
      <c r="G115" s="24"/>
      <c r="H115" s="24"/>
      <c r="I115" s="24"/>
    </row>
    <row r="116" spans="1:9" x14ac:dyDescent="0.3">
      <c r="A116" s="24"/>
      <c r="B116" s="24"/>
      <c r="C116" s="24"/>
      <c r="D116" s="24"/>
      <c r="E116" s="24"/>
      <c r="F116" s="24"/>
      <c r="G116" s="24"/>
      <c r="H116" s="24"/>
      <c r="I116" s="24"/>
    </row>
    <row r="117" spans="1:9" x14ac:dyDescent="0.3">
      <c r="A117" s="24"/>
      <c r="B117" s="24"/>
      <c r="C117" s="24"/>
      <c r="D117" s="24"/>
      <c r="E117" s="24"/>
      <c r="F117" s="24"/>
      <c r="G117" s="24"/>
      <c r="H117" s="24"/>
      <c r="I117" s="24"/>
    </row>
    <row r="118" spans="1:9" x14ac:dyDescent="0.3">
      <c r="A118" s="24"/>
      <c r="B118" s="24"/>
      <c r="C118" s="24"/>
      <c r="D118" s="24"/>
      <c r="E118" s="24"/>
      <c r="F118" s="24"/>
      <c r="G118" s="24"/>
      <c r="H118" s="24"/>
      <c r="I118" s="24"/>
    </row>
    <row r="119" spans="1:9" x14ac:dyDescent="0.3">
      <c r="A119" s="24"/>
      <c r="B119" s="24"/>
      <c r="C119" s="24"/>
      <c r="D119" s="24"/>
      <c r="E119" s="24"/>
      <c r="F119" s="24"/>
      <c r="G119" s="24"/>
      <c r="H119" s="24"/>
      <c r="I119" s="24"/>
    </row>
    <row r="120" spans="1:9" x14ac:dyDescent="0.3">
      <c r="A120" s="24"/>
      <c r="B120" s="24"/>
      <c r="C120" s="24"/>
      <c r="D120" s="24"/>
      <c r="E120" s="24"/>
      <c r="F120" s="24"/>
      <c r="G120" s="24"/>
      <c r="H120" s="24"/>
      <c r="I120" s="24"/>
    </row>
    <row r="121" spans="1:9" x14ac:dyDescent="0.3">
      <c r="A121" s="24"/>
      <c r="B121" s="24"/>
      <c r="C121" s="24"/>
      <c r="D121" s="24"/>
      <c r="E121" s="24"/>
      <c r="F121" s="24"/>
      <c r="G121" s="24"/>
      <c r="H121" s="24"/>
      <c r="I121" s="24"/>
    </row>
    <row r="122" spans="1:9" x14ac:dyDescent="0.3">
      <c r="A122" s="24"/>
      <c r="B122" s="24"/>
      <c r="C122" s="24"/>
      <c r="D122" s="24"/>
      <c r="E122" s="24"/>
      <c r="F122" s="24"/>
      <c r="G122" s="24"/>
      <c r="H122" s="24"/>
      <c r="I122" s="24"/>
    </row>
    <row r="123" spans="1:9" x14ac:dyDescent="0.3">
      <c r="A123" s="24"/>
      <c r="B123" s="24"/>
      <c r="C123" s="24"/>
      <c r="D123" s="24"/>
      <c r="E123" s="24"/>
      <c r="F123" s="24"/>
      <c r="G123" s="24"/>
      <c r="H123" s="24"/>
      <c r="I123" s="24"/>
    </row>
    <row r="124" spans="1:9" x14ac:dyDescent="0.3">
      <c r="A124" s="24"/>
      <c r="B124" s="24"/>
      <c r="C124" s="24"/>
      <c r="D124" s="24"/>
      <c r="E124" s="24"/>
      <c r="F124" s="24"/>
      <c r="G124" s="24"/>
      <c r="H124" s="24"/>
      <c r="I124" s="24"/>
    </row>
    <row r="125" spans="1:9" x14ac:dyDescent="0.3">
      <c r="A125" s="24"/>
      <c r="B125" s="24"/>
      <c r="C125" s="24"/>
      <c r="D125" s="24"/>
      <c r="E125" s="24"/>
      <c r="F125" s="24"/>
      <c r="G125" s="24"/>
      <c r="H125" s="24"/>
      <c r="I125" s="24"/>
    </row>
    <row r="126" spans="1:9" x14ac:dyDescent="0.3">
      <c r="A126" s="24"/>
      <c r="B126" s="24"/>
      <c r="C126" s="24"/>
      <c r="D126" s="24"/>
      <c r="E126" s="24"/>
      <c r="F126" s="24"/>
      <c r="G126" s="24"/>
      <c r="H126" s="24"/>
      <c r="I126" s="24"/>
    </row>
    <row r="127" spans="1:9" x14ac:dyDescent="0.3">
      <c r="A127" s="24"/>
      <c r="B127" s="24"/>
      <c r="C127" s="24"/>
      <c r="D127" s="24"/>
      <c r="E127" s="24"/>
      <c r="F127" s="24"/>
      <c r="G127" s="24"/>
      <c r="H127" s="24"/>
      <c r="I127" s="24"/>
    </row>
    <row r="128" spans="1:9" x14ac:dyDescent="0.3">
      <c r="A128" s="24"/>
      <c r="B128" s="24"/>
      <c r="C128" s="24"/>
      <c r="D128" s="24"/>
      <c r="E128" s="24"/>
      <c r="F128" s="24"/>
      <c r="G128" s="24"/>
      <c r="H128" s="24"/>
      <c r="I128" s="24"/>
    </row>
    <row r="129" spans="1:9" x14ac:dyDescent="0.3">
      <c r="A129" s="24"/>
      <c r="B129" s="24"/>
      <c r="C129" s="24"/>
      <c r="D129" s="24"/>
      <c r="E129" s="24"/>
      <c r="F129" s="24"/>
      <c r="G129" s="24"/>
      <c r="H129" s="24"/>
      <c r="I129" s="24"/>
    </row>
    <row r="130" spans="1:9" x14ac:dyDescent="0.3">
      <c r="A130" s="24"/>
      <c r="B130" s="24"/>
      <c r="C130" s="24"/>
      <c r="D130" s="24"/>
      <c r="E130" s="24"/>
      <c r="F130" s="24"/>
      <c r="G130" s="24"/>
      <c r="H130" s="24"/>
      <c r="I130" s="24"/>
    </row>
    <row r="131" spans="1:9" x14ac:dyDescent="0.3">
      <c r="A131" s="24"/>
      <c r="B131" s="24"/>
      <c r="C131" s="24"/>
      <c r="D131" s="24"/>
      <c r="E131" s="24"/>
      <c r="F131" s="24"/>
      <c r="G131" s="24"/>
      <c r="H131" s="24"/>
      <c r="I131" s="24"/>
    </row>
    <row r="132" spans="1:9" x14ac:dyDescent="0.3">
      <c r="A132" s="24"/>
      <c r="B132" s="24"/>
      <c r="C132" s="24"/>
      <c r="D132" s="24"/>
      <c r="E132" s="24"/>
      <c r="F132" s="24"/>
      <c r="G132" s="24"/>
      <c r="H132" s="24"/>
      <c r="I132" s="24"/>
    </row>
    <row r="133" spans="1:9" x14ac:dyDescent="0.3">
      <c r="A133" s="24"/>
      <c r="B133" s="24"/>
      <c r="C133" s="24"/>
      <c r="D133" s="24"/>
      <c r="E133" s="24"/>
      <c r="F133" s="24"/>
      <c r="G133" s="24"/>
      <c r="H133" s="24"/>
      <c r="I133" s="24"/>
    </row>
    <row r="134" spans="1:9" x14ac:dyDescent="0.3">
      <c r="A134" s="24"/>
      <c r="B134" s="24"/>
      <c r="C134" s="24"/>
      <c r="D134" s="24"/>
      <c r="E134" s="24"/>
      <c r="F134" s="24"/>
      <c r="G134" s="24"/>
      <c r="H134" s="24"/>
      <c r="I134" s="24"/>
    </row>
    <row r="135" spans="1:9" x14ac:dyDescent="0.3">
      <c r="A135" s="24"/>
      <c r="B135" s="24"/>
      <c r="C135" s="24"/>
      <c r="D135" s="24"/>
      <c r="E135" s="24"/>
      <c r="F135" s="24"/>
      <c r="G135" s="24"/>
      <c r="H135" s="24"/>
      <c r="I135" s="24"/>
    </row>
    <row r="136" spans="1:9" x14ac:dyDescent="0.3">
      <c r="A136" s="24"/>
      <c r="B136" s="24"/>
      <c r="C136" s="24"/>
      <c r="D136" s="24"/>
      <c r="E136" s="24"/>
      <c r="F136" s="24"/>
      <c r="G136" s="24"/>
      <c r="H136" s="24"/>
      <c r="I136" s="24"/>
    </row>
    <row r="137" spans="1:9" x14ac:dyDescent="0.3">
      <c r="A137" s="24"/>
      <c r="B137" s="24"/>
      <c r="C137" s="24"/>
      <c r="D137" s="24"/>
      <c r="E137" s="24"/>
      <c r="F137" s="24"/>
      <c r="G137" s="24"/>
      <c r="H137" s="24"/>
      <c r="I137" s="24"/>
    </row>
    <row r="138" spans="1:9" x14ac:dyDescent="0.3">
      <c r="A138" s="24"/>
      <c r="B138" s="24"/>
      <c r="C138" s="24"/>
      <c r="D138" s="24"/>
      <c r="E138" s="24"/>
      <c r="F138" s="24"/>
      <c r="G138" s="24"/>
      <c r="H138" s="24"/>
      <c r="I138" s="24"/>
    </row>
    <row r="139" spans="1:9" x14ac:dyDescent="0.3">
      <c r="A139" s="24"/>
      <c r="B139" s="24"/>
      <c r="C139" s="24"/>
      <c r="D139" s="24"/>
      <c r="E139" s="24"/>
      <c r="F139" s="24"/>
      <c r="G139" s="24"/>
      <c r="H139" s="24"/>
      <c r="I139" s="24"/>
    </row>
  </sheetData>
  <mergeCells count="21">
    <mergeCell ref="A7:I7"/>
    <mergeCell ref="A2:I2"/>
    <mergeCell ref="A3:I3"/>
    <mergeCell ref="A4:I4"/>
    <mergeCell ref="A5:I5"/>
    <mergeCell ref="A6:I6"/>
    <mergeCell ref="A8:I8"/>
    <mergeCell ref="A9:I9"/>
    <mergeCell ref="B11:C11"/>
    <mergeCell ref="D11:E11"/>
    <mergeCell ref="F11:G11"/>
    <mergeCell ref="H11:I11"/>
    <mergeCell ref="H12:H13"/>
    <mergeCell ref="I12:I13"/>
    <mergeCell ref="A102:I102"/>
    <mergeCell ref="B12:B13"/>
    <mergeCell ref="C12:C13"/>
    <mergeCell ref="D12:D13"/>
    <mergeCell ref="E12:E13"/>
    <mergeCell ref="F12:F13"/>
    <mergeCell ref="G12:G13"/>
  </mergeCells>
  <printOptions horizontalCentered="1"/>
  <pageMargins left="0.31496062992125984" right="0.19685039370078741" top="0.39370078740157483" bottom="0.23622047244094491" header="0" footer="0.23622047244094491"/>
  <pageSetup scale="59" firstPageNumber="69" fitToHeight="0" orientation="portrait" useFirstPageNumber="1" r:id="rId1"/>
  <headerFooter>
    <oddFooter>&amp;R&amp;P</oddFooter>
  </headerFooter>
  <rowBreaks count="1" manualBreakCount="1">
    <brk id="57" max="8" man="1"/>
  </rowBreaks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syncVertical="1" syncRef="A1" transitionEvaluation="1" codeName="Hoja56">
    <pageSetUpPr fitToPage="1"/>
  </sheetPr>
  <dimension ref="A1:K139"/>
  <sheetViews>
    <sheetView showGridLines="0" view="pageBreakPreview" zoomScale="55" zoomScaleNormal="64" zoomScaleSheetLayoutView="55" workbookViewId="0"/>
  </sheetViews>
  <sheetFormatPr baseColWidth="10" defaultColWidth="9.69140625" defaultRowHeight="12.45" x14ac:dyDescent="0.3"/>
  <cols>
    <col min="1" max="1" width="22.69140625" style="25" customWidth="1"/>
    <col min="2" max="2" width="21.53515625" style="25" bestFit="1" customWidth="1"/>
    <col min="3" max="3" width="20.15234375" style="25" bestFit="1" customWidth="1"/>
    <col min="4" max="4" width="18" style="25" bestFit="1" customWidth="1"/>
    <col min="5" max="5" width="15.53515625" style="25" bestFit="1" customWidth="1"/>
    <col min="6" max="6" width="18.84375" style="25" bestFit="1" customWidth="1"/>
    <col min="7" max="7" width="19.69140625" style="25" bestFit="1" customWidth="1"/>
    <col min="8" max="9" width="16.84375" style="25" customWidth="1"/>
    <col min="10" max="10" width="7.69140625" style="25" customWidth="1"/>
    <col min="11" max="11" width="3.69140625" style="25" customWidth="1"/>
    <col min="12" max="16384" width="9.69140625" style="25"/>
  </cols>
  <sheetData>
    <row r="1" spans="1:11" ht="5.15" customHeight="1" x14ac:dyDescent="0.3">
      <c r="J1" s="24"/>
    </row>
    <row r="2" spans="1:11" ht="22.5" customHeight="1" x14ac:dyDescent="0.35">
      <c r="A2" s="911" t="s">
        <v>258</v>
      </c>
      <c r="B2" s="911"/>
      <c r="C2" s="911"/>
      <c r="D2" s="911"/>
      <c r="E2" s="911"/>
      <c r="F2" s="911"/>
      <c r="G2" s="911"/>
      <c r="H2" s="911"/>
      <c r="I2" s="911"/>
    </row>
    <row r="3" spans="1:11" ht="22.5" customHeight="1" x14ac:dyDescent="0.35">
      <c r="A3" s="911" t="s">
        <v>259</v>
      </c>
      <c r="B3" s="911"/>
      <c r="C3" s="911"/>
      <c r="D3" s="911"/>
      <c r="E3" s="911"/>
      <c r="F3" s="911"/>
      <c r="G3" s="911"/>
      <c r="H3" s="911"/>
      <c r="I3" s="911"/>
    </row>
    <row r="4" spans="1:11" s="26" customFormat="1" ht="5.15" customHeight="1" x14ac:dyDescent="0.25">
      <c r="A4" s="912"/>
      <c r="B4" s="912"/>
      <c r="C4" s="912"/>
      <c r="D4" s="912"/>
      <c r="E4" s="912"/>
      <c r="F4" s="912"/>
      <c r="G4" s="912"/>
      <c r="H4" s="912"/>
      <c r="I4" s="912"/>
      <c r="J4" s="49"/>
    </row>
    <row r="5" spans="1:11" s="26" customFormat="1" ht="14.15" x14ac:dyDescent="0.35">
      <c r="A5" s="913" t="str">
        <f>'1 Total'!A4:N4</f>
        <v>DICIEMBRE DE 2018</v>
      </c>
      <c r="B5" s="913"/>
      <c r="C5" s="913"/>
      <c r="D5" s="913"/>
      <c r="E5" s="913"/>
      <c r="F5" s="913"/>
      <c r="G5" s="913"/>
      <c r="H5" s="913"/>
      <c r="I5" s="913"/>
    </row>
    <row r="6" spans="1:11" s="26" customFormat="1" ht="14.25" customHeight="1" x14ac:dyDescent="0.25">
      <c r="A6" s="864"/>
      <c r="B6" s="864"/>
      <c r="C6" s="864"/>
      <c r="D6" s="864"/>
      <c r="E6" s="864"/>
      <c r="F6" s="864"/>
      <c r="G6" s="864"/>
      <c r="H6" s="864"/>
      <c r="I6" s="864"/>
    </row>
    <row r="7" spans="1:11" s="26" customFormat="1" ht="15" x14ac:dyDescent="0.35">
      <c r="A7" s="910" t="s">
        <v>58</v>
      </c>
      <c r="B7" s="910"/>
      <c r="C7" s="910"/>
      <c r="D7" s="910"/>
      <c r="E7" s="910"/>
      <c r="F7" s="910"/>
      <c r="G7" s="910"/>
      <c r="H7" s="910"/>
      <c r="I7" s="910"/>
    </row>
    <row r="8" spans="1:11" s="26" customFormat="1" ht="5.15" customHeight="1" x14ac:dyDescent="0.35">
      <c r="A8" s="914"/>
      <c r="B8" s="914"/>
      <c r="C8" s="914"/>
      <c r="D8" s="914"/>
      <c r="E8" s="914"/>
      <c r="F8" s="914"/>
      <c r="G8" s="914"/>
      <c r="H8" s="914"/>
      <c r="I8" s="914"/>
    </row>
    <row r="9" spans="1:11" s="26" customFormat="1" ht="15" x14ac:dyDescent="0.35">
      <c r="A9" s="910" t="s">
        <v>19</v>
      </c>
      <c r="B9" s="910"/>
      <c r="C9" s="910"/>
      <c r="D9" s="910"/>
      <c r="E9" s="910"/>
      <c r="F9" s="910"/>
      <c r="G9" s="910"/>
      <c r="H9" s="910"/>
      <c r="I9" s="910"/>
    </row>
    <row r="10" spans="1:11" s="26" customFormat="1" ht="10.75" thickBot="1" x14ac:dyDescent="0.3">
      <c r="A10" s="81"/>
      <c r="B10" s="268">
        <v>2</v>
      </c>
      <c r="C10" s="244">
        <v>4</v>
      </c>
      <c r="D10" s="268">
        <v>7</v>
      </c>
      <c r="E10" s="244">
        <v>9</v>
      </c>
      <c r="F10" s="268">
        <v>5</v>
      </c>
      <c r="G10" s="244">
        <v>6</v>
      </c>
      <c r="H10" s="268">
        <v>11</v>
      </c>
      <c r="I10" s="268">
        <v>10</v>
      </c>
    </row>
    <row r="11" spans="1:11" x14ac:dyDescent="0.3">
      <c r="A11" s="537" t="s">
        <v>260</v>
      </c>
      <c r="B11" s="915" t="s">
        <v>212</v>
      </c>
      <c r="C11" s="917"/>
      <c r="D11" s="918" t="s">
        <v>213</v>
      </c>
      <c r="E11" s="918"/>
      <c r="F11" s="915" t="s">
        <v>212</v>
      </c>
      <c r="G11" s="917"/>
      <c r="H11" s="916" t="s">
        <v>213</v>
      </c>
      <c r="I11" s="917"/>
      <c r="J11" s="24"/>
    </row>
    <row r="12" spans="1:11" ht="27.75" customHeight="1" x14ac:dyDescent="0.3">
      <c r="A12" s="538" t="s">
        <v>42</v>
      </c>
      <c r="B12" s="901" t="s">
        <v>214</v>
      </c>
      <c r="C12" s="923" t="s">
        <v>261</v>
      </c>
      <c r="D12" s="901" t="s">
        <v>214</v>
      </c>
      <c r="E12" s="923" t="s">
        <v>261</v>
      </c>
      <c r="F12" s="921" t="s">
        <v>262</v>
      </c>
      <c r="G12" s="899" t="s">
        <v>263</v>
      </c>
      <c r="H12" s="921" t="s">
        <v>262</v>
      </c>
      <c r="I12" s="899" t="s">
        <v>263</v>
      </c>
      <c r="J12" s="24"/>
      <c r="K12" s="24"/>
    </row>
    <row r="13" spans="1:11" ht="12.9" thickBot="1" x14ac:dyDescent="0.35">
      <c r="A13" s="608"/>
      <c r="B13" s="902"/>
      <c r="C13" s="900"/>
      <c r="D13" s="902"/>
      <c r="E13" s="900"/>
      <c r="F13" s="902"/>
      <c r="G13" s="900"/>
      <c r="H13" s="902"/>
      <c r="I13" s="900"/>
      <c r="J13" s="24"/>
    </row>
    <row r="14" spans="1:11" s="96" customFormat="1" ht="20.25" customHeight="1" x14ac:dyDescent="0.35">
      <c r="A14" s="591" t="s">
        <v>59</v>
      </c>
      <c r="B14" s="592">
        <v>7455805413</v>
      </c>
      <c r="C14" s="593">
        <v>212650203</v>
      </c>
      <c r="D14" s="592">
        <v>8838819.6899999995</v>
      </c>
      <c r="E14" s="594">
        <v>793775</v>
      </c>
      <c r="F14" s="592">
        <v>71838973</v>
      </c>
      <c r="G14" s="593">
        <v>494627953</v>
      </c>
      <c r="H14" s="595">
        <v>0</v>
      </c>
      <c r="I14" s="596">
        <v>3713209.76</v>
      </c>
    </row>
    <row r="15" spans="1:11" s="96" customFormat="1" ht="20.25" customHeight="1" x14ac:dyDescent="0.35">
      <c r="A15" s="597">
        <v>16</v>
      </c>
      <c r="B15" s="203">
        <v>591054217</v>
      </c>
      <c r="C15" s="211">
        <v>71401335</v>
      </c>
      <c r="D15" s="203">
        <v>778185.79</v>
      </c>
      <c r="E15" s="205">
        <v>0</v>
      </c>
      <c r="F15" s="203">
        <v>53783607</v>
      </c>
      <c r="G15" s="211">
        <v>425718822</v>
      </c>
      <c r="H15" s="212">
        <v>0</v>
      </c>
      <c r="I15" s="598">
        <v>0</v>
      </c>
    </row>
    <row r="16" spans="1:11" s="96" customFormat="1" ht="20.25" customHeight="1" x14ac:dyDescent="0.35">
      <c r="A16" s="599">
        <v>17</v>
      </c>
      <c r="B16" s="201">
        <v>1220049635.9400001</v>
      </c>
      <c r="C16" s="209">
        <v>204260205</v>
      </c>
      <c r="D16" s="201">
        <v>1567039.68</v>
      </c>
      <c r="E16" s="202">
        <v>0</v>
      </c>
      <c r="F16" s="201">
        <v>84359298</v>
      </c>
      <c r="G16" s="209">
        <v>954718242</v>
      </c>
      <c r="H16" s="210">
        <v>0</v>
      </c>
      <c r="I16" s="600">
        <v>17204</v>
      </c>
    </row>
    <row r="17" spans="1:9" s="96" customFormat="1" ht="20.25" customHeight="1" x14ac:dyDescent="0.35">
      <c r="A17" s="597">
        <v>18</v>
      </c>
      <c r="B17" s="203">
        <v>8172274481.21</v>
      </c>
      <c r="C17" s="211">
        <v>3134468472</v>
      </c>
      <c r="D17" s="203">
        <v>3644964.11</v>
      </c>
      <c r="E17" s="205">
        <v>200000</v>
      </c>
      <c r="F17" s="203">
        <v>130459117</v>
      </c>
      <c r="G17" s="211">
        <v>2665597222</v>
      </c>
      <c r="H17" s="212">
        <v>0</v>
      </c>
      <c r="I17" s="598">
        <v>0</v>
      </c>
    </row>
    <row r="18" spans="1:9" s="96" customFormat="1" ht="20.25" customHeight="1" x14ac:dyDescent="0.35">
      <c r="A18" s="599">
        <v>19</v>
      </c>
      <c r="B18" s="201">
        <v>21857824746.880001</v>
      </c>
      <c r="C18" s="209">
        <v>8702683878</v>
      </c>
      <c r="D18" s="201">
        <v>11504018.109999999</v>
      </c>
      <c r="E18" s="202">
        <v>1811207</v>
      </c>
      <c r="F18" s="201">
        <v>843316798</v>
      </c>
      <c r="G18" s="209">
        <v>9258176578</v>
      </c>
      <c r="H18" s="210">
        <v>87500</v>
      </c>
      <c r="I18" s="600">
        <v>91865</v>
      </c>
    </row>
    <row r="19" spans="1:9" s="96" customFormat="1" ht="20.25" customHeight="1" x14ac:dyDescent="0.35">
      <c r="A19" s="597">
        <v>20</v>
      </c>
      <c r="B19" s="203">
        <v>31885852854.939999</v>
      </c>
      <c r="C19" s="211">
        <v>11714772043</v>
      </c>
      <c r="D19" s="203">
        <v>20519407.879999999</v>
      </c>
      <c r="E19" s="205">
        <v>3581104</v>
      </c>
      <c r="F19" s="203">
        <v>1256783700</v>
      </c>
      <c r="G19" s="211">
        <v>13946140033</v>
      </c>
      <c r="H19" s="212">
        <v>360671.34</v>
      </c>
      <c r="I19" s="598">
        <v>195080.4</v>
      </c>
    </row>
    <row r="20" spans="1:9" s="96" customFormat="1" ht="20.25" customHeight="1" x14ac:dyDescent="0.35">
      <c r="A20" s="599">
        <v>21</v>
      </c>
      <c r="B20" s="201">
        <v>38733456222.620003</v>
      </c>
      <c r="C20" s="209">
        <v>13817829836</v>
      </c>
      <c r="D20" s="201">
        <v>23846221.879999999</v>
      </c>
      <c r="E20" s="202">
        <v>4608643</v>
      </c>
      <c r="F20" s="201">
        <v>1531996674</v>
      </c>
      <c r="G20" s="209">
        <v>17983434676</v>
      </c>
      <c r="H20" s="210">
        <v>70000</v>
      </c>
      <c r="I20" s="600">
        <v>355782.24</v>
      </c>
    </row>
    <row r="21" spans="1:9" s="96" customFormat="1" ht="20.25" customHeight="1" x14ac:dyDescent="0.35">
      <c r="A21" s="597">
        <v>22</v>
      </c>
      <c r="B21" s="203">
        <v>48526123202.010002</v>
      </c>
      <c r="C21" s="211">
        <v>16825685894</v>
      </c>
      <c r="D21" s="203">
        <v>38421046.890000001</v>
      </c>
      <c r="E21" s="205">
        <v>4464841</v>
      </c>
      <c r="F21" s="203">
        <v>2164819150</v>
      </c>
      <c r="G21" s="211">
        <v>22777563401</v>
      </c>
      <c r="H21" s="212">
        <v>0</v>
      </c>
      <c r="I21" s="598">
        <v>1453808.22</v>
      </c>
    </row>
    <row r="22" spans="1:9" s="96" customFormat="1" ht="20.25" customHeight="1" x14ac:dyDescent="0.35">
      <c r="A22" s="599">
        <v>23</v>
      </c>
      <c r="B22" s="201">
        <v>65868545050.419998</v>
      </c>
      <c r="C22" s="209">
        <v>21931611910</v>
      </c>
      <c r="D22" s="201">
        <v>71607313.150000006</v>
      </c>
      <c r="E22" s="202">
        <v>6536479</v>
      </c>
      <c r="F22" s="201">
        <v>3095457497</v>
      </c>
      <c r="G22" s="209">
        <v>31368957198</v>
      </c>
      <c r="H22" s="210">
        <v>340000</v>
      </c>
      <c r="I22" s="600">
        <v>6732600.0800000001</v>
      </c>
    </row>
    <row r="23" spans="1:9" s="96" customFormat="1" ht="20.25" customHeight="1" x14ac:dyDescent="0.35">
      <c r="A23" s="597">
        <v>24</v>
      </c>
      <c r="B23" s="203">
        <v>85225366016.220001</v>
      </c>
      <c r="C23" s="211">
        <v>27893971631</v>
      </c>
      <c r="D23" s="203">
        <v>74315206.909999996</v>
      </c>
      <c r="E23" s="205">
        <v>10637599</v>
      </c>
      <c r="F23" s="203">
        <v>4054011383</v>
      </c>
      <c r="G23" s="211">
        <v>41705782793</v>
      </c>
      <c r="H23" s="212">
        <v>1042549.68</v>
      </c>
      <c r="I23" s="598">
        <v>2661827.62</v>
      </c>
    </row>
    <row r="24" spans="1:9" s="96" customFormat="1" ht="20.25" customHeight="1" x14ac:dyDescent="0.35">
      <c r="A24" s="599">
        <v>25</v>
      </c>
      <c r="B24" s="201">
        <v>103025371207.32001</v>
      </c>
      <c r="C24" s="209">
        <v>32584456762</v>
      </c>
      <c r="D24" s="201">
        <v>85869014.640000001</v>
      </c>
      <c r="E24" s="202">
        <v>8198014</v>
      </c>
      <c r="F24" s="201">
        <v>5267650257</v>
      </c>
      <c r="G24" s="209">
        <v>52337532608</v>
      </c>
      <c r="H24" s="210">
        <v>1019882</v>
      </c>
      <c r="I24" s="600">
        <v>3249946</v>
      </c>
    </row>
    <row r="25" spans="1:9" s="96" customFormat="1" ht="20.25" customHeight="1" x14ac:dyDescent="0.35">
      <c r="A25" s="597">
        <v>26</v>
      </c>
      <c r="B25" s="203">
        <v>123167048972.83</v>
      </c>
      <c r="C25" s="211">
        <v>37997534673</v>
      </c>
      <c r="D25" s="203">
        <v>115996101.7</v>
      </c>
      <c r="E25" s="205">
        <v>7485391</v>
      </c>
      <c r="F25" s="203">
        <v>6239268195</v>
      </c>
      <c r="G25" s="211">
        <v>63613858356</v>
      </c>
      <c r="H25" s="212">
        <v>905056.25</v>
      </c>
      <c r="I25" s="598">
        <v>4520849.72</v>
      </c>
    </row>
    <row r="26" spans="1:9" s="96" customFormat="1" ht="20.25" customHeight="1" x14ac:dyDescent="0.35">
      <c r="A26" s="599">
        <v>27</v>
      </c>
      <c r="B26" s="201">
        <v>139026507374.17999</v>
      </c>
      <c r="C26" s="209">
        <v>40880596633</v>
      </c>
      <c r="D26" s="201">
        <v>131160408.73999999</v>
      </c>
      <c r="E26" s="202">
        <v>13766115</v>
      </c>
      <c r="F26" s="201">
        <v>6829437783</v>
      </c>
      <c r="G26" s="209">
        <v>72226425939</v>
      </c>
      <c r="H26" s="210">
        <v>295000</v>
      </c>
      <c r="I26" s="600">
        <v>8715626.8599999994</v>
      </c>
    </row>
    <row r="27" spans="1:9" s="96" customFormat="1" ht="20.25" customHeight="1" x14ac:dyDescent="0.35">
      <c r="A27" s="597">
        <v>28</v>
      </c>
      <c r="B27" s="203">
        <v>157920560964.76999</v>
      </c>
      <c r="C27" s="211">
        <v>44918436188</v>
      </c>
      <c r="D27" s="203">
        <v>112612962.88</v>
      </c>
      <c r="E27" s="205">
        <v>10408447</v>
      </c>
      <c r="F27" s="203">
        <v>7757029115</v>
      </c>
      <c r="G27" s="211">
        <v>83177924457</v>
      </c>
      <c r="H27" s="212">
        <v>1680399.25</v>
      </c>
      <c r="I27" s="598">
        <v>9484805.0399999991</v>
      </c>
    </row>
    <row r="28" spans="1:9" s="96" customFormat="1" ht="20.25" customHeight="1" x14ac:dyDescent="0.35">
      <c r="A28" s="599">
        <v>29</v>
      </c>
      <c r="B28" s="201">
        <v>172007496894.60999</v>
      </c>
      <c r="C28" s="209">
        <v>46374803388</v>
      </c>
      <c r="D28" s="201">
        <v>130879638.94</v>
      </c>
      <c r="E28" s="202">
        <v>16958597</v>
      </c>
      <c r="F28" s="201">
        <v>8103478396</v>
      </c>
      <c r="G28" s="209">
        <v>90701115391</v>
      </c>
      <c r="H28" s="210">
        <v>2541225.65</v>
      </c>
      <c r="I28" s="600">
        <v>7275979.3600000003</v>
      </c>
    </row>
    <row r="29" spans="1:9" s="96" customFormat="1" ht="20.25" customHeight="1" x14ac:dyDescent="0.35">
      <c r="A29" s="597">
        <v>30</v>
      </c>
      <c r="B29" s="203">
        <v>185962974983.01001</v>
      </c>
      <c r="C29" s="211">
        <v>48479744740</v>
      </c>
      <c r="D29" s="203">
        <v>130183716.31999999</v>
      </c>
      <c r="E29" s="205">
        <v>9103010</v>
      </c>
      <c r="F29" s="203">
        <v>8398101601</v>
      </c>
      <c r="G29" s="211">
        <v>98527422007</v>
      </c>
      <c r="H29" s="212">
        <v>1158898.3999999999</v>
      </c>
      <c r="I29" s="598">
        <v>14463586.66</v>
      </c>
    </row>
    <row r="30" spans="1:9" s="96" customFormat="1" ht="20.25" customHeight="1" x14ac:dyDescent="0.35">
      <c r="A30" s="599">
        <v>31</v>
      </c>
      <c r="B30" s="201">
        <v>196469689939.32001</v>
      </c>
      <c r="C30" s="209">
        <v>49677212346</v>
      </c>
      <c r="D30" s="201">
        <v>150626992.15000001</v>
      </c>
      <c r="E30" s="202">
        <v>10650043</v>
      </c>
      <c r="F30" s="201">
        <v>8860432458</v>
      </c>
      <c r="G30" s="209">
        <v>104766781350</v>
      </c>
      <c r="H30" s="210">
        <v>1314137.8</v>
      </c>
      <c r="I30" s="600">
        <v>21620824.449999999</v>
      </c>
    </row>
    <row r="31" spans="1:9" s="96" customFormat="1" ht="20.25" customHeight="1" x14ac:dyDescent="0.35">
      <c r="A31" s="597">
        <v>32</v>
      </c>
      <c r="B31" s="203">
        <v>208641814522.14999</v>
      </c>
      <c r="C31" s="211">
        <v>50326062899</v>
      </c>
      <c r="D31" s="203">
        <v>154325838.63999999</v>
      </c>
      <c r="E31" s="205">
        <v>17514558</v>
      </c>
      <c r="F31" s="203">
        <v>8770582261</v>
      </c>
      <c r="G31" s="211">
        <v>111160889419</v>
      </c>
      <c r="H31" s="212">
        <v>980000</v>
      </c>
      <c r="I31" s="598">
        <v>22609004.140000001</v>
      </c>
    </row>
    <row r="32" spans="1:9" s="96" customFormat="1" ht="20.25" customHeight="1" x14ac:dyDescent="0.35">
      <c r="A32" s="599">
        <v>33</v>
      </c>
      <c r="B32" s="201">
        <v>218226416021.81</v>
      </c>
      <c r="C32" s="209">
        <v>51548759871</v>
      </c>
      <c r="D32" s="201">
        <v>171379910.84999999</v>
      </c>
      <c r="E32" s="202">
        <v>12946899</v>
      </c>
      <c r="F32" s="201">
        <v>8868681666</v>
      </c>
      <c r="G32" s="209">
        <v>117756856883</v>
      </c>
      <c r="H32" s="210">
        <v>1763429.58</v>
      </c>
      <c r="I32" s="600">
        <v>33397991.649999999</v>
      </c>
    </row>
    <row r="33" spans="1:9" s="96" customFormat="1" ht="20.25" customHeight="1" x14ac:dyDescent="0.35">
      <c r="A33" s="597">
        <v>34</v>
      </c>
      <c r="B33" s="203">
        <v>226772281964.78</v>
      </c>
      <c r="C33" s="211">
        <v>52847310835</v>
      </c>
      <c r="D33" s="203">
        <v>341816187.02999997</v>
      </c>
      <c r="E33" s="205">
        <v>17422253</v>
      </c>
      <c r="F33" s="203">
        <v>9568099513</v>
      </c>
      <c r="G33" s="211">
        <v>123020726783</v>
      </c>
      <c r="H33" s="212">
        <v>1104007.2</v>
      </c>
      <c r="I33" s="598">
        <v>198435581.84</v>
      </c>
    </row>
    <row r="34" spans="1:9" s="96" customFormat="1" ht="20.25" customHeight="1" x14ac:dyDescent="0.35">
      <c r="A34" s="599">
        <v>35</v>
      </c>
      <c r="B34" s="201">
        <v>235481531059.79999</v>
      </c>
      <c r="C34" s="209">
        <v>54324041767</v>
      </c>
      <c r="D34" s="201">
        <v>178111040.22999999</v>
      </c>
      <c r="E34" s="202">
        <v>11250990</v>
      </c>
      <c r="F34" s="201">
        <v>9782646558</v>
      </c>
      <c r="G34" s="209">
        <v>129106528884</v>
      </c>
      <c r="H34" s="210">
        <v>356812</v>
      </c>
      <c r="I34" s="600">
        <v>37529621.979999997</v>
      </c>
    </row>
    <row r="35" spans="1:9" s="96" customFormat="1" ht="20.25" customHeight="1" x14ac:dyDescent="0.35">
      <c r="A35" s="597">
        <v>36</v>
      </c>
      <c r="B35" s="203">
        <v>240712697831.35001</v>
      </c>
      <c r="C35" s="211">
        <v>53303608823</v>
      </c>
      <c r="D35" s="203">
        <v>287492180.39999998</v>
      </c>
      <c r="E35" s="205">
        <v>13868202</v>
      </c>
      <c r="F35" s="203">
        <v>10016157224</v>
      </c>
      <c r="G35" s="211">
        <v>131724904102</v>
      </c>
      <c r="H35" s="212">
        <v>2127500</v>
      </c>
      <c r="I35" s="598">
        <v>54247788.719999999</v>
      </c>
    </row>
    <row r="36" spans="1:9" s="96" customFormat="1" ht="20.25" customHeight="1" x14ac:dyDescent="0.35">
      <c r="A36" s="599">
        <v>37</v>
      </c>
      <c r="B36" s="201">
        <v>259784402289.70999</v>
      </c>
      <c r="C36" s="209">
        <v>72856092646</v>
      </c>
      <c r="D36" s="201">
        <v>421487809.76999998</v>
      </c>
      <c r="E36" s="202">
        <v>10636524</v>
      </c>
      <c r="F36" s="201">
        <v>9735450267</v>
      </c>
      <c r="G36" s="209">
        <v>152033946446</v>
      </c>
      <c r="H36" s="210">
        <v>1157075.17</v>
      </c>
      <c r="I36" s="600">
        <v>63649807.549999997</v>
      </c>
    </row>
    <row r="37" spans="1:9" s="96" customFormat="1" ht="20.25" customHeight="1" x14ac:dyDescent="0.35">
      <c r="A37" s="597">
        <v>38</v>
      </c>
      <c r="B37" s="203">
        <v>245303020391.26001</v>
      </c>
      <c r="C37" s="211">
        <v>52498368840</v>
      </c>
      <c r="D37" s="203">
        <v>299842138.83999997</v>
      </c>
      <c r="E37" s="205">
        <v>9782810</v>
      </c>
      <c r="F37" s="203">
        <v>9760130815</v>
      </c>
      <c r="G37" s="211">
        <v>133849313571</v>
      </c>
      <c r="H37" s="212">
        <v>582657.81000000006</v>
      </c>
      <c r="I37" s="598">
        <v>56097016.630000003</v>
      </c>
    </row>
    <row r="38" spans="1:9" s="96" customFormat="1" ht="20.25" customHeight="1" x14ac:dyDescent="0.35">
      <c r="A38" s="599">
        <v>39</v>
      </c>
      <c r="B38" s="201">
        <v>241563310868.89001</v>
      </c>
      <c r="C38" s="209">
        <v>51123597020</v>
      </c>
      <c r="D38" s="201">
        <v>240450618.06</v>
      </c>
      <c r="E38" s="202">
        <v>6171340</v>
      </c>
      <c r="F38" s="201">
        <v>9641247811</v>
      </c>
      <c r="G38" s="209">
        <v>131249012593</v>
      </c>
      <c r="H38" s="210">
        <v>907531</v>
      </c>
      <c r="I38" s="600">
        <v>38922515.049999997</v>
      </c>
    </row>
    <row r="39" spans="1:9" s="96" customFormat="1" ht="20.25" customHeight="1" x14ac:dyDescent="0.35">
      <c r="A39" s="597">
        <v>40</v>
      </c>
      <c r="B39" s="203">
        <v>475751120633.46002</v>
      </c>
      <c r="C39" s="211">
        <v>111659582273</v>
      </c>
      <c r="D39" s="203">
        <v>224641751.28</v>
      </c>
      <c r="E39" s="205">
        <v>10262547</v>
      </c>
      <c r="F39" s="203">
        <v>85411094402</v>
      </c>
      <c r="G39" s="211">
        <v>171726392118</v>
      </c>
      <c r="H39" s="212">
        <v>570352.05000000005</v>
      </c>
      <c r="I39" s="598">
        <v>65343251</v>
      </c>
    </row>
    <row r="40" spans="1:9" s="96" customFormat="1" ht="20.25" customHeight="1" x14ac:dyDescent="0.35">
      <c r="A40" s="599">
        <v>41</v>
      </c>
      <c r="B40" s="201">
        <v>246393646441.32001</v>
      </c>
      <c r="C40" s="209">
        <v>50686953284</v>
      </c>
      <c r="D40" s="201">
        <v>316485204.55000001</v>
      </c>
      <c r="E40" s="202">
        <v>10275975</v>
      </c>
      <c r="F40" s="201">
        <v>10334568591</v>
      </c>
      <c r="G40" s="209">
        <v>132423008182</v>
      </c>
      <c r="H40" s="210">
        <v>172960.08</v>
      </c>
      <c r="I40" s="600">
        <v>57982685.189999998</v>
      </c>
    </row>
    <row r="41" spans="1:9" s="96" customFormat="1" ht="20.25" customHeight="1" x14ac:dyDescent="0.35">
      <c r="A41" s="597">
        <v>42</v>
      </c>
      <c r="B41" s="203">
        <v>245434794889.20999</v>
      </c>
      <c r="C41" s="211">
        <v>49786911465</v>
      </c>
      <c r="D41" s="203">
        <v>302420515.36000001</v>
      </c>
      <c r="E41" s="205">
        <v>29452273</v>
      </c>
      <c r="F41" s="203">
        <v>10009605516</v>
      </c>
      <c r="G41" s="211">
        <v>130098057176</v>
      </c>
      <c r="H41" s="212">
        <v>2318930</v>
      </c>
      <c r="I41" s="598">
        <v>75190094.269999996</v>
      </c>
    </row>
    <row r="42" spans="1:9" s="96" customFormat="1" ht="20.25" customHeight="1" x14ac:dyDescent="0.35">
      <c r="A42" s="599">
        <v>43</v>
      </c>
      <c r="B42" s="201">
        <v>247747963887.35999</v>
      </c>
      <c r="C42" s="209">
        <v>49823900737</v>
      </c>
      <c r="D42" s="201">
        <v>317089723.07999998</v>
      </c>
      <c r="E42" s="202">
        <v>13102746</v>
      </c>
      <c r="F42" s="201">
        <v>10023191176</v>
      </c>
      <c r="G42" s="209">
        <v>131377775599</v>
      </c>
      <c r="H42" s="210">
        <v>1874127.95</v>
      </c>
      <c r="I42" s="600">
        <v>102607112.47</v>
      </c>
    </row>
    <row r="43" spans="1:9" s="96" customFormat="1" ht="20.25" customHeight="1" x14ac:dyDescent="0.35">
      <c r="A43" s="597">
        <v>44</v>
      </c>
      <c r="B43" s="203">
        <v>254793257067.75</v>
      </c>
      <c r="C43" s="211">
        <v>51222544194</v>
      </c>
      <c r="D43" s="203">
        <v>362034178.98000002</v>
      </c>
      <c r="E43" s="205">
        <v>12177617</v>
      </c>
      <c r="F43" s="203">
        <v>10331037527</v>
      </c>
      <c r="G43" s="211">
        <v>134920808225</v>
      </c>
      <c r="H43" s="212">
        <v>1234347.0900000001</v>
      </c>
      <c r="I43" s="598">
        <v>114135993.18000001</v>
      </c>
    </row>
    <row r="44" spans="1:9" s="96" customFormat="1" ht="20.25" customHeight="1" x14ac:dyDescent="0.35">
      <c r="A44" s="599">
        <v>45</v>
      </c>
      <c r="B44" s="201">
        <v>259192308485.97</v>
      </c>
      <c r="C44" s="209">
        <v>50692188633</v>
      </c>
      <c r="D44" s="201">
        <v>336585963.69999999</v>
      </c>
      <c r="E44" s="202">
        <v>5735660</v>
      </c>
      <c r="F44" s="201">
        <v>10305078860</v>
      </c>
      <c r="G44" s="209">
        <v>138237346151</v>
      </c>
      <c r="H44" s="210">
        <v>698377.64</v>
      </c>
      <c r="I44" s="600">
        <v>121361085.8</v>
      </c>
    </row>
    <row r="45" spans="1:9" s="96" customFormat="1" ht="20.25" customHeight="1" x14ac:dyDescent="0.35">
      <c r="A45" s="597">
        <v>46</v>
      </c>
      <c r="B45" s="203">
        <v>247329855232.78</v>
      </c>
      <c r="C45" s="211">
        <v>48524806732</v>
      </c>
      <c r="D45" s="203">
        <v>305289017.93000001</v>
      </c>
      <c r="E45" s="205">
        <v>9236392</v>
      </c>
      <c r="F45" s="203">
        <v>10211417051</v>
      </c>
      <c r="G45" s="211">
        <v>128306161075</v>
      </c>
      <c r="H45" s="212">
        <v>631674.4</v>
      </c>
      <c r="I45" s="598">
        <v>115805052.64</v>
      </c>
    </row>
    <row r="46" spans="1:9" s="96" customFormat="1" ht="20.25" customHeight="1" x14ac:dyDescent="0.35">
      <c r="A46" s="599">
        <v>47</v>
      </c>
      <c r="B46" s="201">
        <v>246742911183.75</v>
      </c>
      <c r="C46" s="209">
        <v>45998270749</v>
      </c>
      <c r="D46" s="201">
        <v>338298548.79000002</v>
      </c>
      <c r="E46" s="202">
        <v>7247682</v>
      </c>
      <c r="F46" s="201">
        <v>9984099954</v>
      </c>
      <c r="G46" s="209">
        <v>129216203189</v>
      </c>
      <c r="H46" s="210">
        <v>1586636.8</v>
      </c>
      <c r="I46" s="600">
        <v>157039027.25</v>
      </c>
    </row>
    <row r="47" spans="1:9" s="96" customFormat="1" ht="20.25" customHeight="1" x14ac:dyDescent="0.35">
      <c r="A47" s="597">
        <v>48</v>
      </c>
      <c r="B47" s="203">
        <v>282325702681.77002</v>
      </c>
      <c r="C47" s="211">
        <v>44959879050</v>
      </c>
      <c r="D47" s="203">
        <v>415572177.36000001</v>
      </c>
      <c r="E47" s="205">
        <v>17027931</v>
      </c>
      <c r="F47" s="203">
        <v>10418241628</v>
      </c>
      <c r="G47" s="211">
        <v>122360619936</v>
      </c>
      <c r="H47" s="212">
        <v>544916.04</v>
      </c>
      <c r="I47" s="598">
        <v>148216958.13</v>
      </c>
    </row>
    <row r="48" spans="1:9" s="96" customFormat="1" ht="20.25" customHeight="1" x14ac:dyDescent="0.35">
      <c r="A48" s="599">
        <v>49</v>
      </c>
      <c r="B48" s="201">
        <v>229935997477.14001</v>
      </c>
      <c r="C48" s="209">
        <v>41031922432</v>
      </c>
      <c r="D48" s="201">
        <v>423200497.18000001</v>
      </c>
      <c r="E48" s="202">
        <v>6527322</v>
      </c>
      <c r="F48" s="201">
        <v>9213216046</v>
      </c>
      <c r="G48" s="209">
        <v>110962483113</v>
      </c>
      <c r="H48" s="210">
        <v>87664.639999999999</v>
      </c>
      <c r="I48" s="600">
        <v>183632821.44999999</v>
      </c>
    </row>
    <row r="49" spans="1:9" s="96" customFormat="1" ht="20.25" customHeight="1" x14ac:dyDescent="0.35">
      <c r="A49" s="597">
        <v>50</v>
      </c>
      <c r="B49" s="203">
        <v>226662577809.76001</v>
      </c>
      <c r="C49" s="211">
        <v>38398964567</v>
      </c>
      <c r="D49" s="203">
        <v>453791629.52999997</v>
      </c>
      <c r="E49" s="205">
        <v>8380864</v>
      </c>
      <c r="F49" s="203">
        <v>9122247379</v>
      </c>
      <c r="G49" s="211">
        <v>106776089022</v>
      </c>
      <c r="H49" s="212">
        <v>729961</v>
      </c>
      <c r="I49" s="598">
        <v>249926699.84</v>
      </c>
    </row>
    <row r="50" spans="1:9" s="96" customFormat="1" ht="20.25" customHeight="1" x14ac:dyDescent="0.35">
      <c r="A50" s="599">
        <v>51</v>
      </c>
      <c r="B50" s="201">
        <v>222443093361.45001</v>
      </c>
      <c r="C50" s="209">
        <v>34694921890</v>
      </c>
      <c r="D50" s="201">
        <v>485579715.16000003</v>
      </c>
      <c r="E50" s="202">
        <v>10298827</v>
      </c>
      <c r="F50" s="201">
        <v>8314668880</v>
      </c>
      <c r="G50" s="209">
        <v>102248168630</v>
      </c>
      <c r="H50" s="210">
        <v>1334121.2</v>
      </c>
      <c r="I50" s="600">
        <v>280399981.32999998</v>
      </c>
    </row>
    <row r="51" spans="1:9" s="96" customFormat="1" ht="20.25" customHeight="1" x14ac:dyDescent="0.35">
      <c r="A51" s="597">
        <v>52</v>
      </c>
      <c r="B51" s="203">
        <v>281494377091.26001</v>
      </c>
      <c r="C51" s="211">
        <v>100772315606</v>
      </c>
      <c r="D51" s="203">
        <v>492299639.86000001</v>
      </c>
      <c r="E51" s="205">
        <v>7185946</v>
      </c>
      <c r="F51" s="203">
        <v>8171686428</v>
      </c>
      <c r="G51" s="211">
        <v>95647751332</v>
      </c>
      <c r="H51" s="212">
        <v>5249476.38</v>
      </c>
      <c r="I51" s="598">
        <v>241359476.88999999</v>
      </c>
    </row>
    <row r="52" spans="1:9" s="96" customFormat="1" ht="20.25" customHeight="1" x14ac:dyDescent="0.35">
      <c r="A52" s="599">
        <v>53</v>
      </c>
      <c r="B52" s="201">
        <v>223264926882.25</v>
      </c>
      <c r="C52" s="209">
        <v>31271066687</v>
      </c>
      <c r="D52" s="201">
        <v>530579835.47000003</v>
      </c>
      <c r="E52" s="202">
        <v>8407326</v>
      </c>
      <c r="F52" s="201">
        <v>7972341818</v>
      </c>
      <c r="G52" s="209">
        <v>103884765693</v>
      </c>
      <c r="H52" s="210">
        <v>1380318</v>
      </c>
      <c r="I52" s="600">
        <v>295363098.23000002</v>
      </c>
    </row>
    <row r="53" spans="1:9" s="96" customFormat="1" ht="20.25" customHeight="1" x14ac:dyDescent="0.35">
      <c r="A53" s="597">
        <v>54</v>
      </c>
      <c r="B53" s="203">
        <v>198749948972.92001</v>
      </c>
      <c r="C53" s="211">
        <v>29701944584</v>
      </c>
      <c r="D53" s="203">
        <v>630232272.19000006</v>
      </c>
      <c r="E53" s="205">
        <v>5085773</v>
      </c>
      <c r="F53" s="203">
        <v>7857649619</v>
      </c>
      <c r="G53" s="211">
        <v>85799839588</v>
      </c>
      <c r="H53" s="212">
        <v>1616258.75</v>
      </c>
      <c r="I53" s="598">
        <v>276740338.74000001</v>
      </c>
    </row>
    <row r="54" spans="1:9" s="96" customFormat="1" ht="20.25" customHeight="1" x14ac:dyDescent="0.35">
      <c r="A54" s="599">
        <v>55</v>
      </c>
      <c r="B54" s="201">
        <v>194623683348.57001</v>
      </c>
      <c r="C54" s="209">
        <v>28530794390</v>
      </c>
      <c r="D54" s="201">
        <v>609042459.76999998</v>
      </c>
      <c r="E54" s="202">
        <v>6887205</v>
      </c>
      <c r="F54" s="201">
        <v>7495915824</v>
      </c>
      <c r="G54" s="209">
        <v>85869478348</v>
      </c>
      <c r="H54" s="210">
        <v>311750</v>
      </c>
      <c r="I54" s="600">
        <v>280258333.33999997</v>
      </c>
    </row>
    <row r="55" spans="1:9" s="96" customFormat="1" ht="20.25" customHeight="1" x14ac:dyDescent="0.35">
      <c r="A55" s="597">
        <v>56</v>
      </c>
      <c r="B55" s="203">
        <v>199488769236.39999</v>
      </c>
      <c r="C55" s="211">
        <v>42434041340</v>
      </c>
      <c r="D55" s="203">
        <v>608455724.25</v>
      </c>
      <c r="E55" s="205">
        <v>7906009</v>
      </c>
      <c r="F55" s="203">
        <v>7075702608</v>
      </c>
      <c r="G55" s="211">
        <v>76586080330</v>
      </c>
      <c r="H55" s="212">
        <v>400000</v>
      </c>
      <c r="I55" s="598">
        <v>267959322.55000001</v>
      </c>
    </row>
    <row r="56" spans="1:9" s="96" customFormat="1" ht="20.25" customHeight="1" x14ac:dyDescent="0.35">
      <c r="A56" s="599">
        <v>57</v>
      </c>
      <c r="B56" s="201">
        <v>170218410099.32001</v>
      </c>
      <c r="C56" s="209">
        <v>22417649604</v>
      </c>
      <c r="D56" s="201">
        <v>575746734.73000002</v>
      </c>
      <c r="E56" s="202">
        <v>8328358</v>
      </c>
      <c r="F56" s="201">
        <v>6647902440</v>
      </c>
      <c r="G56" s="209">
        <v>69908820604</v>
      </c>
      <c r="H56" s="210">
        <v>1180000</v>
      </c>
      <c r="I56" s="600">
        <v>248063332.19</v>
      </c>
    </row>
    <row r="57" spans="1:9" s="96" customFormat="1" ht="20.25" customHeight="1" thickBot="1" x14ac:dyDescent="0.4">
      <c r="A57" s="601">
        <v>58</v>
      </c>
      <c r="B57" s="602">
        <v>161453777410.39999</v>
      </c>
      <c r="C57" s="603">
        <v>20951010118</v>
      </c>
      <c r="D57" s="602">
        <v>637407345.28999996</v>
      </c>
      <c r="E57" s="604">
        <v>11053220</v>
      </c>
      <c r="F57" s="602">
        <v>6170357854</v>
      </c>
      <c r="G57" s="603">
        <v>66554883758</v>
      </c>
      <c r="H57" s="605">
        <v>126736.21</v>
      </c>
      <c r="I57" s="606">
        <v>289459907.07999998</v>
      </c>
    </row>
    <row r="58" spans="1:9" s="96" customFormat="1" ht="20.25" customHeight="1" x14ac:dyDescent="0.35">
      <c r="A58" s="117">
        <v>59</v>
      </c>
      <c r="B58" s="201">
        <v>149023261579.03</v>
      </c>
      <c r="C58" s="209">
        <v>18474109138</v>
      </c>
      <c r="D58" s="201">
        <v>707240347.41999996</v>
      </c>
      <c r="E58" s="202">
        <v>7311068</v>
      </c>
      <c r="F58" s="201">
        <v>5617371199</v>
      </c>
      <c r="G58" s="209">
        <v>59958672692</v>
      </c>
      <c r="H58" s="210">
        <v>352804.8</v>
      </c>
      <c r="I58" s="209">
        <v>296567135.76999998</v>
      </c>
    </row>
    <row r="59" spans="1:9" s="96" customFormat="1" ht="20.25" customHeight="1" x14ac:dyDescent="0.35">
      <c r="A59" s="118">
        <v>60</v>
      </c>
      <c r="B59" s="203">
        <v>136853016737.78999</v>
      </c>
      <c r="C59" s="211">
        <v>15683290877</v>
      </c>
      <c r="D59" s="203">
        <v>711940264.39999998</v>
      </c>
      <c r="E59" s="205">
        <v>4976886</v>
      </c>
      <c r="F59" s="203">
        <v>5086088847</v>
      </c>
      <c r="G59" s="211">
        <v>52222463097</v>
      </c>
      <c r="H59" s="212">
        <v>637092</v>
      </c>
      <c r="I59" s="211">
        <v>282519281</v>
      </c>
    </row>
    <row r="60" spans="1:9" s="96" customFormat="1" ht="20.25" customHeight="1" x14ac:dyDescent="0.35">
      <c r="A60" s="117">
        <v>61</v>
      </c>
      <c r="B60" s="201">
        <v>123746636876.2</v>
      </c>
      <c r="C60" s="209">
        <v>13526660798</v>
      </c>
      <c r="D60" s="201">
        <v>682096117.86000001</v>
      </c>
      <c r="E60" s="202">
        <v>3462057</v>
      </c>
      <c r="F60" s="201">
        <v>5282405117</v>
      </c>
      <c r="G60" s="209">
        <v>46319106902</v>
      </c>
      <c r="H60" s="210">
        <v>590000</v>
      </c>
      <c r="I60" s="209">
        <v>249404055.24000001</v>
      </c>
    </row>
    <row r="61" spans="1:9" s="96" customFormat="1" ht="20.25" customHeight="1" x14ac:dyDescent="0.35">
      <c r="A61" s="118">
        <v>62</v>
      </c>
      <c r="B61" s="203">
        <v>108398887184.89</v>
      </c>
      <c r="C61" s="211">
        <v>10510968828</v>
      </c>
      <c r="D61" s="203">
        <v>631060230.77999997</v>
      </c>
      <c r="E61" s="205">
        <v>9116997</v>
      </c>
      <c r="F61" s="203">
        <v>3851890716</v>
      </c>
      <c r="G61" s="211">
        <v>40492131972</v>
      </c>
      <c r="H61" s="212">
        <v>292215.59999999998</v>
      </c>
      <c r="I61" s="211">
        <v>220230017.78999999</v>
      </c>
    </row>
    <row r="62" spans="1:9" s="96" customFormat="1" ht="20.25" customHeight="1" x14ac:dyDescent="0.35">
      <c r="A62" s="117">
        <v>63</v>
      </c>
      <c r="B62" s="201">
        <v>98388776841.949997</v>
      </c>
      <c r="C62" s="209">
        <v>9455419324</v>
      </c>
      <c r="D62" s="201">
        <v>579104039.72000003</v>
      </c>
      <c r="E62" s="202">
        <v>7138852</v>
      </c>
      <c r="F62" s="201">
        <v>3370639821</v>
      </c>
      <c r="G62" s="209">
        <v>36078534266</v>
      </c>
      <c r="H62" s="210">
        <v>169845</v>
      </c>
      <c r="I62" s="209">
        <v>203634920.24000001</v>
      </c>
    </row>
    <row r="63" spans="1:9" s="96" customFormat="1" ht="20.25" customHeight="1" x14ac:dyDescent="0.35">
      <c r="A63" s="118">
        <v>64</v>
      </c>
      <c r="B63" s="203">
        <v>87210841776.5</v>
      </c>
      <c r="C63" s="211">
        <v>7824680966</v>
      </c>
      <c r="D63" s="203">
        <v>613076310.02999997</v>
      </c>
      <c r="E63" s="205">
        <v>1542584</v>
      </c>
      <c r="F63" s="203">
        <v>3010375958</v>
      </c>
      <c r="G63" s="211">
        <v>31977628618</v>
      </c>
      <c r="H63" s="212">
        <v>0</v>
      </c>
      <c r="I63" s="211">
        <v>201505361.91</v>
      </c>
    </row>
    <row r="64" spans="1:9" s="96" customFormat="1" ht="20.25" customHeight="1" x14ac:dyDescent="0.35">
      <c r="A64" s="117">
        <v>65</v>
      </c>
      <c r="B64" s="201">
        <v>77841358130.710007</v>
      </c>
      <c r="C64" s="209">
        <v>6577411062</v>
      </c>
      <c r="D64" s="201">
        <v>601950614.77999997</v>
      </c>
      <c r="E64" s="202">
        <v>3577865</v>
      </c>
      <c r="F64" s="201">
        <v>2608571729</v>
      </c>
      <c r="G64" s="209">
        <v>26529483378</v>
      </c>
      <c r="H64" s="210">
        <v>0</v>
      </c>
      <c r="I64" s="209">
        <v>158442467.63999999</v>
      </c>
    </row>
    <row r="65" spans="1:9" s="96" customFormat="1" ht="20.25" customHeight="1" x14ac:dyDescent="0.35">
      <c r="A65" s="118">
        <v>66</v>
      </c>
      <c r="B65" s="203">
        <v>67077133149.57</v>
      </c>
      <c r="C65" s="211">
        <v>5083771392</v>
      </c>
      <c r="D65" s="203">
        <v>551908875.46000004</v>
      </c>
      <c r="E65" s="205">
        <v>1152500</v>
      </c>
      <c r="F65" s="203">
        <v>2196389089</v>
      </c>
      <c r="G65" s="211">
        <v>21077826257</v>
      </c>
      <c r="H65" s="212">
        <v>163451</v>
      </c>
      <c r="I65" s="211">
        <v>105543590.22</v>
      </c>
    </row>
    <row r="66" spans="1:9" s="96" customFormat="1" ht="20.25" customHeight="1" x14ac:dyDescent="0.35">
      <c r="A66" s="117">
        <v>67</v>
      </c>
      <c r="B66" s="201">
        <v>59590691932.669998</v>
      </c>
      <c r="C66" s="209">
        <v>4580733606</v>
      </c>
      <c r="D66" s="201">
        <v>542156165.89999998</v>
      </c>
      <c r="E66" s="202">
        <v>1953478</v>
      </c>
      <c r="F66" s="201">
        <v>1888104892</v>
      </c>
      <c r="G66" s="209">
        <v>17989580173</v>
      </c>
      <c r="H66" s="210">
        <v>423123</v>
      </c>
      <c r="I66" s="209">
        <v>114945856.08</v>
      </c>
    </row>
    <row r="67" spans="1:9" s="96" customFormat="1" ht="20.25" customHeight="1" x14ac:dyDescent="0.35">
      <c r="A67" s="118">
        <v>68</v>
      </c>
      <c r="B67" s="203">
        <v>52107941541.639999</v>
      </c>
      <c r="C67" s="211">
        <v>3935342063</v>
      </c>
      <c r="D67" s="203">
        <v>526217494.91000003</v>
      </c>
      <c r="E67" s="205">
        <v>1352500</v>
      </c>
      <c r="F67" s="203">
        <v>1640446375</v>
      </c>
      <c r="G67" s="211">
        <v>15053770184</v>
      </c>
      <c r="H67" s="212">
        <v>590000</v>
      </c>
      <c r="I67" s="211">
        <v>90067257.349999994</v>
      </c>
    </row>
    <row r="68" spans="1:9" s="96" customFormat="1" ht="20.25" customHeight="1" x14ac:dyDescent="0.35">
      <c r="A68" s="117">
        <v>69</v>
      </c>
      <c r="B68" s="201">
        <v>45120067929.75</v>
      </c>
      <c r="C68" s="209">
        <v>3248169709</v>
      </c>
      <c r="D68" s="201">
        <v>499390688.22000003</v>
      </c>
      <c r="E68" s="202">
        <v>5479127</v>
      </c>
      <c r="F68" s="201">
        <v>1483849712</v>
      </c>
      <c r="G68" s="209">
        <v>12541131553</v>
      </c>
      <c r="H68" s="210">
        <v>510000</v>
      </c>
      <c r="I68" s="209">
        <v>68374427.200000003</v>
      </c>
    </row>
    <row r="69" spans="1:9" s="96" customFormat="1" ht="20.25" customHeight="1" x14ac:dyDescent="0.35">
      <c r="A69" s="118">
        <v>70</v>
      </c>
      <c r="B69" s="203">
        <v>39371095463.080002</v>
      </c>
      <c r="C69" s="211">
        <v>2421735304</v>
      </c>
      <c r="D69" s="203">
        <v>443383387.60000002</v>
      </c>
      <c r="E69" s="205">
        <v>1210000</v>
      </c>
      <c r="F69" s="203">
        <v>1300801828</v>
      </c>
      <c r="G69" s="211">
        <v>10602774939</v>
      </c>
      <c r="H69" s="212">
        <v>1330000</v>
      </c>
      <c r="I69" s="211">
        <v>51583957.700000003</v>
      </c>
    </row>
    <row r="70" spans="1:9" s="96" customFormat="1" ht="20.25" customHeight="1" x14ac:dyDescent="0.35">
      <c r="A70" s="117">
        <v>71</v>
      </c>
      <c r="B70" s="201">
        <v>33672165568.380001</v>
      </c>
      <c r="C70" s="209">
        <v>1784386695</v>
      </c>
      <c r="D70" s="201">
        <v>452659393.49000001</v>
      </c>
      <c r="E70" s="202">
        <v>973868</v>
      </c>
      <c r="F70" s="201">
        <v>971257326</v>
      </c>
      <c r="G70" s="209">
        <v>8611054993</v>
      </c>
      <c r="H70" s="210">
        <v>0</v>
      </c>
      <c r="I70" s="209">
        <v>57911318.109999999</v>
      </c>
    </row>
    <row r="71" spans="1:9" s="96" customFormat="1" ht="20.25" customHeight="1" x14ac:dyDescent="0.35">
      <c r="A71" s="118">
        <v>72</v>
      </c>
      <c r="B71" s="203">
        <v>27384341100.18</v>
      </c>
      <c r="C71" s="211">
        <v>1436403890</v>
      </c>
      <c r="D71" s="203">
        <v>399430106.98000002</v>
      </c>
      <c r="E71" s="205">
        <v>360000</v>
      </c>
      <c r="F71" s="203">
        <v>611293074</v>
      </c>
      <c r="G71" s="211">
        <v>6221623609</v>
      </c>
      <c r="H71" s="212">
        <v>590000</v>
      </c>
      <c r="I71" s="211">
        <v>33706425.859999999</v>
      </c>
    </row>
    <row r="72" spans="1:9" s="96" customFormat="1" ht="20.25" customHeight="1" x14ac:dyDescent="0.35">
      <c r="A72" s="117">
        <v>73</v>
      </c>
      <c r="B72" s="201">
        <v>23820411154.779999</v>
      </c>
      <c r="C72" s="209">
        <v>1250805119</v>
      </c>
      <c r="D72" s="201">
        <v>408731163.86000001</v>
      </c>
      <c r="E72" s="202">
        <v>410000</v>
      </c>
      <c r="F72" s="201">
        <v>337538093</v>
      </c>
      <c r="G72" s="209">
        <v>5085695479</v>
      </c>
      <c r="H72" s="210">
        <v>590000</v>
      </c>
      <c r="I72" s="209">
        <v>13354843.84</v>
      </c>
    </row>
    <row r="73" spans="1:9" s="96" customFormat="1" ht="20.25" customHeight="1" x14ac:dyDescent="0.35">
      <c r="A73" s="118">
        <v>74</v>
      </c>
      <c r="B73" s="203">
        <v>19208710538.330002</v>
      </c>
      <c r="C73" s="211">
        <v>1124745035</v>
      </c>
      <c r="D73" s="203">
        <v>341088157.81</v>
      </c>
      <c r="E73" s="205">
        <v>1352500</v>
      </c>
      <c r="F73" s="203">
        <v>304847758</v>
      </c>
      <c r="G73" s="211">
        <v>4434519743</v>
      </c>
      <c r="H73" s="212">
        <v>0</v>
      </c>
      <c r="I73" s="205">
        <v>7450330</v>
      </c>
    </row>
    <row r="74" spans="1:9" s="96" customFormat="1" ht="20.25" customHeight="1" x14ac:dyDescent="0.35">
      <c r="A74" s="117">
        <v>75</v>
      </c>
      <c r="B74" s="201">
        <v>15257375341.889999</v>
      </c>
      <c r="C74" s="209">
        <v>968216769</v>
      </c>
      <c r="D74" s="201">
        <v>349963094.81999999</v>
      </c>
      <c r="E74" s="202">
        <v>892500</v>
      </c>
      <c r="F74" s="201">
        <v>265142472</v>
      </c>
      <c r="G74" s="209">
        <v>3625860969</v>
      </c>
      <c r="H74" s="210">
        <v>0</v>
      </c>
      <c r="I74" s="202">
        <v>7721531.5999999996</v>
      </c>
    </row>
    <row r="75" spans="1:9" s="96" customFormat="1" ht="20.25" customHeight="1" x14ac:dyDescent="0.35">
      <c r="A75" s="118">
        <v>76</v>
      </c>
      <c r="B75" s="203">
        <v>12801529532.83</v>
      </c>
      <c r="C75" s="211">
        <v>837133072</v>
      </c>
      <c r="D75" s="203">
        <v>293962634.18000001</v>
      </c>
      <c r="E75" s="205">
        <v>296500</v>
      </c>
      <c r="F75" s="203">
        <v>252999759</v>
      </c>
      <c r="G75" s="211">
        <v>2818738386</v>
      </c>
      <c r="H75" s="212">
        <v>0</v>
      </c>
      <c r="I75" s="205">
        <v>10517006.630000001</v>
      </c>
    </row>
    <row r="76" spans="1:9" s="96" customFormat="1" ht="20.25" customHeight="1" x14ac:dyDescent="0.35">
      <c r="A76" s="117">
        <v>77</v>
      </c>
      <c r="B76" s="201">
        <v>10204356378.52</v>
      </c>
      <c r="C76" s="209">
        <v>564469444</v>
      </c>
      <c r="D76" s="201">
        <v>302528393.56</v>
      </c>
      <c r="E76" s="202">
        <v>311169</v>
      </c>
      <c r="F76" s="201">
        <v>194773021</v>
      </c>
      <c r="G76" s="209">
        <v>2260346616</v>
      </c>
      <c r="H76" s="210">
        <v>590000</v>
      </c>
      <c r="I76" s="202">
        <v>4620220.46</v>
      </c>
    </row>
    <row r="77" spans="1:9" s="96" customFormat="1" ht="20.25" customHeight="1" x14ac:dyDescent="0.35">
      <c r="A77" s="118">
        <v>78</v>
      </c>
      <c r="B77" s="203">
        <v>8855241289.5300007</v>
      </c>
      <c r="C77" s="211">
        <v>449301747</v>
      </c>
      <c r="D77" s="203">
        <v>261080444.11000001</v>
      </c>
      <c r="E77" s="205">
        <v>0</v>
      </c>
      <c r="F77" s="203">
        <v>148331072</v>
      </c>
      <c r="G77" s="211">
        <v>1861509312</v>
      </c>
      <c r="H77" s="212">
        <v>150000</v>
      </c>
      <c r="I77" s="211">
        <v>10352409.310000001</v>
      </c>
    </row>
    <row r="78" spans="1:9" s="96" customFormat="1" ht="20.25" customHeight="1" x14ac:dyDescent="0.35">
      <c r="A78" s="117">
        <v>79</v>
      </c>
      <c r="B78" s="201">
        <v>7308971087.9399996</v>
      </c>
      <c r="C78" s="209">
        <v>394457115</v>
      </c>
      <c r="D78" s="201">
        <v>219569285.41999999</v>
      </c>
      <c r="E78" s="202">
        <v>237500</v>
      </c>
      <c r="F78" s="201">
        <v>143243031</v>
      </c>
      <c r="G78" s="209">
        <v>1494442879</v>
      </c>
      <c r="H78" s="210">
        <v>0</v>
      </c>
      <c r="I78" s="209">
        <v>9507423.4499999993</v>
      </c>
    </row>
    <row r="79" spans="1:9" s="96" customFormat="1" ht="20.25" customHeight="1" x14ac:dyDescent="0.35">
      <c r="A79" s="118">
        <v>80</v>
      </c>
      <c r="B79" s="203">
        <v>5929387863.1999998</v>
      </c>
      <c r="C79" s="211">
        <v>336901527</v>
      </c>
      <c r="D79" s="203">
        <v>235707173.05000001</v>
      </c>
      <c r="E79" s="205">
        <v>630000</v>
      </c>
      <c r="F79" s="203">
        <v>118674272</v>
      </c>
      <c r="G79" s="211">
        <v>1048449799</v>
      </c>
      <c r="H79" s="212">
        <v>0</v>
      </c>
      <c r="I79" s="211">
        <v>7375283</v>
      </c>
    </row>
    <row r="80" spans="1:9" s="96" customFormat="1" ht="20.25" customHeight="1" x14ac:dyDescent="0.35">
      <c r="A80" s="117">
        <v>81</v>
      </c>
      <c r="B80" s="201">
        <v>5036956196.2399998</v>
      </c>
      <c r="C80" s="209">
        <v>402118046</v>
      </c>
      <c r="D80" s="201">
        <v>201641069.87</v>
      </c>
      <c r="E80" s="202">
        <v>0</v>
      </c>
      <c r="F80" s="201">
        <v>118579221</v>
      </c>
      <c r="G80" s="209">
        <v>760848613</v>
      </c>
      <c r="H80" s="210">
        <v>0</v>
      </c>
      <c r="I80" s="209">
        <v>9616933.1899999995</v>
      </c>
    </row>
    <row r="81" spans="1:9" s="96" customFormat="1" ht="20.25" customHeight="1" x14ac:dyDescent="0.35">
      <c r="A81" s="118">
        <v>82</v>
      </c>
      <c r="B81" s="203">
        <v>3965550397.8000002</v>
      </c>
      <c r="C81" s="211">
        <v>263257022</v>
      </c>
      <c r="D81" s="203">
        <v>206766159.80000001</v>
      </c>
      <c r="E81" s="205">
        <v>0</v>
      </c>
      <c r="F81" s="203">
        <v>89201998</v>
      </c>
      <c r="G81" s="211">
        <v>584031022</v>
      </c>
      <c r="H81" s="212">
        <v>590000</v>
      </c>
      <c r="I81" s="211">
        <v>634207.19999999995</v>
      </c>
    </row>
    <row r="82" spans="1:9" s="96" customFormat="1" ht="20.25" customHeight="1" x14ac:dyDescent="0.35">
      <c r="A82" s="117">
        <v>83</v>
      </c>
      <c r="B82" s="201">
        <v>3300535743.3299999</v>
      </c>
      <c r="C82" s="209">
        <v>208008675</v>
      </c>
      <c r="D82" s="201">
        <v>215676933.68000001</v>
      </c>
      <c r="E82" s="202">
        <v>150000</v>
      </c>
      <c r="F82" s="201">
        <v>50320053</v>
      </c>
      <c r="G82" s="209">
        <v>496961506</v>
      </c>
      <c r="H82" s="210">
        <v>0</v>
      </c>
      <c r="I82" s="209">
        <v>1725996.93</v>
      </c>
    </row>
    <row r="83" spans="1:9" s="96" customFormat="1" ht="20.25" customHeight="1" x14ac:dyDescent="0.35">
      <c r="A83" s="118">
        <v>84</v>
      </c>
      <c r="B83" s="203">
        <v>2657425172.25</v>
      </c>
      <c r="C83" s="211">
        <v>247134323</v>
      </c>
      <c r="D83" s="203">
        <v>157886761.81999999</v>
      </c>
      <c r="E83" s="205">
        <v>0</v>
      </c>
      <c r="F83" s="203">
        <v>100285204</v>
      </c>
      <c r="G83" s="211">
        <v>421086435</v>
      </c>
      <c r="H83" s="212">
        <v>0</v>
      </c>
      <c r="I83" s="211">
        <v>0</v>
      </c>
    </row>
    <row r="84" spans="1:9" s="96" customFormat="1" ht="20.25" customHeight="1" x14ac:dyDescent="0.35">
      <c r="A84" s="117">
        <v>85</v>
      </c>
      <c r="B84" s="201">
        <v>2111479569.3399999</v>
      </c>
      <c r="C84" s="209">
        <v>166935790</v>
      </c>
      <c r="D84" s="201">
        <v>156163622.5</v>
      </c>
      <c r="E84" s="202">
        <v>0</v>
      </c>
      <c r="F84" s="201">
        <v>42229147</v>
      </c>
      <c r="G84" s="209">
        <v>272898308</v>
      </c>
      <c r="H84" s="210">
        <v>0</v>
      </c>
      <c r="I84" s="209">
        <v>5330295.57</v>
      </c>
    </row>
    <row r="85" spans="1:9" s="96" customFormat="1" ht="20.25" customHeight="1" x14ac:dyDescent="0.35">
      <c r="A85" s="118">
        <v>86</v>
      </c>
      <c r="B85" s="203">
        <v>1829774791.6500001</v>
      </c>
      <c r="C85" s="211">
        <v>166480940</v>
      </c>
      <c r="D85" s="203">
        <v>149940580.94</v>
      </c>
      <c r="E85" s="205">
        <v>0</v>
      </c>
      <c r="F85" s="203">
        <v>32698753</v>
      </c>
      <c r="G85" s="211">
        <v>265396297</v>
      </c>
      <c r="H85" s="212">
        <v>-200000</v>
      </c>
      <c r="I85" s="211">
        <v>100000</v>
      </c>
    </row>
    <row r="86" spans="1:9" s="96" customFormat="1" ht="20.25" customHeight="1" x14ac:dyDescent="0.35">
      <c r="A86" s="117">
        <v>87</v>
      </c>
      <c r="B86" s="201">
        <v>1638321913.49</v>
      </c>
      <c r="C86" s="209">
        <v>280385816</v>
      </c>
      <c r="D86" s="201">
        <v>138898914.68000001</v>
      </c>
      <c r="E86" s="202">
        <v>0</v>
      </c>
      <c r="F86" s="201">
        <v>31482839</v>
      </c>
      <c r="G86" s="209">
        <v>236575702</v>
      </c>
      <c r="H86" s="210">
        <v>0</v>
      </c>
      <c r="I86" s="209">
        <v>0</v>
      </c>
    </row>
    <row r="87" spans="1:9" s="96" customFormat="1" ht="20.25" customHeight="1" x14ac:dyDescent="0.35">
      <c r="A87" s="118">
        <v>88</v>
      </c>
      <c r="B87" s="203">
        <v>1208144343.3900001</v>
      </c>
      <c r="C87" s="211">
        <v>65222751</v>
      </c>
      <c r="D87" s="203">
        <v>104906116.83</v>
      </c>
      <c r="E87" s="205">
        <v>150000</v>
      </c>
      <c r="F87" s="203">
        <v>21358103</v>
      </c>
      <c r="G87" s="211">
        <v>167394884</v>
      </c>
      <c r="H87" s="212">
        <v>0</v>
      </c>
      <c r="I87" s="211">
        <v>390000</v>
      </c>
    </row>
    <row r="88" spans="1:9" s="96" customFormat="1" ht="20.25" customHeight="1" x14ac:dyDescent="0.35">
      <c r="A88" s="117">
        <v>89</v>
      </c>
      <c r="B88" s="201">
        <v>962288210.63</v>
      </c>
      <c r="C88" s="209">
        <v>38330912</v>
      </c>
      <c r="D88" s="201">
        <v>93384799.200000003</v>
      </c>
      <c r="E88" s="202">
        <v>0</v>
      </c>
      <c r="F88" s="201">
        <v>14906827</v>
      </c>
      <c r="G88" s="209">
        <v>108709705</v>
      </c>
      <c r="H88" s="210">
        <v>0</v>
      </c>
      <c r="I88" s="209">
        <v>0</v>
      </c>
    </row>
    <row r="89" spans="1:9" s="96" customFormat="1" ht="20.25" customHeight="1" x14ac:dyDescent="0.35">
      <c r="A89" s="118">
        <v>90</v>
      </c>
      <c r="B89" s="203">
        <v>690645221.13</v>
      </c>
      <c r="C89" s="211">
        <v>49767898</v>
      </c>
      <c r="D89" s="203">
        <v>88115069.129999995</v>
      </c>
      <c r="E89" s="205">
        <v>60000</v>
      </c>
      <c r="F89" s="203">
        <v>12980633</v>
      </c>
      <c r="G89" s="211">
        <v>87892390</v>
      </c>
      <c r="H89" s="212">
        <v>0</v>
      </c>
      <c r="I89" s="211">
        <v>0</v>
      </c>
    </row>
    <row r="90" spans="1:9" s="96" customFormat="1" ht="20.25" customHeight="1" x14ac:dyDescent="0.35">
      <c r="A90" s="117">
        <v>91</v>
      </c>
      <c r="B90" s="201">
        <v>558344997.42999995</v>
      </c>
      <c r="C90" s="209">
        <v>24501653</v>
      </c>
      <c r="D90" s="201">
        <v>73121952.849999994</v>
      </c>
      <c r="E90" s="202">
        <v>0</v>
      </c>
      <c r="F90" s="201">
        <v>9473934</v>
      </c>
      <c r="G90" s="209">
        <v>49270237</v>
      </c>
      <c r="H90" s="210">
        <v>590000</v>
      </c>
      <c r="I90" s="209">
        <v>0</v>
      </c>
    </row>
    <row r="91" spans="1:9" s="96" customFormat="1" ht="20.25" customHeight="1" x14ac:dyDescent="0.35">
      <c r="A91" s="118">
        <v>92</v>
      </c>
      <c r="B91" s="203">
        <v>483924013.68000001</v>
      </c>
      <c r="C91" s="211">
        <v>26282434</v>
      </c>
      <c r="D91" s="203">
        <v>68181280.709999993</v>
      </c>
      <c r="E91" s="205">
        <v>0</v>
      </c>
      <c r="F91" s="203">
        <v>8866022</v>
      </c>
      <c r="G91" s="211">
        <v>41084355</v>
      </c>
      <c r="H91" s="212">
        <v>0</v>
      </c>
      <c r="I91" s="211">
        <v>0</v>
      </c>
    </row>
    <row r="92" spans="1:9" s="96" customFormat="1" ht="20.25" customHeight="1" x14ac:dyDescent="0.35">
      <c r="A92" s="117">
        <v>93</v>
      </c>
      <c r="B92" s="201">
        <v>341290782.69999999</v>
      </c>
      <c r="C92" s="209">
        <v>10765693</v>
      </c>
      <c r="D92" s="201">
        <v>46408258.939999998</v>
      </c>
      <c r="E92" s="202">
        <v>0</v>
      </c>
      <c r="F92" s="201">
        <v>5428427</v>
      </c>
      <c r="G92" s="209">
        <v>32689759</v>
      </c>
      <c r="H92" s="210">
        <v>0</v>
      </c>
      <c r="I92" s="209">
        <v>0</v>
      </c>
    </row>
    <row r="93" spans="1:9" s="96" customFormat="1" ht="20.25" customHeight="1" x14ac:dyDescent="0.35">
      <c r="A93" s="118">
        <v>94</v>
      </c>
      <c r="B93" s="203">
        <v>245833034.02000001</v>
      </c>
      <c r="C93" s="211">
        <v>14263030</v>
      </c>
      <c r="D93" s="203">
        <v>49014679.789999999</v>
      </c>
      <c r="E93" s="205">
        <v>0</v>
      </c>
      <c r="F93" s="203">
        <v>8491953</v>
      </c>
      <c r="G93" s="211">
        <v>21096367</v>
      </c>
      <c r="H93" s="212">
        <v>0</v>
      </c>
      <c r="I93" s="211">
        <v>0</v>
      </c>
    </row>
    <row r="94" spans="1:9" s="96" customFormat="1" ht="20.25" customHeight="1" x14ac:dyDescent="0.35">
      <c r="A94" s="117">
        <v>95</v>
      </c>
      <c r="B94" s="201">
        <v>227240874.72</v>
      </c>
      <c r="C94" s="209">
        <v>12956471</v>
      </c>
      <c r="D94" s="201">
        <v>34458130.460000001</v>
      </c>
      <c r="E94" s="202">
        <v>0</v>
      </c>
      <c r="F94" s="201">
        <v>7444776</v>
      </c>
      <c r="G94" s="209">
        <v>43213231</v>
      </c>
      <c r="H94" s="210">
        <v>0</v>
      </c>
      <c r="I94" s="209">
        <v>0</v>
      </c>
    </row>
    <row r="95" spans="1:9" s="96" customFormat="1" ht="20.25" customHeight="1" x14ac:dyDescent="0.35">
      <c r="A95" s="118">
        <v>96</v>
      </c>
      <c r="B95" s="203">
        <v>195135686.91</v>
      </c>
      <c r="C95" s="211">
        <v>4819355</v>
      </c>
      <c r="D95" s="203">
        <v>31138083.399999999</v>
      </c>
      <c r="E95" s="205">
        <v>0</v>
      </c>
      <c r="F95" s="203">
        <v>1936405</v>
      </c>
      <c r="G95" s="211">
        <v>48737801</v>
      </c>
      <c r="H95" s="203">
        <v>0</v>
      </c>
      <c r="I95" s="211">
        <v>0</v>
      </c>
    </row>
    <row r="96" spans="1:9" s="96" customFormat="1" ht="20.25" customHeight="1" x14ac:dyDescent="0.35">
      <c r="A96" s="117">
        <v>97</v>
      </c>
      <c r="B96" s="201">
        <v>106648279.75</v>
      </c>
      <c r="C96" s="209">
        <v>3352513</v>
      </c>
      <c r="D96" s="201">
        <v>29675512.949999999</v>
      </c>
      <c r="E96" s="202">
        <v>0</v>
      </c>
      <c r="F96" s="201">
        <v>1261078</v>
      </c>
      <c r="G96" s="209">
        <v>8145152</v>
      </c>
      <c r="H96" s="201">
        <v>0</v>
      </c>
      <c r="I96" s="209">
        <v>0</v>
      </c>
    </row>
    <row r="97" spans="1:9" s="96" customFormat="1" ht="20.25" customHeight="1" x14ac:dyDescent="0.35">
      <c r="A97" s="118">
        <v>98</v>
      </c>
      <c r="B97" s="203">
        <v>110242135.83</v>
      </c>
      <c r="C97" s="211">
        <v>7198755</v>
      </c>
      <c r="D97" s="203">
        <v>23075963.469999999</v>
      </c>
      <c r="E97" s="205">
        <v>0</v>
      </c>
      <c r="F97" s="203">
        <v>2055433</v>
      </c>
      <c r="G97" s="211">
        <v>9822149</v>
      </c>
      <c r="H97" s="203">
        <v>0</v>
      </c>
      <c r="I97" s="211">
        <v>0</v>
      </c>
    </row>
    <row r="98" spans="1:9" s="96" customFormat="1" ht="20.25" customHeight="1" x14ac:dyDescent="0.35">
      <c r="A98" s="117">
        <v>99</v>
      </c>
      <c r="B98" s="201">
        <v>101405249.12</v>
      </c>
      <c r="C98" s="209">
        <v>2748092</v>
      </c>
      <c r="D98" s="201">
        <v>11486451.470000001</v>
      </c>
      <c r="E98" s="202">
        <v>0</v>
      </c>
      <c r="F98" s="201">
        <v>1905433</v>
      </c>
      <c r="G98" s="202">
        <v>3412217</v>
      </c>
      <c r="H98" s="201">
        <v>0</v>
      </c>
      <c r="I98" s="209">
        <v>0</v>
      </c>
    </row>
    <row r="99" spans="1:9" s="96" customFormat="1" ht="20.25" customHeight="1" x14ac:dyDescent="0.35">
      <c r="A99" s="118" t="s">
        <v>264</v>
      </c>
      <c r="B99" s="203">
        <v>72020939.25</v>
      </c>
      <c r="C99" s="211">
        <v>6450389</v>
      </c>
      <c r="D99" s="203">
        <v>23091017.140000001</v>
      </c>
      <c r="E99" s="205">
        <v>0</v>
      </c>
      <c r="F99" s="203">
        <v>1056185</v>
      </c>
      <c r="G99" s="205">
        <v>26620872</v>
      </c>
      <c r="H99" s="203">
        <v>0</v>
      </c>
      <c r="I99" s="205">
        <v>0</v>
      </c>
    </row>
    <row r="100" spans="1:9" s="96" customFormat="1" ht="20.25" customHeight="1" x14ac:dyDescent="0.35">
      <c r="A100" s="121" t="s">
        <v>25</v>
      </c>
      <c r="B100" s="213">
        <v>2180769953131.0601</v>
      </c>
      <c r="C100" s="214">
        <v>272584081620</v>
      </c>
      <c r="D100" s="213">
        <v>1481104804.1700001</v>
      </c>
      <c r="E100" s="214">
        <v>1395280</v>
      </c>
      <c r="F100" s="213">
        <v>17945883659</v>
      </c>
      <c r="G100" s="214">
        <v>466230492704</v>
      </c>
      <c r="H100" s="213">
        <v>0</v>
      </c>
      <c r="I100" s="214">
        <v>1929835.46</v>
      </c>
    </row>
    <row r="101" spans="1:9" s="96" customFormat="1" ht="20.25" customHeight="1" thickBot="1" x14ac:dyDescent="0.4">
      <c r="A101" s="534" t="s">
        <v>8</v>
      </c>
      <c r="B101" s="535">
        <f>SUM(B14:B100)</f>
        <v>11293433959001.953</v>
      </c>
      <c r="C101" s="536">
        <f>SUM(C14:C100)</f>
        <v>2122863806831</v>
      </c>
      <c r="D101" s="535">
        <f t="shared" ref="D101:H101" si="0">SUM(D14:D100)</f>
        <v>25310410265.900009</v>
      </c>
      <c r="E101" s="536">
        <f t="shared" si="0"/>
        <v>458869745</v>
      </c>
      <c r="F101" s="535">
        <f t="shared" si="0"/>
        <v>445148124962</v>
      </c>
      <c r="G101" s="536">
        <f t="shared" si="0"/>
        <v>4737960413298</v>
      </c>
      <c r="H101" s="535">
        <f t="shared" si="0"/>
        <v>49801472.759999998</v>
      </c>
      <c r="I101" s="536">
        <f>SUM(I14:I100)</f>
        <v>6385349283.29</v>
      </c>
    </row>
    <row r="102" spans="1:9" ht="32.25" customHeight="1" x14ac:dyDescent="0.3">
      <c r="A102" s="922" t="s">
        <v>309</v>
      </c>
      <c r="B102" s="922"/>
      <c r="C102" s="922"/>
      <c r="D102" s="922"/>
      <c r="E102" s="922"/>
      <c r="F102" s="922"/>
      <c r="G102" s="922"/>
      <c r="H102" s="922"/>
      <c r="I102" s="922"/>
    </row>
    <row r="103" spans="1:9" ht="12.9" thickBot="1" x14ac:dyDescent="0.35">
      <c r="A103" s="25" t="s">
        <v>315</v>
      </c>
      <c r="B103" s="49"/>
      <c r="C103" s="49"/>
      <c r="F103" s="24"/>
      <c r="G103" s="24"/>
      <c r="H103" s="24"/>
      <c r="I103" s="49"/>
    </row>
    <row r="104" spans="1:9" ht="12.9" thickBot="1" x14ac:dyDescent="0.35">
      <c r="A104" s="237" t="s">
        <v>268</v>
      </c>
      <c r="B104" s="238">
        <f>B101-B100</f>
        <v>9112664005870.8926</v>
      </c>
      <c r="C104" s="238">
        <f>C101-C100</f>
        <v>1850279725211</v>
      </c>
      <c r="D104" s="238">
        <f t="shared" ref="D104:I104" si="1">D101-D100</f>
        <v>23829305461.730011</v>
      </c>
      <c r="E104" s="238">
        <f t="shared" si="1"/>
        <v>457474465</v>
      </c>
      <c r="F104" s="238">
        <f t="shared" si="1"/>
        <v>427202241303</v>
      </c>
      <c r="G104" s="238">
        <f t="shared" si="1"/>
        <v>4271729920594</v>
      </c>
      <c r="H104" s="238">
        <f t="shared" si="1"/>
        <v>49801472.759999998</v>
      </c>
      <c r="I104" s="239">
        <f t="shared" si="1"/>
        <v>6383419447.8299999</v>
      </c>
    </row>
    <row r="105" spans="1:9" x14ac:dyDescent="0.3">
      <c r="A105" s="23"/>
      <c r="B105" s="280"/>
      <c r="C105" s="280"/>
      <c r="D105" s="280"/>
      <c r="F105" s="24"/>
      <c r="G105" s="24"/>
      <c r="H105" s="24"/>
      <c r="I105" s="24"/>
    </row>
    <row r="106" spans="1:9" x14ac:dyDescent="0.3">
      <c r="A106" s="23"/>
      <c r="B106" s="49"/>
      <c r="C106" s="49"/>
      <c r="D106" s="47"/>
      <c r="F106" s="24"/>
      <c r="G106" s="24"/>
      <c r="H106" s="24"/>
      <c r="I106" s="24"/>
    </row>
    <row r="107" spans="1:9" x14ac:dyDescent="0.3">
      <c r="B107" s="49"/>
      <c r="C107" s="49"/>
      <c r="F107" s="24"/>
      <c r="G107" s="24"/>
      <c r="H107" s="24"/>
      <c r="I107" s="24"/>
    </row>
    <row r="108" spans="1:9" x14ac:dyDescent="0.3">
      <c r="A108" s="24"/>
      <c r="B108" s="24"/>
      <c r="C108" s="24"/>
      <c r="D108" s="24"/>
      <c r="E108" s="24"/>
      <c r="F108" s="24"/>
      <c r="G108" s="24"/>
      <c r="H108" s="24"/>
      <c r="I108" s="24"/>
    </row>
    <row r="109" spans="1:9" x14ac:dyDescent="0.3">
      <c r="A109" s="24"/>
      <c r="B109" s="24"/>
      <c r="C109" s="24"/>
      <c r="D109" s="24"/>
      <c r="E109" s="24"/>
      <c r="F109" s="24"/>
      <c r="G109" s="24"/>
      <c r="H109" s="24"/>
      <c r="I109" s="24"/>
    </row>
    <row r="110" spans="1:9" x14ac:dyDescent="0.3">
      <c r="A110" s="24"/>
      <c r="B110" s="24"/>
      <c r="C110" s="24"/>
      <c r="D110" s="24"/>
      <c r="E110" s="24"/>
      <c r="F110" s="24"/>
      <c r="G110" s="24"/>
      <c r="H110" s="24"/>
      <c r="I110" s="24"/>
    </row>
    <row r="111" spans="1:9" x14ac:dyDescent="0.3">
      <c r="A111" s="24"/>
      <c r="B111" s="24"/>
      <c r="C111" s="24"/>
      <c r="D111" s="24"/>
      <c r="E111" s="24"/>
      <c r="F111" s="24"/>
      <c r="G111" s="24"/>
      <c r="H111" s="24"/>
      <c r="I111" s="24"/>
    </row>
    <row r="112" spans="1:9" x14ac:dyDescent="0.3">
      <c r="A112" s="24"/>
      <c r="B112" s="24"/>
      <c r="C112" s="24"/>
      <c r="D112" s="24"/>
      <c r="E112" s="24"/>
      <c r="F112" s="24"/>
      <c r="G112" s="24"/>
      <c r="H112" s="24"/>
      <c r="I112" s="24"/>
    </row>
    <row r="113" spans="1:9" x14ac:dyDescent="0.3">
      <c r="A113" s="24"/>
      <c r="B113" s="119"/>
      <c r="C113" s="119"/>
      <c r="D113" s="119"/>
      <c r="E113" s="119"/>
      <c r="F113" s="119"/>
      <c r="G113" s="119"/>
      <c r="H113" s="119"/>
      <c r="I113" s="119"/>
    </row>
    <row r="114" spans="1:9" x14ac:dyDescent="0.3">
      <c r="A114" s="24"/>
      <c r="B114" s="24"/>
      <c r="C114" s="24"/>
      <c r="D114" s="24"/>
      <c r="E114" s="24"/>
      <c r="F114" s="24"/>
      <c r="G114" s="24"/>
      <c r="H114" s="24"/>
      <c r="I114" s="24"/>
    </row>
    <row r="115" spans="1:9" x14ac:dyDescent="0.3">
      <c r="A115" s="24"/>
      <c r="B115" s="24"/>
      <c r="C115" s="24"/>
      <c r="D115" s="24"/>
      <c r="E115" s="24"/>
      <c r="F115" s="24"/>
      <c r="G115" s="24"/>
      <c r="H115" s="24"/>
      <c r="I115" s="24"/>
    </row>
    <row r="116" spans="1:9" x14ac:dyDescent="0.3">
      <c r="A116" s="24"/>
      <c r="B116" s="24"/>
      <c r="C116" s="24"/>
      <c r="D116" s="24"/>
      <c r="E116" s="24"/>
      <c r="F116" s="24"/>
      <c r="G116" s="24"/>
      <c r="H116" s="24"/>
      <c r="I116" s="24"/>
    </row>
    <row r="117" spans="1:9" x14ac:dyDescent="0.3">
      <c r="A117" s="24"/>
      <c r="B117" s="24"/>
      <c r="C117" s="24"/>
      <c r="D117" s="24"/>
      <c r="E117" s="24"/>
      <c r="F117" s="24"/>
      <c r="G117" s="24"/>
      <c r="H117" s="24"/>
      <c r="I117" s="24"/>
    </row>
    <row r="118" spans="1:9" x14ac:dyDescent="0.3">
      <c r="A118" s="24"/>
      <c r="B118" s="24"/>
      <c r="C118" s="24"/>
      <c r="D118" s="24"/>
      <c r="E118" s="24"/>
      <c r="F118" s="24"/>
      <c r="G118" s="24"/>
      <c r="H118" s="24"/>
      <c r="I118" s="24"/>
    </row>
    <row r="119" spans="1:9" x14ac:dyDescent="0.3">
      <c r="A119" s="24"/>
      <c r="B119" s="24"/>
      <c r="C119" s="24"/>
      <c r="D119" s="24"/>
      <c r="E119" s="24"/>
      <c r="F119" s="24"/>
      <c r="G119" s="24"/>
      <c r="H119" s="24"/>
      <c r="I119" s="24"/>
    </row>
    <row r="120" spans="1:9" x14ac:dyDescent="0.3">
      <c r="A120" s="24"/>
      <c r="B120" s="24"/>
      <c r="C120" s="24"/>
      <c r="D120" s="24"/>
      <c r="E120" s="24"/>
      <c r="F120" s="24"/>
      <c r="G120" s="24"/>
      <c r="H120" s="24"/>
      <c r="I120" s="24"/>
    </row>
    <row r="121" spans="1:9" x14ac:dyDescent="0.3">
      <c r="A121" s="24"/>
      <c r="B121" s="24"/>
      <c r="C121" s="24"/>
      <c r="D121" s="24"/>
      <c r="E121" s="24"/>
      <c r="F121" s="24"/>
      <c r="G121" s="24"/>
      <c r="H121" s="24"/>
      <c r="I121" s="24"/>
    </row>
    <row r="122" spans="1:9" x14ac:dyDescent="0.3">
      <c r="A122" s="24"/>
      <c r="B122" s="24"/>
      <c r="C122" s="24"/>
      <c r="D122" s="24"/>
      <c r="E122" s="24"/>
      <c r="F122" s="24"/>
      <c r="G122" s="24"/>
      <c r="H122" s="24"/>
      <c r="I122" s="24"/>
    </row>
    <row r="123" spans="1:9" x14ac:dyDescent="0.3">
      <c r="A123" s="24"/>
      <c r="B123" s="24"/>
      <c r="C123" s="24"/>
      <c r="D123" s="24"/>
      <c r="E123" s="24"/>
      <c r="F123" s="24"/>
      <c r="G123" s="24"/>
      <c r="H123" s="24"/>
      <c r="I123" s="24"/>
    </row>
    <row r="124" spans="1:9" x14ac:dyDescent="0.3">
      <c r="A124" s="24"/>
      <c r="B124" s="24"/>
      <c r="C124" s="24"/>
      <c r="D124" s="24"/>
      <c r="E124" s="24"/>
      <c r="F124" s="24"/>
      <c r="G124" s="24"/>
      <c r="H124" s="24"/>
      <c r="I124" s="24"/>
    </row>
    <row r="125" spans="1:9" x14ac:dyDescent="0.3">
      <c r="A125" s="24"/>
      <c r="B125" s="24"/>
      <c r="C125" s="24"/>
      <c r="D125" s="24"/>
      <c r="E125" s="24"/>
      <c r="F125" s="24"/>
      <c r="G125" s="24"/>
      <c r="H125" s="24"/>
      <c r="I125" s="24"/>
    </row>
    <row r="126" spans="1:9" x14ac:dyDescent="0.3">
      <c r="A126" s="24"/>
      <c r="B126" s="24"/>
      <c r="C126" s="24"/>
      <c r="D126" s="24"/>
      <c r="E126" s="24"/>
      <c r="F126" s="24"/>
      <c r="G126" s="24"/>
      <c r="H126" s="24"/>
      <c r="I126" s="24"/>
    </row>
    <row r="127" spans="1:9" x14ac:dyDescent="0.3">
      <c r="A127" s="24"/>
      <c r="B127" s="24"/>
      <c r="C127" s="24"/>
      <c r="D127" s="24"/>
      <c r="E127" s="24"/>
      <c r="F127" s="24"/>
      <c r="G127" s="24"/>
      <c r="H127" s="24"/>
      <c r="I127" s="24"/>
    </row>
    <row r="128" spans="1:9" x14ac:dyDescent="0.3">
      <c r="A128" s="24"/>
      <c r="B128" s="24"/>
      <c r="C128" s="24"/>
      <c r="D128" s="24"/>
      <c r="E128" s="24"/>
      <c r="F128" s="24"/>
      <c r="G128" s="24"/>
      <c r="H128" s="24"/>
      <c r="I128" s="24"/>
    </row>
    <row r="129" spans="1:9" x14ac:dyDescent="0.3">
      <c r="A129" s="24"/>
      <c r="B129" s="24"/>
      <c r="C129" s="24"/>
      <c r="D129" s="24"/>
      <c r="E129" s="24"/>
      <c r="F129" s="24"/>
      <c r="G129" s="24"/>
      <c r="H129" s="24"/>
      <c r="I129" s="24"/>
    </row>
    <row r="130" spans="1:9" x14ac:dyDescent="0.3">
      <c r="A130" s="24"/>
      <c r="B130" s="24"/>
      <c r="C130" s="24"/>
      <c r="D130" s="24"/>
      <c r="E130" s="24"/>
      <c r="F130" s="24"/>
      <c r="G130" s="24"/>
      <c r="H130" s="24"/>
      <c r="I130" s="24"/>
    </row>
    <row r="131" spans="1:9" x14ac:dyDescent="0.3">
      <c r="A131" s="24"/>
      <c r="B131" s="24"/>
      <c r="C131" s="24"/>
      <c r="D131" s="24"/>
      <c r="E131" s="24"/>
      <c r="F131" s="24"/>
      <c r="G131" s="24"/>
      <c r="H131" s="24"/>
      <c r="I131" s="24"/>
    </row>
    <row r="132" spans="1:9" x14ac:dyDescent="0.3">
      <c r="A132" s="24"/>
      <c r="B132" s="24"/>
      <c r="C132" s="24"/>
      <c r="D132" s="24"/>
      <c r="E132" s="24"/>
      <c r="F132" s="24"/>
      <c r="G132" s="24"/>
      <c r="H132" s="24"/>
      <c r="I132" s="24"/>
    </row>
    <row r="133" spans="1:9" x14ac:dyDescent="0.3">
      <c r="A133" s="24"/>
      <c r="B133" s="24"/>
      <c r="C133" s="24"/>
      <c r="D133" s="24"/>
      <c r="E133" s="24"/>
      <c r="F133" s="24"/>
      <c r="G133" s="24"/>
      <c r="H133" s="24"/>
      <c r="I133" s="24"/>
    </row>
    <row r="134" spans="1:9" x14ac:dyDescent="0.3">
      <c r="A134" s="24"/>
      <c r="B134" s="24"/>
      <c r="C134" s="24"/>
      <c r="D134" s="24"/>
      <c r="E134" s="24"/>
      <c r="F134" s="24"/>
      <c r="G134" s="24"/>
      <c r="H134" s="24"/>
      <c r="I134" s="24"/>
    </row>
    <row r="135" spans="1:9" x14ac:dyDescent="0.3">
      <c r="A135" s="24"/>
      <c r="B135" s="24"/>
      <c r="C135" s="24"/>
      <c r="D135" s="24"/>
      <c r="E135" s="24"/>
      <c r="F135" s="24"/>
      <c r="G135" s="24"/>
      <c r="H135" s="24"/>
      <c r="I135" s="24"/>
    </row>
    <row r="136" spans="1:9" x14ac:dyDescent="0.3">
      <c r="A136" s="24"/>
      <c r="B136" s="24"/>
      <c r="C136" s="24"/>
      <c r="D136" s="24"/>
      <c r="E136" s="24"/>
      <c r="F136" s="24"/>
      <c r="G136" s="24"/>
      <c r="H136" s="24"/>
      <c r="I136" s="24"/>
    </row>
    <row r="137" spans="1:9" x14ac:dyDescent="0.3">
      <c r="A137" s="24"/>
      <c r="B137" s="24"/>
      <c r="C137" s="24"/>
      <c r="D137" s="24"/>
      <c r="E137" s="24"/>
      <c r="F137" s="24"/>
      <c r="G137" s="24"/>
      <c r="H137" s="24"/>
      <c r="I137" s="24"/>
    </row>
    <row r="138" spans="1:9" x14ac:dyDescent="0.3">
      <c r="A138" s="24"/>
      <c r="B138" s="24"/>
      <c r="C138" s="24"/>
      <c r="D138" s="24"/>
      <c r="E138" s="24"/>
      <c r="F138" s="24"/>
      <c r="G138" s="24"/>
      <c r="H138" s="24"/>
      <c r="I138" s="24"/>
    </row>
    <row r="139" spans="1:9" x14ac:dyDescent="0.3">
      <c r="A139" s="24"/>
      <c r="B139" s="24"/>
      <c r="C139" s="24"/>
      <c r="D139" s="24"/>
      <c r="E139" s="24"/>
      <c r="F139" s="24"/>
      <c r="G139" s="24"/>
      <c r="H139" s="24"/>
      <c r="I139" s="24"/>
    </row>
  </sheetData>
  <mergeCells count="21">
    <mergeCell ref="A7:I7"/>
    <mergeCell ref="A2:I2"/>
    <mergeCell ref="A3:I3"/>
    <mergeCell ref="A4:I4"/>
    <mergeCell ref="A5:I5"/>
    <mergeCell ref="A6:I6"/>
    <mergeCell ref="A8:I8"/>
    <mergeCell ref="A9:I9"/>
    <mergeCell ref="B11:C11"/>
    <mergeCell ref="D11:E11"/>
    <mergeCell ref="F11:G11"/>
    <mergeCell ref="H11:I11"/>
    <mergeCell ref="H12:H13"/>
    <mergeCell ref="I12:I13"/>
    <mergeCell ref="A102:I102"/>
    <mergeCell ref="B12:B13"/>
    <mergeCell ref="C12:C13"/>
    <mergeCell ref="D12:D13"/>
    <mergeCell ref="E12:E13"/>
    <mergeCell ref="F12:F13"/>
    <mergeCell ref="G12:G13"/>
  </mergeCells>
  <printOptions horizontalCentered="1"/>
  <pageMargins left="0.31496062992125984" right="0.19685039370078741" top="0.39370078740157483" bottom="0.23622047244094491" header="0" footer="0.23622047244094491"/>
  <pageSetup scale="61" firstPageNumber="71" fitToHeight="0" orientation="portrait" useFirstPageNumber="1" r:id="rId1"/>
  <headerFooter>
    <oddFooter>&amp;R&amp;P</oddFooter>
  </headerFooter>
  <rowBreaks count="1" manualBreakCount="1">
    <brk id="57" max="8" man="1"/>
  </rowBreaks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syncVertical="1" syncRef="A1" transitionEvaluation="1" codeName="Hoja57">
    <pageSetUpPr fitToPage="1"/>
  </sheetPr>
  <dimension ref="A1:K139"/>
  <sheetViews>
    <sheetView showGridLines="0" view="pageBreakPreview" zoomScale="55" zoomScaleNormal="75" zoomScaleSheetLayoutView="55" workbookViewId="0"/>
  </sheetViews>
  <sheetFormatPr baseColWidth="10" defaultColWidth="9.69140625" defaultRowHeight="12.45" x14ac:dyDescent="0.3"/>
  <cols>
    <col min="1" max="1" width="22.69140625" style="25" customWidth="1"/>
    <col min="2" max="3" width="17.15234375" style="25" customWidth="1"/>
    <col min="4" max="4" width="16.84375" style="25" customWidth="1"/>
    <col min="5" max="5" width="17.84375" style="25" customWidth="1"/>
    <col min="6" max="7" width="17.4609375" style="25" customWidth="1"/>
    <col min="8" max="9" width="16.84375" style="25" customWidth="1"/>
    <col min="10" max="10" width="7.69140625" style="25" customWidth="1"/>
    <col min="11" max="11" width="3.69140625" style="25" customWidth="1"/>
    <col min="12" max="16384" width="9.69140625" style="25"/>
  </cols>
  <sheetData>
    <row r="1" spans="1:11" ht="5.15" customHeight="1" x14ac:dyDescent="0.3">
      <c r="J1" s="24"/>
    </row>
    <row r="2" spans="1:11" ht="22.5" customHeight="1" x14ac:dyDescent="0.35">
      <c r="A2" s="911" t="s">
        <v>258</v>
      </c>
      <c r="B2" s="911"/>
      <c r="C2" s="911"/>
      <c r="D2" s="911"/>
      <c r="E2" s="911"/>
      <c r="F2" s="911"/>
      <c r="G2" s="911"/>
      <c r="H2" s="911"/>
      <c r="I2" s="911"/>
    </row>
    <row r="3" spans="1:11" ht="22.5" customHeight="1" x14ac:dyDescent="0.35">
      <c r="A3" s="911" t="s">
        <v>259</v>
      </c>
      <c r="B3" s="911"/>
      <c r="C3" s="911"/>
      <c r="D3" s="911"/>
      <c r="E3" s="911"/>
      <c r="F3" s="911"/>
      <c r="G3" s="911"/>
      <c r="H3" s="911"/>
      <c r="I3" s="911"/>
    </row>
    <row r="4" spans="1:11" s="26" customFormat="1" ht="5.15" customHeight="1" x14ac:dyDescent="0.25">
      <c r="A4" s="912"/>
      <c r="B4" s="912"/>
      <c r="C4" s="912"/>
      <c r="D4" s="912"/>
      <c r="E4" s="912"/>
      <c r="F4" s="912"/>
      <c r="G4" s="912"/>
      <c r="H4" s="912"/>
      <c r="I4" s="912"/>
      <c r="J4" s="49"/>
    </row>
    <row r="5" spans="1:11" s="26" customFormat="1" ht="14.15" x14ac:dyDescent="0.35">
      <c r="A5" s="913" t="str">
        <f>'1 Total'!A4:N4</f>
        <v>DICIEMBRE DE 2018</v>
      </c>
      <c r="B5" s="913"/>
      <c r="C5" s="913"/>
      <c r="D5" s="913"/>
      <c r="E5" s="913"/>
      <c r="F5" s="913"/>
      <c r="G5" s="913"/>
      <c r="H5" s="913"/>
      <c r="I5" s="913"/>
    </row>
    <row r="6" spans="1:11" s="26" customFormat="1" ht="14.25" customHeight="1" x14ac:dyDescent="0.25">
      <c r="A6" s="864"/>
      <c r="B6" s="864"/>
      <c r="C6" s="864"/>
      <c r="D6" s="864"/>
      <c r="E6" s="864"/>
      <c r="F6" s="864"/>
      <c r="G6" s="864"/>
      <c r="H6" s="864"/>
      <c r="I6" s="864"/>
    </row>
    <row r="7" spans="1:11" s="26" customFormat="1" ht="15" x14ac:dyDescent="0.35">
      <c r="A7" s="910" t="s">
        <v>58</v>
      </c>
      <c r="B7" s="910"/>
      <c r="C7" s="910"/>
      <c r="D7" s="910"/>
      <c r="E7" s="910"/>
      <c r="F7" s="910"/>
      <c r="G7" s="910"/>
      <c r="H7" s="910"/>
      <c r="I7" s="910"/>
    </row>
    <row r="8" spans="1:11" s="26" customFormat="1" ht="5.15" customHeight="1" x14ac:dyDescent="0.35">
      <c r="A8" s="914"/>
      <c r="B8" s="914"/>
      <c r="C8" s="914"/>
      <c r="D8" s="914"/>
      <c r="E8" s="914"/>
      <c r="F8" s="914"/>
      <c r="G8" s="914"/>
      <c r="H8" s="914"/>
      <c r="I8" s="914"/>
    </row>
    <row r="9" spans="1:11" s="26" customFormat="1" ht="15" x14ac:dyDescent="0.35">
      <c r="A9" s="910" t="s">
        <v>20</v>
      </c>
      <c r="B9" s="910"/>
      <c r="C9" s="910"/>
      <c r="D9" s="910"/>
      <c r="E9" s="910"/>
      <c r="F9" s="910"/>
      <c r="G9" s="910"/>
      <c r="H9" s="910"/>
      <c r="I9" s="910"/>
    </row>
    <row r="10" spans="1:11" s="26" customFormat="1" ht="5.15" customHeight="1" thickBot="1" x14ac:dyDescent="0.3">
      <c r="A10" s="81"/>
      <c r="B10" s="268">
        <v>2</v>
      </c>
      <c r="C10" s="244">
        <v>4</v>
      </c>
      <c r="D10" s="268">
        <v>7</v>
      </c>
      <c r="E10" s="244">
        <v>9</v>
      </c>
      <c r="F10" s="268">
        <v>5</v>
      </c>
      <c r="G10" s="244">
        <v>6</v>
      </c>
      <c r="H10" s="268">
        <v>11</v>
      </c>
      <c r="I10" s="268">
        <v>10</v>
      </c>
    </row>
    <row r="11" spans="1:11" x14ac:dyDescent="0.3">
      <c r="A11" s="531" t="s">
        <v>260</v>
      </c>
      <c r="B11" s="926" t="s">
        <v>212</v>
      </c>
      <c r="C11" s="927"/>
      <c r="D11" s="928" t="s">
        <v>213</v>
      </c>
      <c r="E11" s="928"/>
      <c r="F11" s="926" t="s">
        <v>212</v>
      </c>
      <c r="G11" s="927"/>
      <c r="H11" s="929" t="s">
        <v>213</v>
      </c>
      <c r="I11" s="927"/>
      <c r="J11" s="24"/>
    </row>
    <row r="12" spans="1:11" x14ac:dyDescent="0.3">
      <c r="A12" s="539" t="s">
        <v>42</v>
      </c>
      <c r="B12" s="925" t="s">
        <v>214</v>
      </c>
      <c r="C12" s="905" t="s">
        <v>261</v>
      </c>
      <c r="D12" s="925" t="s">
        <v>214</v>
      </c>
      <c r="E12" s="905" t="s">
        <v>261</v>
      </c>
      <c r="F12" s="919" t="s">
        <v>262</v>
      </c>
      <c r="G12" s="924" t="s">
        <v>263</v>
      </c>
      <c r="H12" s="919" t="s">
        <v>262</v>
      </c>
      <c r="I12" s="924" t="s">
        <v>263</v>
      </c>
      <c r="J12" s="24"/>
      <c r="K12" s="24"/>
    </row>
    <row r="13" spans="1:11" ht="12.9" thickBot="1" x14ac:dyDescent="0.35">
      <c r="A13" s="607"/>
      <c r="B13" s="920"/>
      <c r="C13" s="906"/>
      <c r="D13" s="920"/>
      <c r="E13" s="906"/>
      <c r="F13" s="920"/>
      <c r="G13" s="906"/>
      <c r="H13" s="920"/>
      <c r="I13" s="906"/>
      <c r="J13" s="24"/>
    </row>
    <row r="14" spans="1:11" s="96" customFormat="1" ht="20.25" customHeight="1" x14ac:dyDescent="0.35">
      <c r="A14" s="591" t="s">
        <v>59</v>
      </c>
      <c r="B14" s="592">
        <v>0</v>
      </c>
      <c r="C14" s="593">
        <v>0</v>
      </c>
      <c r="D14" s="592">
        <v>0</v>
      </c>
      <c r="E14" s="594">
        <v>0</v>
      </c>
      <c r="F14" s="592">
        <v>0</v>
      </c>
      <c r="G14" s="593">
        <v>0</v>
      </c>
      <c r="H14" s="595">
        <v>0</v>
      </c>
      <c r="I14" s="596">
        <v>0</v>
      </c>
    </row>
    <row r="15" spans="1:11" s="96" customFormat="1" ht="20.25" customHeight="1" x14ac:dyDescent="0.35">
      <c r="A15" s="597">
        <v>16</v>
      </c>
      <c r="B15" s="203">
        <v>0</v>
      </c>
      <c r="C15" s="211">
        <v>0</v>
      </c>
      <c r="D15" s="203">
        <v>0</v>
      </c>
      <c r="E15" s="205">
        <v>0</v>
      </c>
      <c r="F15" s="203">
        <v>0</v>
      </c>
      <c r="G15" s="211">
        <v>0</v>
      </c>
      <c r="H15" s="212">
        <v>0</v>
      </c>
      <c r="I15" s="598">
        <v>0</v>
      </c>
    </row>
    <row r="16" spans="1:11" s="96" customFormat="1" ht="20.25" customHeight="1" x14ac:dyDescent="0.35">
      <c r="A16" s="599">
        <v>17</v>
      </c>
      <c r="B16" s="201">
        <v>0</v>
      </c>
      <c r="C16" s="209">
        <v>0</v>
      </c>
      <c r="D16" s="201">
        <v>0</v>
      </c>
      <c r="E16" s="202">
        <v>0</v>
      </c>
      <c r="F16" s="201">
        <v>0</v>
      </c>
      <c r="G16" s="209">
        <v>0</v>
      </c>
      <c r="H16" s="210">
        <v>0</v>
      </c>
      <c r="I16" s="600">
        <v>0</v>
      </c>
    </row>
    <row r="17" spans="1:9" s="96" customFormat="1" ht="20.25" customHeight="1" x14ac:dyDescent="0.35">
      <c r="A17" s="597">
        <v>18</v>
      </c>
      <c r="B17" s="203">
        <v>0</v>
      </c>
      <c r="C17" s="211">
        <v>0</v>
      </c>
      <c r="D17" s="203">
        <v>0</v>
      </c>
      <c r="E17" s="205">
        <v>0</v>
      </c>
      <c r="F17" s="203">
        <v>0</v>
      </c>
      <c r="G17" s="211">
        <v>0</v>
      </c>
      <c r="H17" s="212">
        <v>0</v>
      </c>
      <c r="I17" s="598">
        <v>0</v>
      </c>
    </row>
    <row r="18" spans="1:9" s="96" customFormat="1" ht="20.25" customHeight="1" x14ac:dyDescent="0.35">
      <c r="A18" s="599">
        <v>19</v>
      </c>
      <c r="B18" s="201">
        <v>0</v>
      </c>
      <c r="C18" s="209">
        <v>0</v>
      </c>
      <c r="D18" s="201">
        <v>0</v>
      </c>
      <c r="E18" s="202">
        <v>0</v>
      </c>
      <c r="F18" s="201">
        <v>0</v>
      </c>
      <c r="G18" s="209">
        <v>0</v>
      </c>
      <c r="H18" s="210">
        <v>0</v>
      </c>
      <c r="I18" s="600">
        <v>0</v>
      </c>
    </row>
    <row r="19" spans="1:9" s="96" customFormat="1" ht="20.25" customHeight="1" x14ac:dyDescent="0.35">
      <c r="A19" s="597">
        <v>20</v>
      </c>
      <c r="B19" s="203">
        <v>0</v>
      </c>
      <c r="C19" s="211">
        <v>0</v>
      </c>
      <c r="D19" s="203">
        <v>0</v>
      </c>
      <c r="E19" s="205">
        <v>0</v>
      </c>
      <c r="F19" s="203">
        <v>0</v>
      </c>
      <c r="G19" s="211">
        <v>0</v>
      </c>
      <c r="H19" s="212">
        <v>0</v>
      </c>
      <c r="I19" s="598">
        <v>0</v>
      </c>
    </row>
    <row r="20" spans="1:9" s="96" customFormat="1" ht="20.25" customHeight="1" x14ac:dyDescent="0.35">
      <c r="A20" s="599">
        <v>21</v>
      </c>
      <c r="B20" s="201">
        <v>656078</v>
      </c>
      <c r="C20" s="209">
        <v>656078</v>
      </c>
      <c r="D20" s="201">
        <v>0</v>
      </c>
      <c r="E20" s="202">
        <v>0</v>
      </c>
      <c r="F20" s="201">
        <v>656078</v>
      </c>
      <c r="G20" s="209">
        <v>656078</v>
      </c>
      <c r="H20" s="210">
        <v>0</v>
      </c>
      <c r="I20" s="600">
        <v>0</v>
      </c>
    </row>
    <row r="21" spans="1:9" s="96" customFormat="1" ht="20.25" customHeight="1" x14ac:dyDescent="0.35">
      <c r="A21" s="597">
        <v>22</v>
      </c>
      <c r="B21" s="203">
        <v>0</v>
      </c>
      <c r="C21" s="211">
        <v>0</v>
      </c>
      <c r="D21" s="203">
        <v>0</v>
      </c>
      <c r="E21" s="205">
        <v>0</v>
      </c>
      <c r="F21" s="203">
        <v>0</v>
      </c>
      <c r="G21" s="211">
        <v>0</v>
      </c>
      <c r="H21" s="212">
        <v>0</v>
      </c>
      <c r="I21" s="598">
        <v>0</v>
      </c>
    </row>
    <row r="22" spans="1:9" s="96" customFormat="1" ht="20.25" customHeight="1" x14ac:dyDescent="0.35">
      <c r="A22" s="599">
        <v>23</v>
      </c>
      <c r="B22" s="201">
        <v>0</v>
      </c>
      <c r="C22" s="209">
        <v>0</v>
      </c>
      <c r="D22" s="201">
        <v>0</v>
      </c>
      <c r="E22" s="202">
        <v>0</v>
      </c>
      <c r="F22" s="201">
        <v>0</v>
      </c>
      <c r="G22" s="209">
        <v>0</v>
      </c>
      <c r="H22" s="210">
        <v>0</v>
      </c>
      <c r="I22" s="600">
        <v>0</v>
      </c>
    </row>
    <row r="23" spans="1:9" s="96" customFormat="1" ht="20.25" customHeight="1" x14ac:dyDescent="0.35">
      <c r="A23" s="597">
        <v>24</v>
      </c>
      <c r="B23" s="203">
        <v>0</v>
      </c>
      <c r="C23" s="211">
        <v>0</v>
      </c>
      <c r="D23" s="203">
        <v>0</v>
      </c>
      <c r="E23" s="205">
        <v>0</v>
      </c>
      <c r="F23" s="203">
        <v>0</v>
      </c>
      <c r="G23" s="211">
        <v>0</v>
      </c>
      <c r="H23" s="212">
        <v>0</v>
      </c>
      <c r="I23" s="598">
        <v>0</v>
      </c>
    </row>
    <row r="24" spans="1:9" s="96" customFormat="1" ht="20.25" customHeight="1" x14ac:dyDescent="0.35">
      <c r="A24" s="599">
        <v>25</v>
      </c>
      <c r="B24" s="201">
        <v>600000</v>
      </c>
      <c r="C24" s="209">
        <v>600000</v>
      </c>
      <c r="D24" s="201">
        <v>0</v>
      </c>
      <c r="E24" s="202">
        <v>0</v>
      </c>
      <c r="F24" s="201">
        <v>600000</v>
      </c>
      <c r="G24" s="209">
        <v>600000</v>
      </c>
      <c r="H24" s="210">
        <v>0</v>
      </c>
      <c r="I24" s="600">
        <v>0</v>
      </c>
    </row>
    <row r="25" spans="1:9" s="96" customFormat="1" ht="20.25" customHeight="1" x14ac:dyDescent="0.35">
      <c r="A25" s="597">
        <v>26</v>
      </c>
      <c r="B25" s="203">
        <v>1050562</v>
      </c>
      <c r="C25" s="211">
        <v>1039085</v>
      </c>
      <c r="D25" s="203">
        <v>0</v>
      </c>
      <c r="E25" s="205">
        <v>0</v>
      </c>
      <c r="F25" s="203">
        <v>0</v>
      </c>
      <c r="G25" s="211">
        <v>1039085</v>
      </c>
      <c r="H25" s="212">
        <v>0</v>
      </c>
      <c r="I25" s="598">
        <v>0</v>
      </c>
    </row>
    <row r="26" spans="1:9" s="96" customFormat="1" ht="20.25" customHeight="1" x14ac:dyDescent="0.35">
      <c r="A26" s="599">
        <v>27</v>
      </c>
      <c r="B26" s="201">
        <v>0</v>
      </c>
      <c r="C26" s="209">
        <v>0</v>
      </c>
      <c r="D26" s="201">
        <v>0</v>
      </c>
      <c r="E26" s="202">
        <v>0</v>
      </c>
      <c r="F26" s="201">
        <v>0</v>
      </c>
      <c r="G26" s="209">
        <v>0</v>
      </c>
      <c r="H26" s="210">
        <v>0</v>
      </c>
      <c r="I26" s="600">
        <v>0</v>
      </c>
    </row>
    <row r="27" spans="1:9" s="96" customFormat="1" ht="20.25" customHeight="1" x14ac:dyDescent="0.35">
      <c r="A27" s="597">
        <v>28</v>
      </c>
      <c r="B27" s="203">
        <v>0</v>
      </c>
      <c r="C27" s="211">
        <v>0</v>
      </c>
      <c r="D27" s="203">
        <v>0</v>
      </c>
      <c r="E27" s="205">
        <v>0</v>
      </c>
      <c r="F27" s="203">
        <v>0</v>
      </c>
      <c r="G27" s="211">
        <v>0</v>
      </c>
      <c r="H27" s="212">
        <v>0</v>
      </c>
      <c r="I27" s="598">
        <v>0</v>
      </c>
    </row>
    <row r="28" spans="1:9" s="96" customFormat="1" ht="20.25" customHeight="1" x14ac:dyDescent="0.35">
      <c r="A28" s="599">
        <v>29</v>
      </c>
      <c r="B28" s="201">
        <v>0</v>
      </c>
      <c r="C28" s="209">
        <v>0</v>
      </c>
      <c r="D28" s="201">
        <v>0</v>
      </c>
      <c r="E28" s="202">
        <v>0</v>
      </c>
      <c r="F28" s="201">
        <v>0</v>
      </c>
      <c r="G28" s="209">
        <v>0</v>
      </c>
      <c r="H28" s="210">
        <v>0</v>
      </c>
      <c r="I28" s="600">
        <v>0</v>
      </c>
    </row>
    <row r="29" spans="1:9" s="96" customFormat="1" ht="20.25" customHeight="1" x14ac:dyDescent="0.35">
      <c r="A29" s="597">
        <v>30</v>
      </c>
      <c r="B29" s="203">
        <v>1408900</v>
      </c>
      <c r="C29" s="211">
        <v>1397423</v>
      </c>
      <c r="D29" s="203">
        <v>0</v>
      </c>
      <c r="E29" s="205">
        <v>0</v>
      </c>
      <c r="F29" s="203">
        <v>0</v>
      </c>
      <c r="G29" s="211">
        <v>1397423</v>
      </c>
      <c r="H29" s="212">
        <v>0</v>
      </c>
      <c r="I29" s="598">
        <v>0</v>
      </c>
    </row>
    <row r="30" spans="1:9" s="96" customFormat="1" ht="20.25" customHeight="1" x14ac:dyDescent="0.35">
      <c r="A30" s="599">
        <v>31</v>
      </c>
      <c r="B30" s="201">
        <v>0</v>
      </c>
      <c r="C30" s="209">
        <v>0</v>
      </c>
      <c r="D30" s="201">
        <v>0</v>
      </c>
      <c r="E30" s="202">
        <v>0</v>
      </c>
      <c r="F30" s="201">
        <v>0</v>
      </c>
      <c r="G30" s="209">
        <v>0</v>
      </c>
      <c r="H30" s="210">
        <v>0</v>
      </c>
      <c r="I30" s="600">
        <v>0</v>
      </c>
    </row>
    <row r="31" spans="1:9" s="96" customFormat="1" ht="20.25" customHeight="1" x14ac:dyDescent="0.35">
      <c r="A31" s="597">
        <v>32</v>
      </c>
      <c r="B31" s="203">
        <v>1421664</v>
      </c>
      <c r="C31" s="211">
        <v>1410187</v>
      </c>
      <c r="D31" s="203">
        <v>0</v>
      </c>
      <c r="E31" s="205">
        <v>0</v>
      </c>
      <c r="F31" s="203">
        <v>0</v>
      </c>
      <c r="G31" s="211">
        <v>1410187</v>
      </c>
      <c r="H31" s="212">
        <v>0</v>
      </c>
      <c r="I31" s="598">
        <v>0</v>
      </c>
    </row>
    <row r="32" spans="1:9" s="96" customFormat="1" ht="20.25" customHeight="1" x14ac:dyDescent="0.35">
      <c r="A32" s="599">
        <v>33</v>
      </c>
      <c r="B32" s="201">
        <v>1175995</v>
      </c>
      <c r="C32" s="209">
        <v>1164518</v>
      </c>
      <c r="D32" s="201">
        <v>0</v>
      </c>
      <c r="E32" s="202">
        <v>0</v>
      </c>
      <c r="F32" s="201">
        <v>0</v>
      </c>
      <c r="G32" s="209">
        <v>1164518</v>
      </c>
      <c r="H32" s="210">
        <v>0</v>
      </c>
      <c r="I32" s="600">
        <v>0</v>
      </c>
    </row>
    <row r="33" spans="1:9" s="96" customFormat="1" ht="20.25" customHeight="1" x14ac:dyDescent="0.35">
      <c r="A33" s="597">
        <v>34</v>
      </c>
      <c r="B33" s="203">
        <v>4152751</v>
      </c>
      <c r="C33" s="211">
        <v>4129798</v>
      </c>
      <c r="D33" s="203">
        <v>0</v>
      </c>
      <c r="E33" s="205">
        <v>0</v>
      </c>
      <c r="F33" s="203">
        <v>0</v>
      </c>
      <c r="G33" s="211">
        <v>4129798</v>
      </c>
      <c r="H33" s="212">
        <v>0</v>
      </c>
      <c r="I33" s="598">
        <v>0</v>
      </c>
    </row>
    <row r="34" spans="1:9" s="96" customFormat="1" ht="20.25" customHeight="1" x14ac:dyDescent="0.35">
      <c r="A34" s="599">
        <v>35</v>
      </c>
      <c r="B34" s="201">
        <v>3371222</v>
      </c>
      <c r="C34" s="209">
        <v>3348268</v>
      </c>
      <c r="D34" s="201">
        <v>0</v>
      </c>
      <c r="E34" s="202">
        <v>0</v>
      </c>
      <c r="F34" s="201">
        <v>600000</v>
      </c>
      <c r="G34" s="209">
        <v>3348268</v>
      </c>
      <c r="H34" s="210">
        <v>0</v>
      </c>
      <c r="I34" s="600">
        <v>0</v>
      </c>
    </row>
    <row r="35" spans="1:9" s="96" customFormat="1" ht="20.25" customHeight="1" x14ac:dyDescent="0.35">
      <c r="A35" s="597">
        <v>36</v>
      </c>
      <c r="B35" s="203">
        <v>10767806</v>
      </c>
      <c r="C35" s="211">
        <v>10710423</v>
      </c>
      <c r="D35" s="203">
        <v>0</v>
      </c>
      <c r="E35" s="205">
        <v>0</v>
      </c>
      <c r="F35" s="203">
        <v>600000</v>
      </c>
      <c r="G35" s="211">
        <v>10710423</v>
      </c>
      <c r="H35" s="212">
        <v>0</v>
      </c>
      <c r="I35" s="598">
        <v>0</v>
      </c>
    </row>
    <row r="36" spans="1:9" s="96" customFormat="1" ht="20.25" customHeight="1" x14ac:dyDescent="0.35">
      <c r="A36" s="599">
        <v>37</v>
      </c>
      <c r="B36" s="201">
        <v>5200070</v>
      </c>
      <c r="C36" s="209">
        <v>5177116</v>
      </c>
      <c r="D36" s="201">
        <v>0</v>
      </c>
      <c r="E36" s="202">
        <v>0</v>
      </c>
      <c r="F36" s="201">
        <v>0</v>
      </c>
      <c r="G36" s="209">
        <v>5177116</v>
      </c>
      <c r="H36" s="210">
        <v>0</v>
      </c>
      <c r="I36" s="600">
        <v>0</v>
      </c>
    </row>
    <row r="37" spans="1:9" s="96" customFormat="1" ht="20.25" customHeight="1" x14ac:dyDescent="0.35">
      <c r="A37" s="597">
        <v>38</v>
      </c>
      <c r="B37" s="203">
        <v>4301539</v>
      </c>
      <c r="C37" s="211">
        <v>4278585</v>
      </c>
      <c r="D37" s="203">
        <v>0</v>
      </c>
      <c r="E37" s="205">
        <v>0</v>
      </c>
      <c r="F37" s="203">
        <v>0</v>
      </c>
      <c r="G37" s="211">
        <v>4278585</v>
      </c>
      <c r="H37" s="212">
        <v>0</v>
      </c>
      <c r="I37" s="598">
        <v>0</v>
      </c>
    </row>
    <row r="38" spans="1:9" s="96" customFormat="1" ht="20.25" customHeight="1" x14ac:dyDescent="0.35">
      <c r="A38" s="599">
        <v>39</v>
      </c>
      <c r="B38" s="201">
        <v>1461597</v>
      </c>
      <c r="C38" s="209">
        <v>1450120</v>
      </c>
      <c r="D38" s="201">
        <v>118366.46</v>
      </c>
      <c r="E38" s="202">
        <v>47337</v>
      </c>
      <c r="F38" s="201">
        <v>0</v>
      </c>
      <c r="G38" s="209">
        <v>1450120</v>
      </c>
      <c r="H38" s="210">
        <v>0</v>
      </c>
      <c r="I38" s="600">
        <v>0</v>
      </c>
    </row>
    <row r="39" spans="1:9" s="96" customFormat="1" ht="20.25" customHeight="1" x14ac:dyDescent="0.35">
      <c r="A39" s="597">
        <v>40</v>
      </c>
      <c r="B39" s="203">
        <v>12916533</v>
      </c>
      <c r="C39" s="211">
        <v>10217839</v>
      </c>
      <c r="D39" s="203">
        <v>114395.21</v>
      </c>
      <c r="E39" s="205">
        <v>0</v>
      </c>
      <c r="F39" s="203">
        <v>600000</v>
      </c>
      <c r="G39" s="211">
        <v>10217839</v>
      </c>
      <c r="H39" s="212">
        <v>0</v>
      </c>
      <c r="I39" s="598">
        <v>0</v>
      </c>
    </row>
    <row r="40" spans="1:9" s="96" customFormat="1" ht="20.25" customHeight="1" x14ac:dyDescent="0.35">
      <c r="A40" s="599">
        <v>41</v>
      </c>
      <c r="B40" s="201">
        <v>2316674</v>
      </c>
      <c r="C40" s="209">
        <v>2305197</v>
      </c>
      <c r="D40" s="201">
        <v>0</v>
      </c>
      <c r="E40" s="202">
        <v>0</v>
      </c>
      <c r="F40" s="201">
        <v>0</v>
      </c>
      <c r="G40" s="209">
        <v>2305197</v>
      </c>
      <c r="H40" s="210">
        <v>0</v>
      </c>
      <c r="I40" s="600">
        <v>0</v>
      </c>
    </row>
    <row r="41" spans="1:9" s="96" customFormat="1" ht="20.25" customHeight="1" x14ac:dyDescent="0.35">
      <c r="A41" s="597">
        <v>42</v>
      </c>
      <c r="B41" s="203">
        <v>8036689</v>
      </c>
      <c r="C41" s="211">
        <v>7990781</v>
      </c>
      <c r="D41" s="203">
        <v>0</v>
      </c>
      <c r="E41" s="205">
        <v>0</v>
      </c>
      <c r="F41" s="203">
        <v>0</v>
      </c>
      <c r="G41" s="211">
        <v>7990781</v>
      </c>
      <c r="H41" s="212">
        <v>0</v>
      </c>
      <c r="I41" s="598">
        <v>0</v>
      </c>
    </row>
    <row r="42" spans="1:9" s="96" customFormat="1" ht="20.25" customHeight="1" x14ac:dyDescent="0.35">
      <c r="A42" s="599">
        <v>43</v>
      </c>
      <c r="B42" s="201">
        <v>1805198</v>
      </c>
      <c r="C42" s="209">
        <v>1793721</v>
      </c>
      <c r="D42" s="201">
        <v>228790.43</v>
      </c>
      <c r="E42" s="202">
        <v>0</v>
      </c>
      <c r="F42" s="201">
        <v>0</v>
      </c>
      <c r="G42" s="209">
        <v>1793721</v>
      </c>
      <c r="H42" s="210">
        <v>0</v>
      </c>
      <c r="I42" s="600">
        <v>0</v>
      </c>
    </row>
    <row r="43" spans="1:9" s="96" customFormat="1" ht="20.25" customHeight="1" x14ac:dyDescent="0.35">
      <c r="A43" s="597">
        <v>44</v>
      </c>
      <c r="B43" s="203">
        <v>9709799</v>
      </c>
      <c r="C43" s="211">
        <v>9652414</v>
      </c>
      <c r="D43" s="203">
        <v>282049.40000000002</v>
      </c>
      <c r="E43" s="205">
        <v>0</v>
      </c>
      <c r="F43" s="203">
        <v>0</v>
      </c>
      <c r="G43" s="211">
        <v>9652414</v>
      </c>
      <c r="H43" s="212">
        <v>0</v>
      </c>
      <c r="I43" s="598">
        <v>0</v>
      </c>
    </row>
    <row r="44" spans="1:9" s="96" customFormat="1" ht="20.25" customHeight="1" x14ac:dyDescent="0.35">
      <c r="A44" s="599">
        <v>45</v>
      </c>
      <c r="B44" s="201">
        <v>12227630</v>
      </c>
      <c r="C44" s="209">
        <v>12181722</v>
      </c>
      <c r="D44" s="201">
        <v>952943.16</v>
      </c>
      <c r="E44" s="202">
        <v>0</v>
      </c>
      <c r="F44" s="201">
        <v>452929</v>
      </c>
      <c r="G44" s="209">
        <v>12181722</v>
      </c>
      <c r="H44" s="210">
        <v>0</v>
      </c>
      <c r="I44" s="600">
        <v>0</v>
      </c>
    </row>
    <row r="45" spans="1:9" s="96" customFormat="1" ht="20.25" customHeight="1" x14ac:dyDescent="0.35">
      <c r="A45" s="597">
        <v>46</v>
      </c>
      <c r="B45" s="203">
        <v>4292495</v>
      </c>
      <c r="C45" s="211">
        <v>4281019</v>
      </c>
      <c r="D45" s="203">
        <v>212593.61</v>
      </c>
      <c r="E45" s="205">
        <v>0</v>
      </c>
      <c r="F45" s="203">
        <v>600000</v>
      </c>
      <c r="G45" s="211">
        <v>4281019</v>
      </c>
      <c r="H45" s="212">
        <v>0</v>
      </c>
      <c r="I45" s="598">
        <v>0</v>
      </c>
    </row>
    <row r="46" spans="1:9" s="96" customFormat="1" ht="20.25" customHeight="1" x14ac:dyDescent="0.35">
      <c r="A46" s="599">
        <v>47</v>
      </c>
      <c r="B46" s="201">
        <v>11805151</v>
      </c>
      <c r="C46" s="209">
        <v>11759243</v>
      </c>
      <c r="D46" s="201">
        <v>929820.19</v>
      </c>
      <c r="E46" s="202">
        <v>0</v>
      </c>
      <c r="F46" s="201">
        <v>0</v>
      </c>
      <c r="G46" s="209">
        <v>11759243</v>
      </c>
      <c r="H46" s="210">
        <v>0</v>
      </c>
      <c r="I46" s="600">
        <v>0</v>
      </c>
    </row>
    <row r="47" spans="1:9" s="96" customFormat="1" ht="20.25" customHeight="1" x14ac:dyDescent="0.35">
      <c r="A47" s="597">
        <v>48</v>
      </c>
      <c r="B47" s="203">
        <v>5875720</v>
      </c>
      <c r="C47" s="211">
        <v>5852766</v>
      </c>
      <c r="D47" s="203">
        <v>500174.49</v>
      </c>
      <c r="E47" s="205">
        <v>0</v>
      </c>
      <c r="F47" s="203">
        <v>0</v>
      </c>
      <c r="G47" s="211">
        <v>5852766</v>
      </c>
      <c r="H47" s="212">
        <v>0</v>
      </c>
      <c r="I47" s="598">
        <v>0</v>
      </c>
    </row>
    <row r="48" spans="1:9" s="96" customFormat="1" ht="20.25" customHeight="1" x14ac:dyDescent="0.35">
      <c r="A48" s="599">
        <v>49</v>
      </c>
      <c r="B48" s="201">
        <v>9759926</v>
      </c>
      <c r="C48" s="209">
        <v>9736972</v>
      </c>
      <c r="D48" s="201">
        <v>0</v>
      </c>
      <c r="E48" s="202">
        <v>0</v>
      </c>
      <c r="F48" s="201">
        <v>0</v>
      </c>
      <c r="G48" s="209">
        <v>9736972</v>
      </c>
      <c r="H48" s="210">
        <v>0</v>
      </c>
      <c r="I48" s="600">
        <v>0</v>
      </c>
    </row>
    <row r="49" spans="1:9" s="96" customFormat="1" ht="20.25" customHeight="1" x14ac:dyDescent="0.35">
      <c r="A49" s="597">
        <v>50</v>
      </c>
      <c r="B49" s="203">
        <v>4806223</v>
      </c>
      <c r="C49" s="211">
        <v>4783269</v>
      </c>
      <c r="D49" s="203">
        <v>492997.01</v>
      </c>
      <c r="E49" s="205">
        <v>0</v>
      </c>
      <c r="F49" s="203">
        <v>0</v>
      </c>
      <c r="G49" s="211">
        <v>4783269</v>
      </c>
      <c r="H49" s="212">
        <v>0</v>
      </c>
      <c r="I49" s="598">
        <v>0</v>
      </c>
    </row>
    <row r="50" spans="1:9" s="96" customFormat="1" ht="20.25" customHeight="1" x14ac:dyDescent="0.35">
      <c r="A50" s="599">
        <v>51</v>
      </c>
      <c r="B50" s="201">
        <v>11657442</v>
      </c>
      <c r="C50" s="209">
        <v>11611535</v>
      </c>
      <c r="D50" s="201">
        <v>525449.69999999995</v>
      </c>
      <c r="E50" s="202">
        <v>0</v>
      </c>
      <c r="F50" s="201">
        <v>0</v>
      </c>
      <c r="G50" s="209">
        <v>11611535</v>
      </c>
      <c r="H50" s="210">
        <v>0</v>
      </c>
      <c r="I50" s="600">
        <v>0</v>
      </c>
    </row>
    <row r="51" spans="1:9" s="96" customFormat="1" ht="20.25" customHeight="1" x14ac:dyDescent="0.35">
      <c r="A51" s="597">
        <v>52</v>
      </c>
      <c r="B51" s="203">
        <v>6521947</v>
      </c>
      <c r="C51" s="211">
        <v>6498993</v>
      </c>
      <c r="D51" s="203">
        <v>1135840.0900000001</v>
      </c>
      <c r="E51" s="205">
        <v>68581</v>
      </c>
      <c r="F51" s="203">
        <v>294091</v>
      </c>
      <c r="G51" s="211">
        <v>6498993</v>
      </c>
      <c r="H51" s="212">
        <v>0</v>
      </c>
      <c r="I51" s="598">
        <v>0</v>
      </c>
    </row>
    <row r="52" spans="1:9" s="96" customFormat="1" ht="20.25" customHeight="1" x14ac:dyDescent="0.35">
      <c r="A52" s="599">
        <v>53</v>
      </c>
      <c r="B52" s="201">
        <v>6962340</v>
      </c>
      <c r="C52" s="209">
        <v>6939387</v>
      </c>
      <c r="D52" s="201">
        <v>290119.53999999998</v>
      </c>
      <c r="E52" s="202">
        <v>0</v>
      </c>
      <c r="F52" s="201">
        <v>0</v>
      </c>
      <c r="G52" s="209">
        <v>6939387</v>
      </c>
      <c r="H52" s="210">
        <v>0</v>
      </c>
      <c r="I52" s="600">
        <v>0</v>
      </c>
    </row>
    <row r="53" spans="1:9" s="96" customFormat="1" ht="20.25" customHeight="1" x14ac:dyDescent="0.35">
      <c r="A53" s="597">
        <v>54</v>
      </c>
      <c r="B53" s="203">
        <v>5692115</v>
      </c>
      <c r="C53" s="211">
        <v>5680638</v>
      </c>
      <c r="D53" s="203">
        <v>1430812.7</v>
      </c>
      <c r="E53" s="205">
        <v>178307</v>
      </c>
      <c r="F53" s="203">
        <v>0</v>
      </c>
      <c r="G53" s="211">
        <v>5680638</v>
      </c>
      <c r="H53" s="212">
        <v>0</v>
      </c>
      <c r="I53" s="598">
        <v>0</v>
      </c>
    </row>
    <row r="54" spans="1:9" s="96" customFormat="1" ht="20.25" customHeight="1" x14ac:dyDescent="0.35">
      <c r="A54" s="599">
        <v>55</v>
      </c>
      <c r="B54" s="201">
        <v>0</v>
      </c>
      <c r="C54" s="209">
        <v>0</v>
      </c>
      <c r="D54" s="201">
        <v>1135825.8500000001</v>
      </c>
      <c r="E54" s="202">
        <v>0</v>
      </c>
      <c r="F54" s="201">
        <v>0</v>
      </c>
      <c r="G54" s="209">
        <v>0</v>
      </c>
      <c r="H54" s="210">
        <v>0</v>
      </c>
      <c r="I54" s="600">
        <v>0</v>
      </c>
    </row>
    <row r="55" spans="1:9" s="96" customFormat="1" ht="20.25" customHeight="1" x14ac:dyDescent="0.35">
      <c r="A55" s="597">
        <v>56</v>
      </c>
      <c r="B55" s="203">
        <v>2386529</v>
      </c>
      <c r="C55" s="211">
        <v>2375052</v>
      </c>
      <c r="D55" s="203">
        <v>1146904.8899999999</v>
      </c>
      <c r="E55" s="205">
        <v>87146</v>
      </c>
      <c r="F55" s="203">
        <v>0</v>
      </c>
      <c r="G55" s="211">
        <v>2375052</v>
      </c>
      <c r="H55" s="212">
        <v>0</v>
      </c>
      <c r="I55" s="598">
        <v>0</v>
      </c>
    </row>
    <row r="56" spans="1:9" s="96" customFormat="1" ht="20.25" customHeight="1" x14ac:dyDescent="0.35">
      <c r="A56" s="599">
        <v>57</v>
      </c>
      <c r="B56" s="201">
        <v>0</v>
      </c>
      <c r="C56" s="209">
        <v>0</v>
      </c>
      <c r="D56" s="201">
        <v>406632.31</v>
      </c>
      <c r="E56" s="202">
        <v>0</v>
      </c>
      <c r="F56" s="201">
        <v>0</v>
      </c>
      <c r="G56" s="209">
        <v>0</v>
      </c>
      <c r="H56" s="210">
        <v>0</v>
      </c>
      <c r="I56" s="600">
        <v>0</v>
      </c>
    </row>
    <row r="57" spans="1:9" s="96" customFormat="1" ht="20.25" customHeight="1" thickBot="1" x14ac:dyDescent="0.4">
      <c r="A57" s="601">
        <v>58</v>
      </c>
      <c r="B57" s="602">
        <v>0</v>
      </c>
      <c r="C57" s="603">
        <v>0</v>
      </c>
      <c r="D57" s="602">
        <v>1462457.14</v>
      </c>
      <c r="E57" s="604">
        <v>0</v>
      </c>
      <c r="F57" s="602">
        <v>0</v>
      </c>
      <c r="G57" s="603">
        <v>0</v>
      </c>
      <c r="H57" s="605">
        <v>0</v>
      </c>
      <c r="I57" s="606">
        <v>0</v>
      </c>
    </row>
    <row r="58" spans="1:9" s="96" customFormat="1" ht="20.25" customHeight="1" x14ac:dyDescent="0.35">
      <c r="A58" s="117">
        <v>59</v>
      </c>
      <c r="B58" s="201">
        <v>0</v>
      </c>
      <c r="C58" s="209">
        <v>0</v>
      </c>
      <c r="D58" s="201">
        <v>1534908.71</v>
      </c>
      <c r="E58" s="202">
        <v>91521</v>
      </c>
      <c r="F58" s="201">
        <v>0</v>
      </c>
      <c r="G58" s="209">
        <v>0</v>
      </c>
      <c r="H58" s="210">
        <v>0</v>
      </c>
      <c r="I58" s="209">
        <v>0</v>
      </c>
    </row>
    <row r="59" spans="1:9" s="96" customFormat="1" ht="20.25" customHeight="1" x14ac:dyDescent="0.35">
      <c r="A59" s="118">
        <v>60</v>
      </c>
      <c r="B59" s="203">
        <v>1973540</v>
      </c>
      <c r="C59" s="211">
        <v>0</v>
      </c>
      <c r="D59" s="203">
        <v>2043172.06</v>
      </c>
      <c r="E59" s="205">
        <v>2657421</v>
      </c>
      <c r="F59" s="203">
        <v>0</v>
      </c>
      <c r="G59" s="211">
        <v>0</v>
      </c>
      <c r="H59" s="212">
        <v>0</v>
      </c>
      <c r="I59" s="211">
        <v>0</v>
      </c>
    </row>
    <row r="60" spans="1:9" s="96" customFormat="1" ht="20.25" customHeight="1" x14ac:dyDescent="0.35">
      <c r="A60" s="117">
        <v>61</v>
      </c>
      <c r="B60" s="201">
        <v>1973540</v>
      </c>
      <c r="C60" s="209">
        <v>0</v>
      </c>
      <c r="D60" s="201">
        <v>1727219.78</v>
      </c>
      <c r="E60" s="202">
        <v>0</v>
      </c>
      <c r="F60" s="201">
        <v>0</v>
      </c>
      <c r="G60" s="209">
        <v>0</v>
      </c>
      <c r="H60" s="210">
        <v>0</v>
      </c>
      <c r="I60" s="209">
        <v>0</v>
      </c>
    </row>
    <row r="61" spans="1:9" s="96" customFormat="1" ht="20.25" customHeight="1" x14ac:dyDescent="0.35">
      <c r="A61" s="118">
        <v>62</v>
      </c>
      <c r="B61" s="203">
        <v>0</v>
      </c>
      <c r="C61" s="211">
        <v>0</v>
      </c>
      <c r="D61" s="203">
        <v>1553149.87</v>
      </c>
      <c r="E61" s="205">
        <v>85042</v>
      </c>
      <c r="F61" s="203">
        <v>0</v>
      </c>
      <c r="G61" s="211">
        <v>0</v>
      </c>
      <c r="H61" s="212">
        <v>0</v>
      </c>
      <c r="I61" s="211">
        <v>0</v>
      </c>
    </row>
    <row r="62" spans="1:9" s="96" customFormat="1" ht="20.25" customHeight="1" x14ac:dyDescent="0.35">
      <c r="A62" s="117">
        <v>63</v>
      </c>
      <c r="B62" s="201">
        <v>0</v>
      </c>
      <c r="C62" s="209">
        <v>0</v>
      </c>
      <c r="D62" s="201">
        <v>2519341.2000000002</v>
      </c>
      <c r="E62" s="202">
        <v>1814273</v>
      </c>
      <c r="F62" s="201">
        <v>0</v>
      </c>
      <c r="G62" s="209">
        <v>0</v>
      </c>
      <c r="H62" s="210">
        <v>0</v>
      </c>
      <c r="I62" s="209">
        <v>0</v>
      </c>
    </row>
    <row r="63" spans="1:9" s="96" customFormat="1" ht="20.25" customHeight="1" x14ac:dyDescent="0.35">
      <c r="A63" s="118">
        <v>64</v>
      </c>
      <c r="B63" s="203">
        <v>1973540</v>
      </c>
      <c r="C63" s="211">
        <v>0</v>
      </c>
      <c r="D63" s="203">
        <v>1627353</v>
      </c>
      <c r="E63" s="205">
        <v>0</v>
      </c>
      <c r="F63" s="203">
        <v>0</v>
      </c>
      <c r="G63" s="211">
        <v>0</v>
      </c>
      <c r="H63" s="212">
        <v>0</v>
      </c>
      <c r="I63" s="211">
        <v>0</v>
      </c>
    </row>
    <row r="64" spans="1:9" s="96" customFormat="1" ht="20.25" customHeight="1" x14ac:dyDescent="0.35">
      <c r="A64" s="117">
        <v>65</v>
      </c>
      <c r="B64" s="201">
        <v>1973540</v>
      </c>
      <c r="C64" s="209">
        <v>0</v>
      </c>
      <c r="D64" s="201">
        <v>2704212.4</v>
      </c>
      <c r="E64" s="202">
        <v>65591</v>
      </c>
      <c r="F64" s="201">
        <v>0</v>
      </c>
      <c r="G64" s="209">
        <v>0</v>
      </c>
      <c r="H64" s="210">
        <v>0</v>
      </c>
      <c r="I64" s="209">
        <v>0</v>
      </c>
    </row>
    <row r="65" spans="1:9" s="96" customFormat="1" ht="20.25" customHeight="1" x14ac:dyDescent="0.35">
      <c r="A65" s="118">
        <v>66</v>
      </c>
      <c r="B65" s="203">
        <v>0</v>
      </c>
      <c r="C65" s="211">
        <v>0</v>
      </c>
      <c r="D65" s="203">
        <v>1508137.62</v>
      </c>
      <c r="E65" s="205">
        <v>68646</v>
      </c>
      <c r="F65" s="203">
        <v>0</v>
      </c>
      <c r="G65" s="211">
        <v>0</v>
      </c>
      <c r="H65" s="212">
        <v>0</v>
      </c>
      <c r="I65" s="211">
        <v>0</v>
      </c>
    </row>
    <row r="66" spans="1:9" s="96" customFormat="1" ht="20.25" customHeight="1" x14ac:dyDescent="0.35">
      <c r="A66" s="117">
        <v>67</v>
      </c>
      <c r="B66" s="201">
        <v>3947080</v>
      </c>
      <c r="C66" s="209">
        <v>0</v>
      </c>
      <c r="D66" s="201">
        <v>2136691.09</v>
      </c>
      <c r="E66" s="202">
        <v>0</v>
      </c>
      <c r="F66" s="201">
        <v>0</v>
      </c>
      <c r="G66" s="209">
        <v>0</v>
      </c>
      <c r="H66" s="210">
        <v>0</v>
      </c>
      <c r="I66" s="209">
        <v>0</v>
      </c>
    </row>
    <row r="67" spans="1:9" s="96" customFormat="1" ht="20.25" customHeight="1" x14ac:dyDescent="0.35">
      <c r="A67" s="118">
        <v>68</v>
      </c>
      <c r="B67" s="203">
        <v>0</v>
      </c>
      <c r="C67" s="211">
        <v>0</v>
      </c>
      <c r="D67" s="203">
        <v>4045708.47</v>
      </c>
      <c r="E67" s="205">
        <v>0</v>
      </c>
      <c r="F67" s="203">
        <v>0</v>
      </c>
      <c r="G67" s="211">
        <v>0</v>
      </c>
      <c r="H67" s="212">
        <v>0</v>
      </c>
      <c r="I67" s="211">
        <v>0</v>
      </c>
    </row>
    <row r="68" spans="1:9" s="96" customFormat="1" ht="20.25" customHeight="1" x14ac:dyDescent="0.35">
      <c r="A68" s="117">
        <v>69</v>
      </c>
      <c r="B68" s="201">
        <v>0</v>
      </c>
      <c r="C68" s="209">
        <v>0</v>
      </c>
      <c r="D68" s="201">
        <v>2019366.42</v>
      </c>
      <c r="E68" s="202">
        <v>2764734</v>
      </c>
      <c r="F68" s="201">
        <v>0</v>
      </c>
      <c r="G68" s="209">
        <v>0</v>
      </c>
      <c r="H68" s="210">
        <v>0</v>
      </c>
      <c r="I68" s="209">
        <v>0</v>
      </c>
    </row>
    <row r="69" spans="1:9" s="96" customFormat="1" ht="20.25" customHeight="1" x14ac:dyDescent="0.35">
      <c r="A69" s="118">
        <v>70</v>
      </c>
      <c r="B69" s="203">
        <v>3947080</v>
      </c>
      <c r="C69" s="211">
        <v>0</v>
      </c>
      <c r="D69" s="203">
        <v>652535.93000000005</v>
      </c>
      <c r="E69" s="205">
        <v>0</v>
      </c>
      <c r="F69" s="203">
        <v>0</v>
      </c>
      <c r="G69" s="211">
        <v>0</v>
      </c>
      <c r="H69" s="212">
        <v>0</v>
      </c>
      <c r="I69" s="211">
        <v>0</v>
      </c>
    </row>
    <row r="70" spans="1:9" s="96" customFormat="1" ht="20.25" customHeight="1" x14ac:dyDescent="0.35">
      <c r="A70" s="117">
        <v>71</v>
      </c>
      <c r="B70" s="201">
        <v>0</v>
      </c>
      <c r="C70" s="209">
        <v>0</v>
      </c>
      <c r="D70" s="201">
        <v>0</v>
      </c>
      <c r="E70" s="202">
        <v>0</v>
      </c>
      <c r="F70" s="201">
        <v>0</v>
      </c>
      <c r="G70" s="209">
        <v>0</v>
      </c>
      <c r="H70" s="210">
        <v>0</v>
      </c>
      <c r="I70" s="209">
        <v>0</v>
      </c>
    </row>
    <row r="71" spans="1:9" s="96" customFormat="1" ht="20.25" customHeight="1" x14ac:dyDescent="0.35">
      <c r="A71" s="118">
        <v>72</v>
      </c>
      <c r="B71" s="203">
        <v>0</v>
      </c>
      <c r="C71" s="211">
        <v>0</v>
      </c>
      <c r="D71" s="203">
        <v>0</v>
      </c>
      <c r="E71" s="205">
        <v>0</v>
      </c>
      <c r="F71" s="203">
        <v>0</v>
      </c>
      <c r="G71" s="211">
        <v>0</v>
      </c>
      <c r="H71" s="212">
        <v>0</v>
      </c>
      <c r="I71" s="211">
        <v>0</v>
      </c>
    </row>
    <row r="72" spans="1:9" s="96" customFormat="1" ht="20.25" customHeight="1" x14ac:dyDescent="0.35">
      <c r="A72" s="117">
        <v>73</v>
      </c>
      <c r="B72" s="201">
        <v>1973540</v>
      </c>
      <c r="C72" s="209">
        <v>0</v>
      </c>
      <c r="D72" s="201">
        <v>0</v>
      </c>
      <c r="E72" s="202">
        <v>0</v>
      </c>
      <c r="F72" s="201">
        <v>0</v>
      </c>
      <c r="G72" s="209">
        <v>0</v>
      </c>
      <c r="H72" s="210">
        <v>0</v>
      </c>
      <c r="I72" s="209">
        <v>0</v>
      </c>
    </row>
    <row r="73" spans="1:9" s="96" customFormat="1" ht="20.25" customHeight="1" x14ac:dyDescent="0.35">
      <c r="A73" s="118">
        <v>74</v>
      </c>
      <c r="B73" s="203">
        <v>0</v>
      </c>
      <c r="C73" s="211">
        <v>0</v>
      </c>
      <c r="D73" s="203">
        <v>0</v>
      </c>
      <c r="E73" s="205">
        <v>0</v>
      </c>
      <c r="F73" s="203">
        <v>0</v>
      </c>
      <c r="G73" s="211">
        <v>0</v>
      </c>
      <c r="H73" s="212">
        <v>0</v>
      </c>
      <c r="I73" s="211">
        <v>0</v>
      </c>
    </row>
    <row r="74" spans="1:9" s="96" customFormat="1" ht="20.25" customHeight="1" x14ac:dyDescent="0.35">
      <c r="A74" s="117">
        <v>75</v>
      </c>
      <c r="B74" s="201">
        <v>0</v>
      </c>
      <c r="C74" s="209">
        <v>0</v>
      </c>
      <c r="D74" s="201">
        <v>0</v>
      </c>
      <c r="E74" s="202">
        <v>0</v>
      </c>
      <c r="F74" s="201">
        <v>0</v>
      </c>
      <c r="G74" s="209">
        <v>0</v>
      </c>
      <c r="H74" s="210">
        <v>0</v>
      </c>
      <c r="I74" s="209">
        <v>0</v>
      </c>
    </row>
    <row r="75" spans="1:9" s="96" customFormat="1" ht="20.25" customHeight="1" x14ac:dyDescent="0.35">
      <c r="A75" s="118">
        <v>76</v>
      </c>
      <c r="B75" s="203">
        <v>0</v>
      </c>
      <c r="C75" s="211">
        <v>0</v>
      </c>
      <c r="D75" s="203">
        <v>0</v>
      </c>
      <c r="E75" s="205">
        <v>0</v>
      </c>
      <c r="F75" s="203">
        <v>0</v>
      </c>
      <c r="G75" s="211">
        <v>0</v>
      </c>
      <c r="H75" s="212">
        <v>0</v>
      </c>
      <c r="I75" s="211">
        <v>0</v>
      </c>
    </row>
    <row r="76" spans="1:9" s="96" customFormat="1" ht="20.25" customHeight="1" x14ac:dyDescent="0.35">
      <c r="A76" s="117">
        <v>77</v>
      </c>
      <c r="B76" s="201">
        <v>1973540</v>
      </c>
      <c r="C76" s="209">
        <v>0</v>
      </c>
      <c r="D76" s="201">
        <v>0</v>
      </c>
      <c r="E76" s="202">
        <v>0</v>
      </c>
      <c r="F76" s="201">
        <v>0</v>
      </c>
      <c r="G76" s="209">
        <v>0</v>
      </c>
      <c r="H76" s="210">
        <v>0</v>
      </c>
      <c r="I76" s="209">
        <v>0</v>
      </c>
    </row>
    <row r="77" spans="1:9" s="96" customFormat="1" ht="20.25" customHeight="1" x14ac:dyDescent="0.35">
      <c r="A77" s="118">
        <v>78</v>
      </c>
      <c r="B77" s="203">
        <v>0</v>
      </c>
      <c r="C77" s="211">
        <v>0</v>
      </c>
      <c r="D77" s="203">
        <v>0</v>
      </c>
      <c r="E77" s="205">
        <v>0</v>
      </c>
      <c r="F77" s="203">
        <v>0</v>
      </c>
      <c r="G77" s="211">
        <v>0</v>
      </c>
      <c r="H77" s="212">
        <v>0</v>
      </c>
      <c r="I77" s="211">
        <v>0</v>
      </c>
    </row>
    <row r="78" spans="1:9" s="96" customFormat="1" ht="20.25" customHeight="1" x14ac:dyDescent="0.35">
      <c r="A78" s="117">
        <v>79</v>
      </c>
      <c r="B78" s="201">
        <v>0</v>
      </c>
      <c r="C78" s="209">
        <v>0</v>
      </c>
      <c r="D78" s="201">
        <v>0</v>
      </c>
      <c r="E78" s="202">
        <v>0</v>
      </c>
      <c r="F78" s="201">
        <v>0</v>
      </c>
      <c r="G78" s="209">
        <v>0</v>
      </c>
      <c r="H78" s="210">
        <v>0</v>
      </c>
      <c r="I78" s="209">
        <v>0</v>
      </c>
    </row>
    <row r="79" spans="1:9" s="96" customFormat="1" ht="20.25" customHeight="1" x14ac:dyDescent="0.35">
      <c r="A79" s="118">
        <v>80</v>
      </c>
      <c r="B79" s="203">
        <v>0</v>
      </c>
      <c r="C79" s="211">
        <v>0</v>
      </c>
      <c r="D79" s="203">
        <v>0</v>
      </c>
      <c r="E79" s="205">
        <v>0</v>
      </c>
      <c r="F79" s="203">
        <v>0</v>
      </c>
      <c r="G79" s="211">
        <v>0</v>
      </c>
      <c r="H79" s="212">
        <v>0</v>
      </c>
      <c r="I79" s="211">
        <v>0</v>
      </c>
    </row>
    <row r="80" spans="1:9" s="96" customFormat="1" ht="20.25" customHeight="1" x14ac:dyDescent="0.35">
      <c r="A80" s="117">
        <v>81</v>
      </c>
      <c r="B80" s="201">
        <v>0</v>
      </c>
      <c r="C80" s="209">
        <v>0</v>
      </c>
      <c r="D80" s="201">
        <v>0</v>
      </c>
      <c r="E80" s="202">
        <v>0</v>
      </c>
      <c r="F80" s="201">
        <v>0</v>
      </c>
      <c r="G80" s="209">
        <v>0</v>
      </c>
      <c r="H80" s="210">
        <v>0</v>
      </c>
      <c r="I80" s="209">
        <v>0</v>
      </c>
    </row>
    <row r="81" spans="1:9" s="96" customFormat="1" ht="20.25" customHeight="1" x14ac:dyDescent="0.35">
      <c r="A81" s="118">
        <v>82</v>
      </c>
      <c r="B81" s="203">
        <v>0</v>
      </c>
      <c r="C81" s="211">
        <v>0</v>
      </c>
      <c r="D81" s="203">
        <v>0</v>
      </c>
      <c r="E81" s="205">
        <v>0</v>
      </c>
      <c r="F81" s="203">
        <v>0</v>
      </c>
      <c r="G81" s="211">
        <v>0</v>
      </c>
      <c r="H81" s="212">
        <v>0</v>
      </c>
      <c r="I81" s="211">
        <v>0</v>
      </c>
    </row>
    <row r="82" spans="1:9" s="96" customFormat="1" ht="20.25" customHeight="1" x14ac:dyDescent="0.35">
      <c r="A82" s="117">
        <v>83</v>
      </c>
      <c r="B82" s="201">
        <v>0</v>
      </c>
      <c r="C82" s="209">
        <v>0</v>
      </c>
      <c r="D82" s="201">
        <v>0</v>
      </c>
      <c r="E82" s="202">
        <v>0</v>
      </c>
      <c r="F82" s="201">
        <v>0</v>
      </c>
      <c r="G82" s="209">
        <v>0</v>
      </c>
      <c r="H82" s="210">
        <v>0</v>
      </c>
      <c r="I82" s="209">
        <v>0</v>
      </c>
    </row>
    <row r="83" spans="1:9" s="96" customFormat="1" ht="20.25" customHeight="1" x14ac:dyDescent="0.35">
      <c r="A83" s="118">
        <v>84</v>
      </c>
      <c r="B83" s="203">
        <v>0</v>
      </c>
      <c r="C83" s="211">
        <v>0</v>
      </c>
      <c r="D83" s="203">
        <v>0</v>
      </c>
      <c r="E83" s="205">
        <v>0</v>
      </c>
      <c r="F83" s="203">
        <v>0</v>
      </c>
      <c r="G83" s="211">
        <v>0</v>
      </c>
      <c r="H83" s="212">
        <v>0</v>
      </c>
      <c r="I83" s="211">
        <v>0</v>
      </c>
    </row>
    <row r="84" spans="1:9" s="96" customFormat="1" ht="20.25" customHeight="1" x14ac:dyDescent="0.35">
      <c r="A84" s="117">
        <v>85</v>
      </c>
      <c r="B84" s="201">
        <v>0</v>
      </c>
      <c r="C84" s="209">
        <v>0</v>
      </c>
      <c r="D84" s="201">
        <v>0</v>
      </c>
      <c r="E84" s="202">
        <v>0</v>
      </c>
      <c r="F84" s="201">
        <v>0</v>
      </c>
      <c r="G84" s="209">
        <v>0</v>
      </c>
      <c r="H84" s="210">
        <v>0</v>
      </c>
      <c r="I84" s="209">
        <v>0</v>
      </c>
    </row>
    <row r="85" spans="1:9" s="96" customFormat="1" ht="20.25" customHeight="1" x14ac:dyDescent="0.35">
      <c r="A85" s="118">
        <v>86</v>
      </c>
      <c r="B85" s="203">
        <v>0</v>
      </c>
      <c r="C85" s="211">
        <v>0</v>
      </c>
      <c r="D85" s="203">
        <v>0</v>
      </c>
      <c r="E85" s="205">
        <v>0</v>
      </c>
      <c r="F85" s="203">
        <v>0</v>
      </c>
      <c r="G85" s="211">
        <v>0</v>
      </c>
      <c r="H85" s="212">
        <v>0</v>
      </c>
      <c r="I85" s="211">
        <v>0</v>
      </c>
    </row>
    <row r="86" spans="1:9" s="96" customFormat="1" ht="20.25" customHeight="1" x14ac:dyDescent="0.35">
      <c r="A86" s="117">
        <v>87</v>
      </c>
      <c r="B86" s="201">
        <v>0</v>
      </c>
      <c r="C86" s="209">
        <v>0</v>
      </c>
      <c r="D86" s="201">
        <v>0</v>
      </c>
      <c r="E86" s="202">
        <v>0</v>
      </c>
      <c r="F86" s="201">
        <v>0</v>
      </c>
      <c r="G86" s="209">
        <v>0</v>
      </c>
      <c r="H86" s="210">
        <v>0</v>
      </c>
      <c r="I86" s="209">
        <v>0</v>
      </c>
    </row>
    <row r="87" spans="1:9" s="96" customFormat="1" ht="20.25" customHeight="1" x14ac:dyDescent="0.35">
      <c r="A87" s="118">
        <v>88</v>
      </c>
      <c r="B87" s="203">
        <v>0</v>
      </c>
      <c r="C87" s="211">
        <v>0</v>
      </c>
      <c r="D87" s="203">
        <v>0</v>
      </c>
      <c r="E87" s="205">
        <v>0</v>
      </c>
      <c r="F87" s="203">
        <v>0</v>
      </c>
      <c r="G87" s="211">
        <v>0</v>
      </c>
      <c r="H87" s="212">
        <v>0</v>
      </c>
      <c r="I87" s="211">
        <v>0</v>
      </c>
    </row>
    <row r="88" spans="1:9" s="96" customFormat="1" ht="20.25" customHeight="1" x14ac:dyDescent="0.35">
      <c r="A88" s="117">
        <v>89</v>
      </c>
      <c r="B88" s="201">
        <v>0</v>
      </c>
      <c r="C88" s="209">
        <v>0</v>
      </c>
      <c r="D88" s="201">
        <v>0</v>
      </c>
      <c r="E88" s="202">
        <v>0</v>
      </c>
      <c r="F88" s="201">
        <v>0</v>
      </c>
      <c r="G88" s="209">
        <v>0</v>
      </c>
      <c r="H88" s="210">
        <v>0</v>
      </c>
      <c r="I88" s="209">
        <v>0</v>
      </c>
    </row>
    <row r="89" spans="1:9" s="96" customFormat="1" ht="20.25" customHeight="1" x14ac:dyDescent="0.35">
      <c r="A89" s="118">
        <v>90</v>
      </c>
      <c r="B89" s="203">
        <v>0</v>
      </c>
      <c r="C89" s="211">
        <v>0</v>
      </c>
      <c r="D89" s="203">
        <v>0</v>
      </c>
      <c r="E89" s="205">
        <v>0</v>
      </c>
      <c r="F89" s="203">
        <v>0</v>
      </c>
      <c r="G89" s="211">
        <v>0</v>
      </c>
      <c r="H89" s="212">
        <v>0</v>
      </c>
      <c r="I89" s="211">
        <v>0</v>
      </c>
    </row>
    <row r="90" spans="1:9" s="96" customFormat="1" ht="20.25" customHeight="1" x14ac:dyDescent="0.35">
      <c r="A90" s="117">
        <v>91</v>
      </c>
      <c r="B90" s="201">
        <v>0</v>
      </c>
      <c r="C90" s="209">
        <v>0</v>
      </c>
      <c r="D90" s="201">
        <v>0</v>
      </c>
      <c r="E90" s="202">
        <v>0</v>
      </c>
      <c r="F90" s="201">
        <v>0</v>
      </c>
      <c r="G90" s="209">
        <v>0</v>
      </c>
      <c r="H90" s="210">
        <v>0</v>
      </c>
      <c r="I90" s="209">
        <v>0</v>
      </c>
    </row>
    <row r="91" spans="1:9" s="96" customFormat="1" ht="20.25" customHeight="1" x14ac:dyDescent="0.35">
      <c r="A91" s="118">
        <v>92</v>
      </c>
      <c r="B91" s="203">
        <v>0</v>
      </c>
      <c r="C91" s="211">
        <v>0</v>
      </c>
      <c r="D91" s="203">
        <v>0</v>
      </c>
      <c r="E91" s="205">
        <v>0</v>
      </c>
      <c r="F91" s="203">
        <v>0</v>
      </c>
      <c r="G91" s="211">
        <v>0</v>
      </c>
      <c r="H91" s="212">
        <v>0</v>
      </c>
      <c r="I91" s="211">
        <v>0</v>
      </c>
    </row>
    <row r="92" spans="1:9" s="96" customFormat="1" ht="20.25" customHeight="1" x14ac:dyDescent="0.35">
      <c r="A92" s="117">
        <v>93</v>
      </c>
      <c r="B92" s="201">
        <v>0</v>
      </c>
      <c r="C92" s="209">
        <v>0</v>
      </c>
      <c r="D92" s="201">
        <v>0</v>
      </c>
      <c r="E92" s="202">
        <v>0</v>
      </c>
      <c r="F92" s="201">
        <v>0</v>
      </c>
      <c r="G92" s="209">
        <v>0</v>
      </c>
      <c r="H92" s="210">
        <v>0</v>
      </c>
      <c r="I92" s="209">
        <v>0</v>
      </c>
    </row>
    <row r="93" spans="1:9" s="96" customFormat="1" ht="20.25" customHeight="1" x14ac:dyDescent="0.35">
      <c r="A93" s="118">
        <v>94</v>
      </c>
      <c r="B93" s="203">
        <v>0</v>
      </c>
      <c r="C93" s="211">
        <v>0</v>
      </c>
      <c r="D93" s="203">
        <v>0</v>
      </c>
      <c r="E93" s="205">
        <v>0</v>
      </c>
      <c r="F93" s="203">
        <v>0</v>
      </c>
      <c r="G93" s="211">
        <v>0</v>
      </c>
      <c r="H93" s="212">
        <v>0</v>
      </c>
      <c r="I93" s="211">
        <v>0</v>
      </c>
    </row>
    <row r="94" spans="1:9" s="96" customFormat="1" ht="20.25" customHeight="1" x14ac:dyDescent="0.35">
      <c r="A94" s="117">
        <v>95</v>
      </c>
      <c r="B94" s="201">
        <v>0</v>
      </c>
      <c r="C94" s="209">
        <v>0</v>
      </c>
      <c r="D94" s="201">
        <v>0</v>
      </c>
      <c r="E94" s="202">
        <v>0</v>
      </c>
      <c r="F94" s="201">
        <v>0</v>
      </c>
      <c r="G94" s="209">
        <v>0</v>
      </c>
      <c r="H94" s="210">
        <v>0</v>
      </c>
      <c r="I94" s="209">
        <v>0</v>
      </c>
    </row>
    <row r="95" spans="1:9" s="96" customFormat="1" ht="20.25" customHeight="1" x14ac:dyDescent="0.35">
      <c r="A95" s="118">
        <v>96</v>
      </c>
      <c r="B95" s="203">
        <v>0</v>
      </c>
      <c r="C95" s="211">
        <v>0</v>
      </c>
      <c r="D95" s="203">
        <v>0</v>
      </c>
      <c r="E95" s="205">
        <v>0</v>
      </c>
      <c r="F95" s="203">
        <v>0</v>
      </c>
      <c r="G95" s="211">
        <v>0</v>
      </c>
      <c r="H95" s="212">
        <v>0</v>
      </c>
      <c r="I95" s="211">
        <v>0</v>
      </c>
    </row>
    <row r="96" spans="1:9" s="96" customFormat="1" ht="20.25" customHeight="1" x14ac:dyDescent="0.35">
      <c r="A96" s="117">
        <v>97</v>
      </c>
      <c r="B96" s="201">
        <v>0</v>
      </c>
      <c r="C96" s="209">
        <v>0</v>
      </c>
      <c r="D96" s="201">
        <v>0</v>
      </c>
      <c r="E96" s="202">
        <v>0</v>
      </c>
      <c r="F96" s="201">
        <v>0</v>
      </c>
      <c r="G96" s="209">
        <v>0</v>
      </c>
      <c r="H96" s="210">
        <v>0</v>
      </c>
      <c r="I96" s="209">
        <v>0</v>
      </c>
    </row>
    <row r="97" spans="1:9" s="96" customFormat="1" ht="20.25" customHeight="1" x14ac:dyDescent="0.35">
      <c r="A97" s="118">
        <v>98</v>
      </c>
      <c r="B97" s="203">
        <v>0</v>
      </c>
      <c r="C97" s="211">
        <v>0</v>
      </c>
      <c r="D97" s="203">
        <v>0</v>
      </c>
      <c r="E97" s="205">
        <v>0</v>
      </c>
      <c r="F97" s="203">
        <v>0</v>
      </c>
      <c r="G97" s="211">
        <v>0</v>
      </c>
      <c r="H97" s="212">
        <v>0</v>
      </c>
      <c r="I97" s="211">
        <v>0</v>
      </c>
    </row>
    <row r="98" spans="1:9" s="96" customFormat="1" ht="20.25" customHeight="1" x14ac:dyDescent="0.35">
      <c r="A98" s="117">
        <v>99</v>
      </c>
      <c r="B98" s="201">
        <v>0</v>
      </c>
      <c r="C98" s="209">
        <v>0</v>
      </c>
      <c r="D98" s="201">
        <v>0</v>
      </c>
      <c r="E98" s="202">
        <v>0</v>
      </c>
      <c r="F98" s="201">
        <v>0</v>
      </c>
      <c r="G98" s="209">
        <v>0</v>
      </c>
      <c r="H98" s="210">
        <v>0</v>
      </c>
      <c r="I98" s="209">
        <v>0</v>
      </c>
    </row>
    <row r="99" spans="1:9" s="96" customFormat="1" ht="20.25" customHeight="1" x14ac:dyDescent="0.35">
      <c r="A99" s="118" t="s">
        <v>264</v>
      </c>
      <c r="B99" s="203">
        <v>0</v>
      </c>
      <c r="C99" s="211">
        <v>0</v>
      </c>
      <c r="D99" s="203">
        <v>0</v>
      </c>
      <c r="E99" s="205">
        <v>0</v>
      </c>
      <c r="F99" s="203">
        <v>0</v>
      </c>
      <c r="G99" s="211">
        <v>0</v>
      </c>
      <c r="H99" s="212">
        <v>0</v>
      </c>
      <c r="I99" s="211">
        <v>0</v>
      </c>
    </row>
    <row r="100" spans="1:9" s="96" customFormat="1" ht="20.25" customHeight="1" x14ac:dyDescent="0.35">
      <c r="A100" s="121" t="s">
        <v>25</v>
      </c>
      <c r="B100" s="213">
        <v>19491087417</v>
      </c>
      <c r="C100" s="214">
        <v>153315617068</v>
      </c>
      <c r="D100" s="213">
        <v>0</v>
      </c>
      <c r="E100" s="214">
        <v>0</v>
      </c>
      <c r="F100" s="213">
        <v>167927474582</v>
      </c>
      <c r="G100" s="214">
        <v>0</v>
      </c>
      <c r="H100" s="213">
        <v>0</v>
      </c>
      <c r="I100" s="214">
        <v>0</v>
      </c>
    </row>
    <row r="101" spans="1:9" s="96" customFormat="1" ht="20.25" customHeight="1" thickBot="1" x14ac:dyDescent="0.4">
      <c r="A101" s="534" t="s">
        <v>8</v>
      </c>
      <c r="B101" s="535">
        <f>SUM(B14:B100)</f>
        <v>19663163412</v>
      </c>
      <c r="C101" s="536">
        <f t="shared" ref="C101:I101" si="0">SUM(C14:C100)</f>
        <v>153464639217</v>
      </c>
      <c r="D101" s="535">
        <f t="shared" si="0"/>
        <v>35437968.729999997</v>
      </c>
      <c r="E101" s="536">
        <f t="shared" si="0"/>
        <v>7928599</v>
      </c>
      <c r="F101" s="535">
        <f t="shared" si="0"/>
        <v>167931877680</v>
      </c>
      <c r="G101" s="536">
        <f t="shared" si="0"/>
        <v>149022149</v>
      </c>
      <c r="H101" s="535">
        <f t="shared" si="0"/>
        <v>0</v>
      </c>
      <c r="I101" s="536">
        <f t="shared" si="0"/>
        <v>0</v>
      </c>
    </row>
    <row r="102" spans="1:9" ht="32.25" customHeight="1" x14ac:dyDescent="0.3">
      <c r="A102" s="922" t="s">
        <v>309</v>
      </c>
      <c r="B102" s="922"/>
      <c r="C102" s="922"/>
      <c r="D102" s="922"/>
      <c r="E102" s="922"/>
      <c r="F102" s="922"/>
      <c r="G102" s="922"/>
      <c r="H102" s="922"/>
      <c r="I102" s="922"/>
    </row>
    <row r="103" spans="1:9" ht="12.9" thickBot="1" x14ac:dyDescent="0.35">
      <c r="A103" s="25" t="s">
        <v>315</v>
      </c>
      <c r="B103" s="49"/>
      <c r="C103" s="49"/>
      <c r="F103" s="24"/>
      <c r="G103" s="24"/>
      <c r="H103" s="24"/>
      <c r="I103" s="49"/>
    </row>
    <row r="104" spans="1:9" ht="12.9" thickBot="1" x14ac:dyDescent="0.35">
      <c r="A104" s="237" t="s">
        <v>268</v>
      </c>
      <c r="B104" s="238">
        <f>B101-B100</f>
        <v>172075995</v>
      </c>
      <c r="C104" s="238">
        <f t="shared" ref="C104:I104" si="1">C101-C100</f>
        <v>149022149</v>
      </c>
      <c r="D104" s="238">
        <f t="shared" si="1"/>
        <v>35437968.729999997</v>
      </c>
      <c r="E104" s="238">
        <f t="shared" si="1"/>
        <v>7928599</v>
      </c>
      <c r="F104" s="238">
        <f t="shared" si="1"/>
        <v>4403098</v>
      </c>
      <c r="G104" s="238">
        <f t="shared" si="1"/>
        <v>149022149</v>
      </c>
      <c r="H104" s="238">
        <f t="shared" si="1"/>
        <v>0</v>
      </c>
      <c r="I104" s="239">
        <f t="shared" si="1"/>
        <v>0</v>
      </c>
    </row>
    <row r="105" spans="1:9" x14ac:dyDescent="0.3">
      <c r="A105" s="23"/>
      <c r="B105" s="49"/>
      <c r="C105" s="49"/>
      <c r="F105" s="24"/>
      <c r="G105" s="24"/>
      <c r="H105" s="24"/>
      <c r="I105" s="24"/>
    </row>
    <row r="106" spans="1:9" x14ac:dyDescent="0.3">
      <c r="A106" s="23"/>
      <c r="B106" s="49"/>
      <c r="C106" s="49"/>
      <c r="F106" s="24"/>
      <c r="G106" s="24"/>
      <c r="H106" s="24"/>
      <c r="I106" s="24"/>
    </row>
    <row r="107" spans="1:9" x14ac:dyDescent="0.3">
      <c r="B107" s="49"/>
      <c r="C107" s="49"/>
      <c r="F107" s="24"/>
      <c r="G107" s="24"/>
      <c r="H107" s="24"/>
      <c r="I107" s="24"/>
    </row>
    <row r="108" spans="1:9" x14ac:dyDescent="0.3">
      <c r="A108" s="24"/>
      <c r="B108" s="24"/>
      <c r="C108" s="24"/>
      <c r="D108" s="24"/>
      <c r="E108" s="24"/>
      <c r="F108" s="24"/>
      <c r="G108" s="24"/>
      <c r="H108" s="24"/>
      <c r="I108" s="24"/>
    </row>
    <row r="109" spans="1:9" x14ac:dyDescent="0.3">
      <c r="A109" s="24"/>
      <c r="B109" s="24"/>
      <c r="C109" s="24"/>
      <c r="D109" s="24"/>
      <c r="E109" s="24"/>
      <c r="F109" s="24"/>
      <c r="G109" s="24"/>
      <c r="H109" s="24"/>
      <c r="I109" s="24"/>
    </row>
    <row r="110" spans="1:9" x14ac:dyDescent="0.3">
      <c r="A110" s="24"/>
      <c r="B110" s="24"/>
      <c r="C110" s="24"/>
      <c r="D110" s="24"/>
      <c r="E110" s="24"/>
      <c r="F110" s="24"/>
      <c r="G110" s="24"/>
      <c r="H110" s="24"/>
      <c r="I110" s="24"/>
    </row>
    <row r="111" spans="1:9" x14ac:dyDescent="0.3">
      <c r="A111" s="24"/>
      <c r="B111" s="24"/>
      <c r="C111" s="24"/>
      <c r="D111" s="24"/>
      <c r="E111" s="24"/>
      <c r="F111" s="24"/>
      <c r="G111" s="24"/>
      <c r="H111" s="24"/>
      <c r="I111" s="24"/>
    </row>
    <row r="112" spans="1:9" x14ac:dyDescent="0.3">
      <c r="A112" s="24"/>
      <c r="B112" s="24"/>
      <c r="C112" s="24"/>
      <c r="D112" s="24"/>
      <c r="E112" s="24"/>
      <c r="F112" s="24"/>
      <c r="G112" s="24"/>
      <c r="H112" s="24"/>
      <c r="I112" s="24"/>
    </row>
    <row r="113" spans="1:9" x14ac:dyDescent="0.3">
      <c r="A113" s="24"/>
      <c r="B113" s="24"/>
      <c r="C113" s="24"/>
      <c r="D113" s="24"/>
      <c r="E113" s="24"/>
      <c r="F113" s="24"/>
      <c r="G113" s="24"/>
      <c r="H113" s="24"/>
      <c r="I113" s="24"/>
    </row>
    <row r="114" spans="1:9" x14ac:dyDescent="0.3">
      <c r="A114" s="24"/>
      <c r="B114" s="24"/>
      <c r="C114" s="24"/>
      <c r="D114" s="24"/>
      <c r="E114" s="24"/>
      <c r="F114" s="24"/>
      <c r="G114" s="24"/>
      <c r="H114" s="24"/>
      <c r="I114" s="24"/>
    </row>
    <row r="115" spans="1:9" x14ac:dyDescent="0.3">
      <c r="A115" s="24"/>
      <c r="B115" s="24"/>
      <c r="C115" s="24"/>
      <c r="D115" s="24"/>
      <c r="E115" s="24"/>
      <c r="F115" s="24"/>
      <c r="G115" s="24"/>
      <c r="H115" s="24"/>
      <c r="I115" s="24"/>
    </row>
    <row r="116" spans="1:9" x14ac:dyDescent="0.3">
      <c r="A116" s="24"/>
      <c r="B116" s="24"/>
      <c r="C116" s="24"/>
      <c r="D116" s="24"/>
      <c r="E116" s="24"/>
      <c r="F116" s="24"/>
      <c r="G116" s="24"/>
      <c r="H116" s="24"/>
      <c r="I116" s="24"/>
    </row>
    <row r="117" spans="1:9" x14ac:dyDescent="0.3">
      <c r="A117" s="24"/>
      <c r="B117" s="24"/>
      <c r="C117" s="24"/>
      <c r="D117" s="24"/>
      <c r="E117" s="24"/>
      <c r="F117" s="24"/>
      <c r="G117" s="24"/>
      <c r="H117" s="24"/>
      <c r="I117" s="24"/>
    </row>
    <row r="118" spans="1:9" x14ac:dyDescent="0.3">
      <c r="A118" s="24"/>
      <c r="B118" s="24"/>
      <c r="C118" s="24"/>
      <c r="D118" s="24"/>
      <c r="E118" s="24"/>
      <c r="F118" s="24"/>
      <c r="G118" s="24"/>
      <c r="H118" s="24"/>
      <c r="I118" s="24"/>
    </row>
    <row r="119" spans="1:9" x14ac:dyDescent="0.3">
      <c r="A119" s="24"/>
      <c r="B119" s="24"/>
      <c r="C119" s="24"/>
      <c r="D119" s="24"/>
      <c r="E119" s="24"/>
      <c r="F119" s="24"/>
      <c r="G119" s="24"/>
      <c r="H119" s="24"/>
      <c r="I119" s="24"/>
    </row>
    <row r="120" spans="1:9" x14ac:dyDescent="0.3">
      <c r="A120" s="24"/>
      <c r="B120" s="24"/>
      <c r="C120" s="24"/>
      <c r="D120" s="24"/>
      <c r="E120" s="24"/>
      <c r="F120" s="24"/>
      <c r="G120" s="24"/>
      <c r="H120" s="24"/>
      <c r="I120" s="24"/>
    </row>
    <row r="121" spans="1:9" x14ac:dyDescent="0.3">
      <c r="A121" s="24"/>
      <c r="B121" s="24"/>
      <c r="C121" s="24"/>
      <c r="D121" s="24"/>
      <c r="E121" s="24"/>
      <c r="F121" s="24"/>
      <c r="G121" s="24"/>
      <c r="H121" s="24"/>
      <c r="I121" s="24"/>
    </row>
    <row r="122" spans="1:9" x14ac:dyDescent="0.3">
      <c r="A122" s="24"/>
      <c r="B122" s="24"/>
      <c r="C122" s="24"/>
      <c r="D122" s="24"/>
      <c r="E122" s="24"/>
      <c r="F122" s="24"/>
      <c r="G122" s="24"/>
      <c r="H122" s="24"/>
      <c r="I122" s="24"/>
    </row>
    <row r="123" spans="1:9" x14ac:dyDescent="0.3">
      <c r="A123" s="24"/>
      <c r="B123" s="24"/>
      <c r="C123" s="24"/>
      <c r="D123" s="24"/>
      <c r="E123" s="24"/>
      <c r="F123" s="24"/>
      <c r="G123" s="24"/>
      <c r="H123" s="24"/>
      <c r="I123" s="24"/>
    </row>
    <row r="124" spans="1:9" x14ac:dyDescent="0.3">
      <c r="A124" s="24"/>
      <c r="B124" s="24"/>
      <c r="C124" s="24"/>
      <c r="D124" s="24"/>
      <c r="E124" s="24"/>
      <c r="F124" s="24"/>
      <c r="G124" s="24"/>
      <c r="H124" s="24"/>
      <c r="I124" s="24"/>
    </row>
    <row r="125" spans="1:9" x14ac:dyDescent="0.3">
      <c r="A125" s="24"/>
      <c r="B125" s="24"/>
      <c r="C125" s="24"/>
      <c r="D125" s="24"/>
      <c r="E125" s="24"/>
      <c r="F125" s="24"/>
      <c r="G125" s="24"/>
      <c r="H125" s="24"/>
      <c r="I125" s="24"/>
    </row>
    <row r="126" spans="1:9" x14ac:dyDescent="0.3">
      <c r="A126" s="24"/>
      <c r="B126" s="24"/>
      <c r="C126" s="24"/>
      <c r="D126" s="24"/>
      <c r="E126" s="24"/>
      <c r="F126" s="24"/>
      <c r="G126" s="24"/>
      <c r="H126" s="24"/>
      <c r="I126" s="24"/>
    </row>
    <row r="127" spans="1:9" x14ac:dyDescent="0.3">
      <c r="A127" s="24"/>
      <c r="B127" s="24"/>
      <c r="C127" s="24"/>
      <c r="D127" s="24"/>
      <c r="E127" s="24"/>
      <c r="F127" s="24"/>
      <c r="G127" s="24"/>
      <c r="H127" s="24"/>
      <c r="I127" s="24"/>
    </row>
    <row r="128" spans="1:9" x14ac:dyDescent="0.3">
      <c r="A128" s="24"/>
      <c r="B128" s="24"/>
      <c r="C128" s="24"/>
      <c r="D128" s="24"/>
      <c r="E128" s="24"/>
      <c r="F128" s="24"/>
      <c r="G128" s="24"/>
      <c r="H128" s="24"/>
      <c r="I128" s="24"/>
    </row>
    <row r="129" spans="1:9" x14ac:dyDescent="0.3">
      <c r="A129" s="24"/>
      <c r="B129" s="24"/>
      <c r="C129" s="24"/>
      <c r="D129" s="24"/>
      <c r="E129" s="24"/>
      <c r="F129" s="24"/>
      <c r="G129" s="24"/>
      <c r="H129" s="24"/>
      <c r="I129" s="24"/>
    </row>
    <row r="130" spans="1:9" x14ac:dyDescent="0.3">
      <c r="A130" s="24"/>
      <c r="B130" s="24"/>
      <c r="C130" s="24"/>
      <c r="D130" s="24"/>
      <c r="E130" s="24"/>
      <c r="F130" s="24"/>
      <c r="G130" s="24"/>
      <c r="H130" s="24"/>
      <c r="I130" s="24"/>
    </row>
    <row r="131" spans="1:9" x14ac:dyDescent="0.3">
      <c r="A131" s="24"/>
      <c r="B131" s="24"/>
      <c r="C131" s="24"/>
      <c r="D131" s="24"/>
      <c r="E131" s="24"/>
      <c r="F131" s="24"/>
      <c r="G131" s="24"/>
      <c r="H131" s="24"/>
      <c r="I131" s="24"/>
    </row>
    <row r="132" spans="1:9" x14ac:dyDescent="0.3">
      <c r="A132" s="24"/>
      <c r="B132" s="24"/>
      <c r="C132" s="24"/>
      <c r="D132" s="24"/>
      <c r="E132" s="24"/>
      <c r="F132" s="24"/>
      <c r="G132" s="24"/>
      <c r="H132" s="24"/>
      <c r="I132" s="24"/>
    </row>
    <row r="133" spans="1:9" x14ac:dyDescent="0.3">
      <c r="A133" s="24"/>
      <c r="B133" s="24"/>
      <c r="C133" s="24"/>
      <c r="D133" s="24"/>
      <c r="E133" s="24"/>
      <c r="F133" s="24"/>
      <c r="G133" s="24"/>
      <c r="H133" s="24"/>
      <c r="I133" s="24"/>
    </row>
    <row r="134" spans="1:9" x14ac:dyDescent="0.3">
      <c r="A134" s="24"/>
      <c r="B134" s="24"/>
      <c r="C134" s="24"/>
      <c r="D134" s="24"/>
      <c r="E134" s="24"/>
      <c r="F134" s="24"/>
      <c r="G134" s="24"/>
      <c r="H134" s="24"/>
      <c r="I134" s="24"/>
    </row>
    <row r="135" spans="1:9" x14ac:dyDescent="0.3">
      <c r="A135" s="24"/>
      <c r="B135" s="24"/>
      <c r="C135" s="24"/>
      <c r="D135" s="24"/>
      <c r="E135" s="24"/>
      <c r="F135" s="24"/>
      <c r="G135" s="24"/>
      <c r="H135" s="24"/>
      <c r="I135" s="24"/>
    </row>
    <row r="136" spans="1:9" x14ac:dyDescent="0.3">
      <c r="A136" s="24"/>
      <c r="B136" s="24"/>
      <c r="C136" s="24"/>
      <c r="D136" s="24"/>
      <c r="E136" s="24"/>
      <c r="F136" s="24"/>
      <c r="G136" s="24"/>
      <c r="H136" s="24"/>
      <c r="I136" s="24"/>
    </row>
    <row r="137" spans="1:9" x14ac:dyDescent="0.3">
      <c r="A137" s="24"/>
      <c r="B137" s="24"/>
      <c r="C137" s="24"/>
      <c r="D137" s="24"/>
      <c r="E137" s="24"/>
      <c r="F137" s="24"/>
      <c r="G137" s="24"/>
      <c r="H137" s="24"/>
      <c r="I137" s="24"/>
    </row>
    <row r="138" spans="1:9" x14ac:dyDescent="0.3">
      <c r="A138" s="24"/>
      <c r="B138" s="24"/>
      <c r="C138" s="24"/>
      <c r="D138" s="24"/>
      <c r="E138" s="24"/>
      <c r="F138" s="24"/>
      <c r="G138" s="24"/>
      <c r="H138" s="24"/>
      <c r="I138" s="24"/>
    </row>
    <row r="139" spans="1:9" x14ac:dyDescent="0.3">
      <c r="A139" s="24"/>
      <c r="B139" s="24"/>
      <c r="C139" s="24"/>
      <c r="D139" s="24"/>
      <c r="E139" s="24"/>
      <c r="F139" s="24"/>
      <c r="G139" s="24"/>
      <c r="H139" s="24"/>
      <c r="I139" s="24"/>
    </row>
  </sheetData>
  <mergeCells count="21">
    <mergeCell ref="A7:I7"/>
    <mergeCell ref="A2:I2"/>
    <mergeCell ref="A3:I3"/>
    <mergeCell ref="A4:I4"/>
    <mergeCell ref="A5:I5"/>
    <mergeCell ref="A6:I6"/>
    <mergeCell ref="A8:I8"/>
    <mergeCell ref="A9:I9"/>
    <mergeCell ref="B11:C11"/>
    <mergeCell ref="D11:E11"/>
    <mergeCell ref="F11:G11"/>
    <mergeCell ref="H11:I11"/>
    <mergeCell ref="H12:H13"/>
    <mergeCell ref="I12:I13"/>
    <mergeCell ref="A102:I102"/>
    <mergeCell ref="B12:B13"/>
    <mergeCell ref="C12:C13"/>
    <mergeCell ref="D12:D13"/>
    <mergeCell ref="E12:E13"/>
    <mergeCell ref="F12:F13"/>
    <mergeCell ref="G12:G13"/>
  </mergeCells>
  <printOptions horizontalCentered="1"/>
  <pageMargins left="0.31496062992125984" right="0.19685039370078741" top="0.39370078740157483" bottom="0.23622047244094491" header="0" footer="0.23622047244094491"/>
  <pageSetup scale="64" firstPageNumber="73" fitToHeight="0" orientation="portrait" useFirstPageNumber="1" r:id="rId1"/>
  <headerFooter>
    <oddFooter>&amp;R&amp;P</oddFooter>
  </headerFooter>
  <rowBreaks count="1" manualBreakCount="1">
    <brk id="57" max="8" man="1"/>
  </rowBreaks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syncVertical="1" syncRef="A1" transitionEvaluation="1" codeName="Hoja58">
    <pageSetUpPr fitToPage="1"/>
  </sheetPr>
  <dimension ref="A1:K139"/>
  <sheetViews>
    <sheetView showGridLines="0" view="pageBreakPreview" zoomScale="55" zoomScaleNormal="77" zoomScaleSheetLayoutView="55" workbookViewId="0"/>
  </sheetViews>
  <sheetFormatPr baseColWidth="10" defaultColWidth="9.69140625" defaultRowHeight="12.45" x14ac:dyDescent="0.3"/>
  <cols>
    <col min="1" max="1" width="22.69140625" style="25" customWidth="1"/>
    <col min="2" max="9" width="19.4609375" style="25" customWidth="1"/>
    <col min="10" max="10" width="7.69140625" style="25" customWidth="1"/>
    <col min="11" max="11" width="3.69140625" style="25" customWidth="1"/>
    <col min="12" max="16384" width="9.69140625" style="25"/>
  </cols>
  <sheetData>
    <row r="1" spans="1:11" ht="5.15" customHeight="1" x14ac:dyDescent="0.3">
      <c r="J1" s="24"/>
    </row>
    <row r="2" spans="1:11" ht="22.5" customHeight="1" x14ac:dyDescent="0.35">
      <c r="A2" s="911" t="s">
        <v>258</v>
      </c>
      <c r="B2" s="911"/>
      <c r="C2" s="911"/>
      <c r="D2" s="911"/>
      <c r="E2" s="911"/>
      <c r="F2" s="911"/>
      <c r="G2" s="911"/>
      <c r="H2" s="911"/>
      <c r="I2" s="911"/>
    </row>
    <row r="3" spans="1:11" ht="22.5" customHeight="1" x14ac:dyDescent="0.35">
      <c r="A3" s="911" t="s">
        <v>259</v>
      </c>
      <c r="B3" s="911"/>
      <c r="C3" s="911"/>
      <c r="D3" s="911"/>
      <c r="E3" s="911"/>
      <c r="F3" s="911"/>
      <c r="G3" s="911"/>
      <c r="H3" s="911"/>
      <c r="I3" s="911"/>
    </row>
    <row r="4" spans="1:11" s="26" customFormat="1" ht="5.15" customHeight="1" x14ac:dyDescent="0.25">
      <c r="A4" s="912"/>
      <c r="B4" s="912"/>
      <c r="C4" s="912"/>
      <c r="D4" s="912"/>
      <c r="E4" s="912"/>
      <c r="F4" s="912"/>
      <c r="G4" s="912"/>
      <c r="H4" s="912"/>
      <c r="I4" s="912"/>
      <c r="J4" s="49"/>
    </row>
    <row r="5" spans="1:11" s="26" customFormat="1" ht="14.15" x14ac:dyDescent="0.35">
      <c r="A5" s="913" t="str">
        <f>'1 Total'!A4:N4</f>
        <v>DICIEMBRE DE 2018</v>
      </c>
      <c r="B5" s="913"/>
      <c r="C5" s="913"/>
      <c r="D5" s="913"/>
      <c r="E5" s="913"/>
      <c r="F5" s="913"/>
      <c r="G5" s="913"/>
      <c r="H5" s="913"/>
      <c r="I5" s="913"/>
    </row>
    <row r="6" spans="1:11" s="26" customFormat="1" ht="14.25" customHeight="1" x14ac:dyDescent="0.25">
      <c r="A6" s="864"/>
      <c r="B6" s="864"/>
      <c r="C6" s="864"/>
      <c r="D6" s="864"/>
      <c r="E6" s="864"/>
      <c r="F6" s="864"/>
      <c r="G6" s="864"/>
      <c r="H6" s="864"/>
      <c r="I6" s="864"/>
    </row>
    <row r="7" spans="1:11" s="26" customFormat="1" ht="15" x14ac:dyDescent="0.35">
      <c r="A7" s="910" t="s">
        <v>58</v>
      </c>
      <c r="B7" s="910"/>
      <c r="C7" s="910"/>
      <c r="D7" s="910"/>
      <c r="E7" s="910"/>
      <c r="F7" s="910"/>
      <c r="G7" s="910"/>
      <c r="H7" s="910"/>
      <c r="I7" s="910"/>
    </row>
    <row r="8" spans="1:11" s="26" customFormat="1" ht="5.15" customHeight="1" x14ac:dyDescent="0.35">
      <c r="A8" s="914"/>
      <c r="B8" s="914"/>
      <c r="C8" s="914"/>
      <c r="D8" s="914"/>
      <c r="E8" s="914"/>
      <c r="F8" s="914"/>
      <c r="G8" s="914"/>
      <c r="H8" s="914"/>
      <c r="I8" s="914"/>
    </row>
    <row r="9" spans="1:11" s="26" customFormat="1" ht="15" x14ac:dyDescent="0.35">
      <c r="A9" s="910" t="s">
        <v>11</v>
      </c>
      <c r="B9" s="910"/>
      <c r="C9" s="910"/>
      <c r="D9" s="910"/>
      <c r="E9" s="910"/>
      <c r="F9" s="910"/>
      <c r="G9" s="910"/>
      <c r="H9" s="910"/>
      <c r="I9" s="910"/>
    </row>
    <row r="10" spans="1:11" s="26" customFormat="1" ht="11.5" customHeight="1" thickBot="1" x14ac:dyDescent="0.3">
      <c r="A10" s="81"/>
      <c r="B10" s="268">
        <v>2</v>
      </c>
      <c r="C10" s="244">
        <v>4</v>
      </c>
      <c r="D10" s="268">
        <v>7</v>
      </c>
      <c r="E10" s="244">
        <v>9</v>
      </c>
      <c r="F10" s="268">
        <v>5</v>
      </c>
      <c r="G10" s="244">
        <v>6</v>
      </c>
      <c r="H10" s="268">
        <v>11</v>
      </c>
      <c r="I10" s="268">
        <v>10</v>
      </c>
    </row>
    <row r="11" spans="1:11" x14ac:dyDescent="0.3">
      <c r="A11" s="529" t="s">
        <v>260</v>
      </c>
      <c r="B11" s="933" t="s">
        <v>212</v>
      </c>
      <c r="C11" s="934"/>
      <c r="D11" s="935" t="s">
        <v>213</v>
      </c>
      <c r="E11" s="935"/>
      <c r="F11" s="933" t="s">
        <v>212</v>
      </c>
      <c r="G11" s="934"/>
      <c r="H11" s="936" t="s">
        <v>213</v>
      </c>
      <c r="I11" s="937"/>
      <c r="J11" s="24"/>
    </row>
    <row r="12" spans="1:11" ht="12.9" x14ac:dyDescent="0.3">
      <c r="A12" s="530" t="s">
        <v>42</v>
      </c>
      <c r="B12" s="901" t="s">
        <v>214</v>
      </c>
      <c r="C12" s="905" t="s">
        <v>261</v>
      </c>
      <c r="D12" s="901" t="s">
        <v>214</v>
      </c>
      <c r="E12" s="905" t="s">
        <v>261</v>
      </c>
      <c r="F12" s="919" t="s">
        <v>262</v>
      </c>
      <c r="G12" s="899" t="s">
        <v>263</v>
      </c>
      <c r="H12" s="919" t="s">
        <v>262</v>
      </c>
      <c r="I12" s="930" t="s">
        <v>263</v>
      </c>
      <c r="J12" s="24"/>
      <c r="K12" s="24"/>
    </row>
    <row r="13" spans="1:11" ht="12.9" thickBot="1" x14ac:dyDescent="0.35">
      <c r="A13" s="616"/>
      <c r="B13" s="902"/>
      <c r="C13" s="906"/>
      <c r="D13" s="902"/>
      <c r="E13" s="906"/>
      <c r="F13" s="920"/>
      <c r="G13" s="900"/>
      <c r="H13" s="920"/>
      <c r="I13" s="931"/>
      <c r="J13" s="24"/>
    </row>
    <row r="14" spans="1:11" s="96" customFormat="1" ht="20.25" customHeight="1" x14ac:dyDescent="0.35">
      <c r="A14" s="591" t="s">
        <v>59</v>
      </c>
      <c r="B14" s="592">
        <v>0</v>
      </c>
      <c r="C14" s="593">
        <v>0</v>
      </c>
      <c r="D14" s="592">
        <v>0</v>
      </c>
      <c r="E14" s="594">
        <v>0</v>
      </c>
      <c r="F14" s="592">
        <v>0</v>
      </c>
      <c r="G14" s="593">
        <v>0</v>
      </c>
      <c r="H14" s="595">
        <v>0</v>
      </c>
      <c r="I14" s="596">
        <v>0</v>
      </c>
    </row>
    <row r="15" spans="1:11" s="96" customFormat="1" ht="20.25" customHeight="1" x14ac:dyDescent="0.35">
      <c r="A15" s="597">
        <v>16</v>
      </c>
      <c r="B15" s="203">
        <v>0</v>
      </c>
      <c r="C15" s="211">
        <v>0</v>
      </c>
      <c r="D15" s="203">
        <v>0</v>
      </c>
      <c r="E15" s="205">
        <v>0</v>
      </c>
      <c r="F15" s="203">
        <v>0</v>
      </c>
      <c r="G15" s="211">
        <v>0</v>
      </c>
      <c r="H15" s="212">
        <v>0</v>
      </c>
      <c r="I15" s="598">
        <v>0</v>
      </c>
    </row>
    <row r="16" spans="1:11" s="96" customFormat="1" ht="20.25" customHeight="1" x14ac:dyDescent="0.35">
      <c r="A16" s="599">
        <v>17</v>
      </c>
      <c r="B16" s="201">
        <v>0</v>
      </c>
      <c r="C16" s="209">
        <v>0</v>
      </c>
      <c r="D16" s="201">
        <v>0</v>
      </c>
      <c r="E16" s="202">
        <v>0</v>
      </c>
      <c r="F16" s="201">
        <v>0</v>
      </c>
      <c r="G16" s="209">
        <v>0</v>
      </c>
      <c r="H16" s="210">
        <v>0</v>
      </c>
      <c r="I16" s="600">
        <v>0</v>
      </c>
    </row>
    <row r="17" spans="1:9" s="96" customFormat="1" ht="20.25" customHeight="1" x14ac:dyDescent="0.35">
      <c r="A17" s="597">
        <v>18</v>
      </c>
      <c r="B17" s="203">
        <v>0</v>
      </c>
      <c r="C17" s="211">
        <v>0</v>
      </c>
      <c r="D17" s="203">
        <v>0</v>
      </c>
      <c r="E17" s="205">
        <v>0</v>
      </c>
      <c r="F17" s="203">
        <v>0</v>
      </c>
      <c r="G17" s="211">
        <v>0</v>
      </c>
      <c r="H17" s="212">
        <v>0</v>
      </c>
      <c r="I17" s="598">
        <v>0</v>
      </c>
    </row>
    <row r="18" spans="1:9" s="96" customFormat="1" ht="20.25" customHeight="1" x14ac:dyDescent="0.35">
      <c r="A18" s="599">
        <v>19</v>
      </c>
      <c r="B18" s="201">
        <v>0</v>
      </c>
      <c r="C18" s="209">
        <v>0</v>
      </c>
      <c r="D18" s="201">
        <v>0</v>
      </c>
      <c r="E18" s="202">
        <v>0</v>
      </c>
      <c r="F18" s="201">
        <v>0</v>
      </c>
      <c r="G18" s="209">
        <v>0</v>
      </c>
      <c r="H18" s="210">
        <v>0</v>
      </c>
      <c r="I18" s="600">
        <v>0</v>
      </c>
    </row>
    <row r="19" spans="1:9" s="96" customFormat="1" ht="20.25" customHeight="1" x14ac:dyDescent="0.35">
      <c r="A19" s="597">
        <v>20</v>
      </c>
      <c r="B19" s="203">
        <v>0</v>
      </c>
      <c r="C19" s="211">
        <v>0</v>
      </c>
      <c r="D19" s="203">
        <v>0</v>
      </c>
      <c r="E19" s="205">
        <v>0</v>
      </c>
      <c r="F19" s="203">
        <v>0</v>
      </c>
      <c r="G19" s="211">
        <v>0</v>
      </c>
      <c r="H19" s="212">
        <v>0</v>
      </c>
      <c r="I19" s="598">
        <v>0</v>
      </c>
    </row>
    <row r="20" spans="1:9" s="96" customFormat="1" ht="20.25" customHeight="1" x14ac:dyDescent="0.35">
      <c r="A20" s="599">
        <v>21</v>
      </c>
      <c r="B20" s="201">
        <v>0</v>
      </c>
      <c r="C20" s="209">
        <v>0</v>
      </c>
      <c r="D20" s="201">
        <v>0</v>
      </c>
      <c r="E20" s="202">
        <v>0</v>
      </c>
      <c r="F20" s="201">
        <v>0</v>
      </c>
      <c r="G20" s="209">
        <v>0</v>
      </c>
      <c r="H20" s="210">
        <v>0</v>
      </c>
      <c r="I20" s="600">
        <v>0</v>
      </c>
    </row>
    <row r="21" spans="1:9" s="96" customFormat="1" ht="20.25" customHeight="1" x14ac:dyDescent="0.35">
      <c r="A21" s="597">
        <v>22</v>
      </c>
      <c r="B21" s="203">
        <v>0</v>
      </c>
      <c r="C21" s="211">
        <v>0</v>
      </c>
      <c r="D21" s="203">
        <v>0</v>
      </c>
      <c r="E21" s="205">
        <v>0</v>
      </c>
      <c r="F21" s="203">
        <v>0</v>
      </c>
      <c r="G21" s="211">
        <v>0</v>
      </c>
      <c r="H21" s="212">
        <v>0</v>
      </c>
      <c r="I21" s="598">
        <v>0</v>
      </c>
    </row>
    <row r="22" spans="1:9" s="96" customFormat="1" ht="20.25" customHeight="1" x14ac:dyDescent="0.35">
      <c r="A22" s="599">
        <v>23</v>
      </c>
      <c r="B22" s="201">
        <v>0</v>
      </c>
      <c r="C22" s="209">
        <v>0</v>
      </c>
      <c r="D22" s="201">
        <v>0</v>
      </c>
      <c r="E22" s="202">
        <v>0</v>
      </c>
      <c r="F22" s="201">
        <v>0</v>
      </c>
      <c r="G22" s="209">
        <v>0</v>
      </c>
      <c r="H22" s="210">
        <v>0</v>
      </c>
      <c r="I22" s="600">
        <v>0</v>
      </c>
    </row>
    <row r="23" spans="1:9" s="96" customFormat="1" ht="20.25" customHeight="1" x14ac:dyDescent="0.35">
      <c r="A23" s="597">
        <v>24</v>
      </c>
      <c r="B23" s="203">
        <v>0</v>
      </c>
      <c r="C23" s="211">
        <v>0</v>
      </c>
      <c r="D23" s="203">
        <v>0</v>
      </c>
      <c r="E23" s="205">
        <v>0</v>
      </c>
      <c r="F23" s="203">
        <v>0</v>
      </c>
      <c r="G23" s="211">
        <v>0</v>
      </c>
      <c r="H23" s="212">
        <v>0</v>
      </c>
      <c r="I23" s="598">
        <v>0</v>
      </c>
    </row>
    <row r="24" spans="1:9" s="96" customFormat="1" ht="20.25" customHeight="1" x14ac:dyDescent="0.35">
      <c r="A24" s="599">
        <v>25</v>
      </c>
      <c r="B24" s="201">
        <v>0</v>
      </c>
      <c r="C24" s="209">
        <v>0</v>
      </c>
      <c r="D24" s="201">
        <v>0</v>
      </c>
      <c r="E24" s="202">
        <v>0</v>
      </c>
      <c r="F24" s="201">
        <v>0</v>
      </c>
      <c r="G24" s="209">
        <v>0</v>
      </c>
      <c r="H24" s="210">
        <v>0</v>
      </c>
      <c r="I24" s="600">
        <v>0</v>
      </c>
    </row>
    <row r="25" spans="1:9" s="96" customFormat="1" ht="20.25" customHeight="1" x14ac:dyDescent="0.35">
      <c r="A25" s="597">
        <v>26</v>
      </c>
      <c r="B25" s="203">
        <v>0</v>
      </c>
      <c r="C25" s="211">
        <v>0</v>
      </c>
      <c r="D25" s="203">
        <v>0</v>
      </c>
      <c r="E25" s="205">
        <v>0</v>
      </c>
      <c r="F25" s="203">
        <v>0</v>
      </c>
      <c r="G25" s="211">
        <v>0</v>
      </c>
      <c r="H25" s="212">
        <v>0</v>
      </c>
      <c r="I25" s="598">
        <v>0</v>
      </c>
    </row>
    <row r="26" spans="1:9" s="96" customFormat="1" ht="20.25" customHeight="1" x14ac:dyDescent="0.35">
      <c r="A26" s="599">
        <v>27</v>
      </c>
      <c r="B26" s="201">
        <v>0</v>
      </c>
      <c r="C26" s="209">
        <v>0</v>
      </c>
      <c r="D26" s="201">
        <v>0</v>
      </c>
      <c r="E26" s="202">
        <v>0</v>
      </c>
      <c r="F26" s="201">
        <v>0</v>
      </c>
      <c r="G26" s="209">
        <v>0</v>
      </c>
      <c r="H26" s="210">
        <v>0</v>
      </c>
      <c r="I26" s="600">
        <v>0</v>
      </c>
    </row>
    <row r="27" spans="1:9" s="96" customFormat="1" ht="20.25" customHeight="1" x14ac:dyDescent="0.35">
      <c r="A27" s="597">
        <v>28</v>
      </c>
      <c r="B27" s="203">
        <v>0</v>
      </c>
      <c r="C27" s="211">
        <v>0</v>
      </c>
      <c r="D27" s="203">
        <v>0</v>
      </c>
      <c r="E27" s="205">
        <v>0</v>
      </c>
      <c r="F27" s="203">
        <v>0</v>
      </c>
      <c r="G27" s="211">
        <v>0</v>
      </c>
      <c r="H27" s="212">
        <v>0</v>
      </c>
      <c r="I27" s="598">
        <v>0</v>
      </c>
    </row>
    <row r="28" spans="1:9" s="96" customFormat="1" ht="20.25" customHeight="1" x14ac:dyDescent="0.35">
      <c r="A28" s="599">
        <v>29</v>
      </c>
      <c r="B28" s="201">
        <v>0</v>
      </c>
      <c r="C28" s="209">
        <v>0</v>
      </c>
      <c r="D28" s="201">
        <v>0</v>
      </c>
      <c r="E28" s="202">
        <v>0</v>
      </c>
      <c r="F28" s="201">
        <v>0</v>
      </c>
      <c r="G28" s="209">
        <v>0</v>
      </c>
      <c r="H28" s="210">
        <v>0</v>
      </c>
      <c r="I28" s="600">
        <v>0</v>
      </c>
    </row>
    <row r="29" spans="1:9" s="96" customFormat="1" ht="20.25" customHeight="1" x14ac:dyDescent="0.35">
      <c r="A29" s="597">
        <v>30</v>
      </c>
      <c r="B29" s="203">
        <v>0</v>
      </c>
      <c r="C29" s="211">
        <v>0</v>
      </c>
      <c r="D29" s="203">
        <v>0</v>
      </c>
      <c r="E29" s="205">
        <v>0</v>
      </c>
      <c r="F29" s="203">
        <v>0</v>
      </c>
      <c r="G29" s="211">
        <v>0</v>
      </c>
      <c r="H29" s="212">
        <v>0</v>
      </c>
      <c r="I29" s="598">
        <v>0</v>
      </c>
    </row>
    <row r="30" spans="1:9" s="96" customFormat="1" ht="20.25" customHeight="1" x14ac:dyDescent="0.35">
      <c r="A30" s="599">
        <v>31</v>
      </c>
      <c r="B30" s="201">
        <v>0</v>
      </c>
      <c r="C30" s="209">
        <v>0</v>
      </c>
      <c r="D30" s="201">
        <v>0</v>
      </c>
      <c r="E30" s="202">
        <v>0</v>
      </c>
      <c r="F30" s="201">
        <v>0</v>
      </c>
      <c r="G30" s="209">
        <v>0</v>
      </c>
      <c r="H30" s="210">
        <v>0</v>
      </c>
      <c r="I30" s="600">
        <v>0</v>
      </c>
    </row>
    <row r="31" spans="1:9" s="96" customFormat="1" ht="20.25" customHeight="1" x14ac:dyDescent="0.35">
      <c r="A31" s="597">
        <v>32</v>
      </c>
      <c r="B31" s="203">
        <v>0</v>
      </c>
      <c r="C31" s="211">
        <v>0</v>
      </c>
      <c r="D31" s="203">
        <v>0</v>
      </c>
      <c r="E31" s="205">
        <v>0</v>
      </c>
      <c r="F31" s="203">
        <v>0</v>
      </c>
      <c r="G31" s="211">
        <v>0</v>
      </c>
      <c r="H31" s="212">
        <v>0</v>
      </c>
      <c r="I31" s="598">
        <v>0</v>
      </c>
    </row>
    <row r="32" spans="1:9" s="96" customFormat="1" ht="20.25" customHeight="1" x14ac:dyDescent="0.35">
      <c r="A32" s="599">
        <v>33</v>
      </c>
      <c r="B32" s="201">
        <v>0</v>
      </c>
      <c r="C32" s="209">
        <v>0</v>
      </c>
      <c r="D32" s="201">
        <v>0</v>
      </c>
      <c r="E32" s="202">
        <v>0</v>
      </c>
      <c r="F32" s="201">
        <v>0</v>
      </c>
      <c r="G32" s="209">
        <v>0</v>
      </c>
      <c r="H32" s="210">
        <v>0</v>
      </c>
      <c r="I32" s="600">
        <v>0</v>
      </c>
    </row>
    <row r="33" spans="1:9" s="96" customFormat="1" ht="20.25" customHeight="1" x14ac:dyDescent="0.35">
      <c r="A33" s="597">
        <v>34</v>
      </c>
      <c r="B33" s="203">
        <v>0</v>
      </c>
      <c r="C33" s="211">
        <v>0</v>
      </c>
      <c r="D33" s="203">
        <v>0</v>
      </c>
      <c r="E33" s="205">
        <v>0</v>
      </c>
      <c r="F33" s="203">
        <v>0</v>
      </c>
      <c r="G33" s="211">
        <v>0</v>
      </c>
      <c r="H33" s="212">
        <v>0</v>
      </c>
      <c r="I33" s="598">
        <v>0</v>
      </c>
    </row>
    <row r="34" spans="1:9" s="96" customFormat="1" ht="20.25" customHeight="1" x14ac:dyDescent="0.35">
      <c r="A34" s="599">
        <v>35</v>
      </c>
      <c r="B34" s="201">
        <v>0</v>
      </c>
      <c r="C34" s="209">
        <v>0</v>
      </c>
      <c r="D34" s="201">
        <v>0</v>
      </c>
      <c r="E34" s="202">
        <v>0</v>
      </c>
      <c r="F34" s="201">
        <v>0</v>
      </c>
      <c r="G34" s="209">
        <v>0</v>
      </c>
      <c r="H34" s="210">
        <v>0</v>
      </c>
      <c r="I34" s="600">
        <v>0</v>
      </c>
    </row>
    <row r="35" spans="1:9" s="96" customFormat="1" ht="20.25" customHeight="1" x14ac:dyDescent="0.35">
      <c r="A35" s="597">
        <v>36</v>
      </c>
      <c r="B35" s="203">
        <v>0</v>
      </c>
      <c r="C35" s="211">
        <v>0</v>
      </c>
      <c r="D35" s="203">
        <v>0</v>
      </c>
      <c r="E35" s="205">
        <v>0</v>
      </c>
      <c r="F35" s="203">
        <v>0</v>
      </c>
      <c r="G35" s="211">
        <v>0</v>
      </c>
      <c r="H35" s="212">
        <v>0</v>
      </c>
      <c r="I35" s="598">
        <v>0</v>
      </c>
    </row>
    <row r="36" spans="1:9" s="96" customFormat="1" ht="20.25" customHeight="1" x14ac:dyDescent="0.35">
      <c r="A36" s="599">
        <v>37</v>
      </c>
      <c r="B36" s="201">
        <v>0</v>
      </c>
      <c r="C36" s="209">
        <v>0</v>
      </c>
      <c r="D36" s="201">
        <v>0</v>
      </c>
      <c r="E36" s="202">
        <v>0</v>
      </c>
      <c r="F36" s="201">
        <v>0</v>
      </c>
      <c r="G36" s="209">
        <v>0</v>
      </c>
      <c r="H36" s="210">
        <v>0</v>
      </c>
      <c r="I36" s="600">
        <v>0</v>
      </c>
    </row>
    <row r="37" spans="1:9" s="96" customFormat="1" ht="20.25" customHeight="1" x14ac:dyDescent="0.35">
      <c r="A37" s="597">
        <v>38</v>
      </c>
      <c r="B37" s="203">
        <v>0</v>
      </c>
      <c r="C37" s="211">
        <v>0</v>
      </c>
      <c r="D37" s="203">
        <v>0</v>
      </c>
      <c r="E37" s="205">
        <v>0</v>
      </c>
      <c r="F37" s="203">
        <v>0</v>
      </c>
      <c r="G37" s="211">
        <v>0</v>
      </c>
      <c r="H37" s="212">
        <v>0</v>
      </c>
      <c r="I37" s="598">
        <v>0</v>
      </c>
    </row>
    <row r="38" spans="1:9" s="96" customFormat="1" ht="20.25" customHeight="1" x14ac:dyDescent="0.35">
      <c r="A38" s="599">
        <v>39</v>
      </c>
      <c r="B38" s="201">
        <v>0</v>
      </c>
      <c r="C38" s="209">
        <v>0</v>
      </c>
      <c r="D38" s="201">
        <v>0</v>
      </c>
      <c r="E38" s="202">
        <v>0</v>
      </c>
      <c r="F38" s="201">
        <v>0</v>
      </c>
      <c r="G38" s="209">
        <v>0</v>
      </c>
      <c r="H38" s="210">
        <v>0</v>
      </c>
      <c r="I38" s="600">
        <v>0</v>
      </c>
    </row>
    <row r="39" spans="1:9" s="96" customFormat="1" ht="20.25" customHeight="1" x14ac:dyDescent="0.35">
      <c r="A39" s="597">
        <v>40</v>
      </c>
      <c r="B39" s="203">
        <v>0</v>
      </c>
      <c r="C39" s="211">
        <v>0</v>
      </c>
      <c r="D39" s="203">
        <v>0</v>
      </c>
      <c r="E39" s="205">
        <v>0</v>
      </c>
      <c r="F39" s="203">
        <v>0</v>
      </c>
      <c r="G39" s="211">
        <v>0</v>
      </c>
      <c r="H39" s="212">
        <v>0</v>
      </c>
      <c r="I39" s="598">
        <v>0</v>
      </c>
    </row>
    <row r="40" spans="1:9" s="96" customFormat="1" ht="20.25" customHeight="1" x14ac:dyDescent="0.35">
      <c r="A40" s="599">
        <v>41</v>
      </c>
      <c r="B40" s="201">
        <v>0</v>
      </c>
      <c r="C40" s="209">
        <v>0</v>
      </c>
      <c r="D40" s="201">
        <v>0</v>
      </c>
      <c r="E40" s="202">
        <v>0</v>
      </c>
      <c r="F40" s="201">
        <v>0</v>
      </c>
      <c r="G40" s="209">
        <v>0</v>
      </c>
      <c r="H40" s="210">
        <v>0</v>
      </c>
      <c r="I40" s="600">
        <v>0</v>
      </c>
    </row>
    <row r="41" spans="1:9" s="96" customFormat="1" ht="20.25" customHeight="1" x14ac:dyDescent="0.35">
      <c r="A41" s="597">
        <v>42</v>
      </c>
      <c r="B41" s="203">
        <v>0</v>
      </c>
      <c r="C41" s="211">
        <v>0</v>
      </c>
      <c r="D41" s="203">
        <v>0</v>
      </c>
      <c r="E41" s="205">
        <v>0</v>
      </c>
      <c r="F41" s="203">
        <v>0</v>
      </c>
      <c r="G41" s="211">
        <v>0</v>
      </c>
      <c r="H41" s="212">
        <v>0</v>
      </c>
      <c r="I41" s="598">
        <v>0</v>
      </c>
    </row>
    <row r="42" spans="1:9" s="96" customFormat="1" ht="20.25" customHeight="1" x14ac:dyDescent="0.35">
      <c r="A42" s="599">
        <v>43</v>
      </c>
      <c r="B42" s="201">
        <v>0</v>
      </c>
      <c r="C42" s="209">
        <v>0</v>
      </c>
      <c r="D42" s="201">
        <v>0</v>
      </c>
      <c r="E42" s="202">
        <v>0</v>
      </c>
      <c r="F42" s="201">
        <v>0</v>
      </c>
      <c r="G42" s="209">
        <v>0</v>
      </c>
      <c r="H42" s="210">
        <v>0</v>
      </c>
      <c r="I42" s="600">
        <v>0</v>
      </c>
    </row>
    <row r="43" spans="1:9" s="96" customFormat="1" ht="20.25" customHeight="1" x14ac:dyDescent="0.35">
      <c r="A43" s="597">
        <v>44</v>
      </c>
      <c r="B43" s="203">
        <v>0</v>
      </c>
      <c r="C43" s="211">
        <v>0</v>
      </c>
      <c r="D43" s="203">
        <v>0</v>
      </c>
      <c r="E43" s="205">
        <v>0</v>
      </c>
      <c r="F43" s="203">
        <v>0</v>
      </c>
      <c r="G43" s="211">
        <v>0</v>
      </c>
      <c r="H43" s="212">
        <v>0</v>
      </c>
      <c r="I43" s="598">
        <v>0</v>
      </c>
    </row>
    <row r="44" spans="1:9" s="96" customFormat="1" ht="20.25" customHeight="1" x14ac:dyDescent="0.35">
      <c r="A44" s="599">
        <v>45</v>
      </c>
      <c r="B44" s="201">
        <v>39011</v>
      </c>
      <c r="C44" s="209">
        <v>0</v>
      </c>
      <c r="D44" s="201">
        <v>0</v>
      </c>
      <c r="E44" s="202">
        <v>0</v>
      </c>
      <c r="F44" s="201">
        <v>0</v>
      </c>
      <c r="G44" s="209">
        <v>0</v>
      </c>
      <c r="H44" s="210">
        <v>0</v>
      </c>
      <c r="I44" s="600">
        <v>0</v>
      </c>
    </row>
    <row r="45" spans="1:9" s="96" customFormat="1" ht="20.25" customHeight="1" x14ac:dyDescent="0.35">
      <c r="A45" s="597">
        <v>46</v>
      </c>
      <c r="B45" s="203">
        <v>0</v>
      </c>
      <c r="C45" s="211">
        <v>0</v>
      </c>
      <c r="D45" s="203">
        <v>0</v>
      </c>
      <c r="E45" s="205">
        <v>0</v>
      </c>
      <c r="F45" s="203">
        <v>0</v>
      </c>
      <c r="G45" s="211">
        <v>0</v>
      </c>
      <c r="H45" s="212">
        <v>0</v>
      </c>
      <c r="I45" s="598">
        <v>0</v>
      </c>
    </row>
    <row r="46" spans="1:9" s="96" customFormat="1" ht="20.25" customHeight="1" x14ac:dyDescent="0.35">
      <c r="A46" s="599">
        <v>47</v>
      </c>
      <c r="B46" s="201">
        <v>0</v>
      </c>
      <c r="C46" s="209">
        <v>0</v>
      </c>
      <c r="D46" s="201">
        <v>0</v>
      </c>
      <c r="E46" s="202">
        <v>0</v>
      </c>
      <c r="F46" s="201">
        <v>0</v>
      </c>
      <c r="G46" s="209">
        <v>0</v>
      </c>
      <c r="H46" s="210">
        <v>0</v>
      </c>
      <c r="I46" s="600">
        <v>0</v>
      </c>
    </row>
    <row r="47" spans="1:9" s="96" customFormat="1" ht="20.25" customHeight="1" x14ac:dyDescent="0.35">
      <c r="A47" s="597">
        <v>48</v>
      </c>
      <c r="B47" s="203">
        <v>49640</v>
      </c>
      <c r="C47" s="211">
        <v>0</v>
      </c>
      <c r="D47" s="203">
        <v>0</v>
      </c>
      <c r="E47" s="205">
        <v>0</v>
      </c>
      <c r="F47" s="203">
        <v>0</v>
      </c>
      <c r="G47" s="211">
        <v>0</v>
      </c>
      <c r="H47" s="212">
        <v>0</v>
      </c>
      <c r="I47" s="598">
        <v>0</v>
      </c>
    </row>
    <row r="48" spans="1:9" s="96" customFormat="1" ht="20.25" customHeight="1" x14ac:dyDescent="0.35">
      <c r="A48" s="599">
        <v>49</v>
      </c>
      <c r="B48" s="201">
        <v>0</v>
      </c>
      <c r="C48" s="209">
        <v>0</v>
      </c>
      <c r="D48" s="201">
        <v>0</v>
      </c>
      <c r="E48" s="202">
        <v>0</v>
      </c>
      <c r="F48" s="201">
        <v>0</v>
      </c>
      <c r="G48" s="209">
        <v>0</v>
      </c>
      <c r="H48" s="210">
        <v>0</v>
      </c>
      <c r="I48" s="600">
        <v>0</v>
      </c>
    </row>
    <row r="49" spans="1:9" s="96" customFormat="1" ht="20.25" customHeight="1" x14ac:dyDescent="0.35">
      <c r="A49" s="597">
        <v>50</v>
      </c>
      <c r="B49" s="203">
        <v>0</v>
      </c>
      <c r="C49" s="211">
        <v>0</v>
      </c>
      <c r="D49" s="203">
        <v>0</v>
      </c>
      <c r="E49" s="205">
        <v>0</v>
      </c>
      <c r="F49" s="203">
        <v>0</v>
      </c>
      <c r="G49" s="211">
        <v>0</v>
      </c>
      <c r="H49" s="212">
        <v>0</v>
      </c>
      <c r="I49" s="598">
        <v>0</v>
      </c>
    </row>
    <row r="50" spans="1:9" s="96" customFormat="1" ht="20.25" customHeight="1" x14ac:dyDescent="0.35">
      <c r="A50" s="599">
        <v>51</v>
      </c>
      <c r="B50" s="201">
        <v>68798</v>
      </c>
      <c r="C50" s="209">
        <v>0</v>
      </c>
      <c r="D50" s="201">
        <v>236344.95999999999</v>
      </c>
      <c r="E50" s="202">
        <v>0</v>
      </c>
      <c r="F50" s="201">
        <v>0</v>
      </c>
      <c r="G50" s="209">
        <v>0</v>
      </c>
      <c r="H50" s="210">
        <v>0</v>
      </c>
      <c r="I50" s="600">
        <v>0</v>
      </c>
    </row>
    <row r="51" spans="1:9" s="96" customFormat="1" ht="20.25" customHeight="1" x14ac:dyDescent="0.35">
      <c r="A51" s="597">
        <v>52</v>
      </c>
      <c r="B51" s="203">
        <v>198039</v>
      </c>
      <c r="C51" s="211">
        <v>0</v>
      </c>
      <c r="D51" s="203">
        <v>0</v>
      </c>
      <c r="E51" s="205">
        <v>0</v>
      </c>
      <c r="F51" s="203">
        <v>0</v>
      </c>
      <c r="G51" s="211">
        <v>0</v>
      </c>
      <c r="H51" s="212">
        <v>0</v>
      </c>
      <c r="I51" s="598">
        <v>0</v>
      </c>
    </row>
    <row r="52" spans="1:9" s="96" customFormat="1" ht="20.25" customHeight="1" x14ac:dyDescent="0.35">
      <c r="A52" s="599">
        <v>53</v>
      </c>
      <c r="B52" s="201">
        <v>118184</v>
      </c>
      <c r="C52" s="209">
        <v>0</v>
      </c>
      <c r="D52" s="201">
        <v>0</v>
      </c>
      <c r="E52" s="202">
        <v>0</v>
      </c>
      <c r="F52" s="201">
        <v>0</v>
      </c>
      <c r="G52" s="209">
        <v>0</v>
      </c>
      <c r="H52" s="210">
        <v>0</v>
      </c>
      <c r="I52" s="600">
        <v>0</v>
      </c>
    </row>
    <row r="53" spans="1:9" s="96" customFormat="1" ht="20.25" customHeight="1" x14ac:dyDescent="0.35">
      <c r="A53" s="597">
        <v>54</v>
      </c>
      <c r="B53" s="203">
        <v>304434</v>
      </c>
      <c r="C53" s="211">
        <v>0</v>
      </c>
      <c r="D53" s="203">
        <v>0</v>
      </c>
      <c r="E53" s="205">
        <v>0</v>
      </c>
      <c r="F53" s="203">
        <v>0</v>
      </c>
      <c r="G53" s="211">
        <v>0</v>
      </c>
      <c r="H53" s="212">
        <v>0</v>
      </c>
      <c r="I53" s="598">
        <v>0</v>
      </c>
    </row>
    <row r="54" spans="1:9" s="96" customFormat="1" ht="20.25" customHeight="1" x14ac:dyDescent="0.35">
      <c r="A54" s="599">
        <v>55</v>
      </c>
      <c r="B54" s="201">
        <v>204303</v>
      </c>
      <c r="C54" s="209">
        <v>0</v>
      </c>
      <c r="D54" s="201">
        <v>0</v>
      </c>
      <c r="E54" s="202">
        <v>0</v>
      </c>
      <c r="F54" s="201">
        <v>0</v>
      </c>
      <c r="G54" s="209">
        <v>0</v>
      </c>
      <c r="H54" s="210">
        <v>0</v>
      </c>
      <c r="I54" s="600">
        <v>0</v>
      </c>
    </row>
    <row r="55" spans="1:9" s="96" customFormat="1" ht="20.25" customHeight="1" x14ac:dyDescent="0.35">
      <c r="A55" s="597">
        <v>56</v>
      </c>
      <c r="B55" s="203">
        <v>148290</v>
      </c>
      <c r="C55" s="211">
        <v>0</v>
      </c>
      <c r="D55" s="203">
        <v>0</v>
      </c>
      <c r="E55" s="205">
        <v>0</v>
      </c>
      <c r="F55" s="203">
        <v>0</v>
      </c>
      <c r="G55" s="211">
        <v>0</v>
      </c>
      <c r="H55" s="212">
        <v>0</v>
      </c>
      <c r="I55" s="598">
        <v>0</v>
      </c>
    </row>
    <row r="56" spans="1:9" s="96" customFormat="1" ht="20.25" customHeight="1" x14ac:dyDescent="0.35">
      <c r="A56" s="599">
        <v>57</v>
      </c>
      <c r="B56" s="201">
        <v>228261</v>
      </c>
      <c r="C56" s="209">
        <v>0</v>
      </c>
      <c r="D56" s="201">
        <v>0</v>
      </c>
      <c r="E56" s="202">
        <v>0</v>
      </c>
      <c r="F56" s="201">
        <v>0</v>
      </c>
      <c r="G56" s="209">
        <v>0</v>
      </c>
      <c r="H56" s="210">
        <v>0</v>
      </c>
      <c r="I56" s="600">
        <v>0</v>
      </c>
    </row>
    <row r="57" spans="1:9" s="96" customFormat="1" ht="20.25" customHeight="1" thickBot="1" x14ac:dyDescent="0.4">
      <c r="A57" s="601">
        <v>58</v>
      </c>
      <c r="B57" s="602">
        <v>366349</v>
      </c>
      <c r="C57" s="603">
        <v>0</v>
      </c>
      <c r="D57" s="602">
        <v>0</v>
      </c>
      <c r="E57" s="604">
        <v>0</v>
      </c>
      <c r="F57" s="602">
        <v>0</v>
      </c>
      <c r="G57" s="603">
        <v>0</v>
      </c>
      <c r="H57" s="605">
        <v>0</v>
      </c>
      <c r="I57" s="606">
        <v>0</v>
      </c>
    </row>
    <row r="58" spans="1:9" s="96" customFormat="1" ht="20.25" customHeight="1" x14ac:dyDescent="0.35">
      <c r="A58" s="599">
        <v>59</v>
      </c>
      <c r="B58" s="201">
        <v>452254</v>
      </c>
      <c r="C58" s="209">
        <v>0</v>
      </c>
      <c r="D58" s="201">
        <v>0</v>
      </c>
      <c r="E58" s="202">
        <v>0</v>
      </c>
      <c r="F58" s="201">
        <v>0</v>
      </c>
      <c r="G58" s="209">
        <v>0</v>
      </c>
      <c r="H58" s="210">
        <v>0</v>
      </c>
      <c r="I58" s="600">
        <v>0</v>
      </c>
    </row>
    <row r="59" spans="1:9" s="96" customFormat="1" ht="20.25" customHeight="1" x14ac:dyDescent="0.35">
      <c r="A59" s="597">
        <v>60</v>
      </c>
      <c r="B59" s="203">
        <v>171823</v>
      </c>
      <c r="C59" s="211">
        <v>0</v>
      </c>
      <c r="D59" s="203">
        <v>0</v>
      </c>
      <c r="E59" s="205">
        <v>0</v>
      </c>
      <c r="F59" s="203">
        <v>0</v>
      </c>
      <c r="G59" s="211">
        <v>0</v>
      </c>
      <c r="H59" s="212">
        <v>0</v>
      </c>
      <c r="I59" s="598">
        <v>0</v>
      </c>
    </row>
    <row r="60" spans="1:9" s="96" customFormat="1" ht="20.25" customHeight="1" x14ac:dyDescent="0.35">
      <c r="A60" s="599">
        <v>61</v>
      </c>
      <c r="B60" s="201">
        <v>187692</v>
      </c>
      <c r="C60" s="209">
        <v>0</v>
      </c>
      <c r="D60" s="201">
        <v>0</v>
      </c>
      <c r="E60" s="202">
        <v>0</v>
      </c>
      <c r="F60" s="201">
        <v>0</v>
      </c>
      <c r="G60" s="209">
        <v>0</v>
      </c>
      <c r="H60" s="210">
        <v>0</v>
      </c>
      <c r="I60" s="600">
        <v>0</v>
      </c>
    </row>
    <row r="61" spans="1:9" s="96" customFormat="1" ht="20.25" customHeight="1" x14ac:dyDescent="0.35">
      <c r="A61" s="597">
        <v>62</v>
      </c>
      <c r="B61" s="203">
        <v>285022</v>
      </c>
      <c r="C61" s="211">
        <v>0</v>
      </c>
      <c r="D61" s="203">
        <v>0</v>
      </c>
      <c r="E61" s="205">
        <v>0</v>
      </c>
      <c r="F61" s="203">
        <v>0</v>
      </c>
      <c r="G61" s="211">
        <v>0</v>
      </c>
      <c r="H61" s="212">
        <v>0</v>
      </c>
      <c r="I61" s="598">
        <v>0</v>
      </c>
    </row>
    <row r="62" spans="1:9" s="96" customFormat="1" ht="20.25" customHeight="1" x14ac:dyDescent="0.35">
      <c r="A62" s="599">
        <v>63</v>
      </c>
      <c r="B62" s="201">
        <v>113383</v>
      </c>
      <c r="C62" s="209">
        <v>0</v>
      </c>
      <c r="D62" s="201">
        <v>0</v>
      </c>
      <c r="E62" s="202">
        <v>0</v>
      </c>
      <c r="F62" s="201">
        <v>0</v>
      </c>
      <c r="G62" s="209">
        <v>0</v>
      </c>
      <c r="H62" s="210">
        <v>0</v>
      </c>
      <c r="I62" s="600">
        <v>0</v>
      </c>
    </row>
    <row r="63" spans="1:9" s="96" customFormat="1" ht="20.25" customHeight="1" x14ac:dyDescent="0.35">
      <c r="A63" s="597">
        <v>64</v>
      </c>
      <c r="B63" s="203">
        <v>336970</v>
      </c>
      <c r="C63" s="211">
        <v>0</v>
      </c>
      <c r="D63" s="203">
        <v>0</v>
      </c>
      <c r="E63" s="205">
        <v>0</v>
      </c>
      <c r="F63" s="203">
        <v>0</v>
      </c>
      <c r="G63" s="211">
        <v>0</v>
      </c>
      <c r="H63" s="212">
        <v>0</v>
      </c>
      <c r="I63" s="598">
        <v>0</v>
      </c>
    </row>
    <row r="64" spans="1:9" s="96" customFormat="1" ht="20.25" customHeight="1" x14ac:dyDescent="0.35">
      <c r="A64" s="599">
        <v>65</v>
      </c>
      <c r="B64" s="201">
        <v>866779</v>
      </c>
      <c r="C64" s="209">
        <v>0</v>
      </c>
      <c r="D64" s="201">
        <v>0</v>
      </c>
      <c r="E64" s="202">
        <v>0</v>
      </c>
      <c r="F64" s="201">
        <v>0</v>
      </c>
      <c r="G64" s="209">
        <v>0</v>
      </c>
      <c r="H64" s="210">
        <v>0</v>
      </c>
      <c r="I64" s="600">
        <v>0</v>
      </c>
    </row>
    <row r="65" spans="1:9" s="96" customFormat="1" ht="20.25" customHeight="1" x14ac:dyDescent="0.35">
      <c r="A65" s="597">
        <v>66</v>
      </c>
      <c r="B65" s="203">
        <v>4457251</v>
      </c>
      <c r="C65" s="211">
        <v>0</v>
      </c>
      <c r="D65" s="203">
        <v>0</v>
      </c>
      <c r="E65" s="205">
        <v>0</v>
      </c>
      <c r="F65" s="203">
        <v>0</v>
      </c>
      <c r="G65" s="211">
        <v>0</v>
      </c>
      <c r="H65" s="212">
        <v>0</v>
      </c>
      <c r="I65" s="598">
        <v>0</v>
      </c>
    </row>
    <row r="66" spans="1:9" s="96" customFormat="1" ht="20.25" customHeight="1" x14ac:dyDescent="0.35">
      <c r="A66" s="599">
        <v>67</v>
      </c>
      <c r="B66" s="201">
        <v>4332383</v>
      </c>
      <c r="C66" s="209">
        <v>0</v>
      </c>
      <c r="D66" s="201">
        <v>0</v>
      </c>
      <c r="E66" s="202">
        <v>0</v>
      </c>
      <c r="F66" s="201">
        <v>0</v>
      </c>
      <c r="G66" s="209">
        <v>0</v>
      </c>
      <c r="H66" s="210">
        <v>0</v>
      </c>
      <c r="I66" s="600">
        <v>0</v>
      </c>
    </row>
    <row r="67" spans="1:9" s="96" customFormat="1" ht="20.25" customHeight="1" x14ac:dyDescent="0.35">
      <c r="A67" s="597">
        <v>68</v>
      </c>
      <c r="B67" s="203">
        <v>3496383</v>
      </c>
      <c r="C67" s="211">
        <v>0</v>
      </c>
      <c r="D67" s="203">
        <v>0</v>
      </c>
      <c r="E67" s="205">
        <v>0</v>
      </c>
      <c r="F67" s="203">
        <v>0</v>
      </c>
      <c r="G67" s="211">
        <v>0</v>
      </c>
      <c r="H67" s="212">
        <v>0</v>
      </c>
      <c r="I67" s="598">
        <v>0</v>
      </c>
    </row>
    <row r="68" spans="1:9" s="96" customFormat="1" ht="20.25" customHeight="1" x14ac:dyDescent="0.35">
      <c r="A68" s="599">
        <v>69</v>
      </c>
      <c r="B68" s="201">
        <v>4993334</v>
      </c>
      <c r="C68" s="209">
        <v>0</v>
      </c>
      <c r="D68" s="201">
        <v>0</v>
      </c>
      <c r="E68" s="202">
        <v>0</v>
      </c>
      <c r="F68" s="201">
        <v>0</v>
      </c>
      <c r="G68" s="209">
        <v>0</v>
      </c>
      <c r="H68" s="210">
        <v>0</v>
      </c>
      <c r="I68" s="600">
        <v>0</v>
      </c>
    </row>
    <row r="69" spans="1:9" s="96" customFormat="1" ht="20.25" customHeight="1" x14ac:dyDescent="0.35">
      <c r="A69" s="597">
        <v>70</v>
      </c>
      <c r="B69" s="203">
        <v>7659595</v>
      </c>
      <c r="C69" s="211">
        <v>0</v>
      </c>
      <c r="D69" s="203">
        <v>316830</v>
      </c>
      <c r="E69" s="205">
        <v>0</v>
      </c>
      <c r="F69" s="203">
        <v>0</v>
      </c>
      <c r="G69" s="211">
        <v>0</v>
      </c>
      <c r="H69" s="212">
        <v>0</v>
      </c>
      <c r="I69" s="598">
        <v>0</v>
      </c>
    </row>
    <row r="70" spans="1:9" s="96" customFormat="1" ht="20.25" customHeight="1" x14ac:dyDescent="0.35">
      <c r="A70" s="599">
        <v>71</v>
      </c>
      <c r="B70" s="201">
        <v>6203701</v>
      </c>
      <c r="C70" s="209">
        <v>0</v>
      </c>
      <c r="D70" s="201">
        <v>0</v>
      </c>
      <c r="E70" s="202">
        <v>0</v>
      </c>
      <c r="F70" s="201">
        <v>0</v>
      </c>
      <c r="G70" s="209">
        <v>0</v>
      </c>
      <c r="H70" s="210">
        <v>0</v>
      </c>
      <c r="I70" s="600">
        <v>0</v>
      </c>
    </row>
    <row r="71" spans="1:9" s="96" customFormat="1" ht="20.25" customHeight="1" x14ac:dyDescent="0.35">
      <c r="A71" s="597">
        <v>72</v>
      </c>
      <c r="B71" s="203">
        <v>5938391</v>
      </c>
      <c r="C71" s="211">
        <v>0</v>
      </c>
      <c r="D71" s="203">
        <v>0</v>
      </c>
      <c r="E71" s="205">
        <v>0</v>
      </c>
      <c r="F71" s="203">
        <v>0</v>
      </c>
      <c r="G71" s="211">
        <v>0</v>
      </c>
      <c r="H71" s="212">
        <v>0</v>
      </c>
      <c r="I71" s="598">
        <v>0</v>
      </c>
    </row>
    <row r="72" spans="1:9" s="96" customFormat="1" ht="20.25" customHeight="1" x14ac:dyDescent="0.35">
      <c r="A72" s="599">
        <v>73</v>
      </c>
      <c r="B72" s="201">
        <v>4160655</v>
      </c>
      <c r="C72" s="209">
        <v>0</v>
      </c>
      <c r="D72" s="201">
        <v>385430</v>
      </c>
      <c r="E72" s="202">
        <v>0</v>
      </c>
      <c r="F72" s="201">
        <v>0</v>
      </c>
      <c r="G72" s="209">
        <v>0</v>
      </c>
      <c r="H72" s="210">
        <v>0</v>
      </c>
      <c r="I72" s="600">
        <v>0</v>
      </c>
    </row>
    <row r="73" spans="1:9" s="96" customFormat="1" ht="20.25" customHeight="1" x14ac:dyDescent="0.35">
      <c r="A73" s="597">
        <v>74</v>
      </c>
      <c r="B73" s="203">
        <v>7176584</v>
      </c>
      <c r="C73" s="211">
        <v>0</v>
      </c>
      <c r="D73" s="203">
        <v>0</v>
      </c>
      <c r="E73" s="205">
        <v>0</v>
      </c>
      <c r="F73" s="203">
        <v>0</v>
      </c>
      <c r="G73" s="211">
        <v>0</v>
      </c>
      <c r="H73" s="212">
        <v>0</v>
      </c>
      <c r="I73" s="598">
        <v>0</v>
      </c>
    </row>
    <row r="74" spans="1:9" s="96" customFormat="1" ht="20.25" customHeight="1" x14ac:dyDescent="0.35">
      <c r="A74" s="599">
        <v>75</v>
      </c>
      <c r="B74" s="201">
        <v>11135556</v>
      </c>
      <c r="C74" s="209">
        <v>0</v>
      </c>
      <c r="D74" s="201">
        <v>0</v>
      </c>
      <c r="E74" s="202">
        <v>0</v>
      </c>
      <c r="F74" s="201">
        <v>0</v>
      </c>
      <c r="G74" s="209">
        <v>0</v>
      </c>
      <c r="H74" s="210">
        <v>0</v>
      </c>
      <c r="I74" s="600">
        <v>0</v>
      </c>
    </row>
    <row r="75" spans="1:9" s="96" customFormat="1" ht="20.25" customHeight="1" x14ac:dyDescent="0.35">
      <c r="A75" s="597">
        <v>76</v>
      </c>
      <c r="B75" s="203">
        <v>8087726</v>
      </c>
      <c r="C75" s="211">
        <v>0</v>
      </c>
      <c r="D75" s="203">
        <v>167354</v>
      </c>
      <c r="E75" s="205">
        <v>0</v>
      </c>
      <c r="F75" s="203">
        <v>0</v>
      </c>
      <c r="G75" s="211">
        <v>0</v>
      </c>
      <c r="H75" s="212">
        <v>0</v>
      </c>
      <c r="I75" s="598">
        <v>0</v>
      </c>
    </row>
    <row r="76" spans="1:9" s="96" customFormat="1" ht="20.25" customHeight="1" x14ac:dyDescent="0.35">
      <c r="A76" s="599">
        <v>77</v>
      </c>
      <c r="B76" s="201">
        <v>9749197</v>
      </c>
      <c r="C76" s="209">
        <v>0</v>
      </c>
      <c r="D76" s="201">
        <v>675814</v>
      </c>
      <c r="E76" s="202">
        <v>0</v>
      </c>
      <c r="F76" s="201">
        <v>0</v>
      </c>
      <c r="G76" s="209">
        <v>0</v>
      </c>
      <c r="H76" s="210">
        <v>0</v>
      </c>
      <c r="I76" s="600">
        <v>0</v>
      </c>
    </row>
    <row r="77" spans="1:9" s="96" customFormat="1" ht="20.25" customHeight="1" x14ac:dyDescent="0.35">
      <c r="A77" s="597">
        <v>78</v>
      </c>
      <c r="B77" s="203">
        <v>7598779</v>
      </c>
      <c r="C77" s="211">
        <v>0</v>
      </c>
      <c r="D77" s="203">
        <v>0</v>
      </c>
      <c r="E77" s="205">
        <v>0</v>
      </c>
      <c r="F77" s="203">
        <v>0</v>
      </c>
      <c r="G77" s="211">
        <v>0</v>
      </c>
      <c r="H77" s="212">
        <v>0</v>
      </c>
      <c r="I77" s="598">
        <v>0</v>
      </c>
    </row>
    <row r="78" spans="1:9" s="96" customFormat="1" ht="20.25" customHeight="1" x14ac:dyDescent="0.35">
      <c r="A78" s="599">
        <v>79</v>
      </c>
      <c r="B78" s="201">
        <v>8881314</v>
      </c>
      <c r="C78" s="209">
        <v>0</v>
      </c>
      <c r="D78" s="201">
        <v>0</v>
      </c>
      <c r="E78" s="202">
        <v>0</v>
      </c>
      <c r="F78" s="201">
        <v>0</v>
      </c>
      <c r="G78" s="209">
        <v>0</v>
      </c>
      <c r="H78" s="210">
        <v>0</v>
      </c>
      <c r="I78" s="600">
        <v>0</v>
      </c>
    </row>
    <row r="79" spans="1:9" s="96" customFormat="1" ht="20.25" customHeight="1" x14ac:dyDescent="0.35">
      <c r="A79" s="597">
        <v>80</v>
      </c>
      <c r="B79" s="203">
        <v>7158054</v>
      </c>
      <c r="C79" s="211">
        <v>0</v>
      </c>
      <c r="D79" s="203">
        <v>91924</v>
      </c>
      <c r="E79" s="205">
        <v>0</v>
      </c>
      <c r="F79" s="203">
        <v>0</v>
      </c>
      <c r="G79" s="211">
        <v>0</v>
      </c>
      <c r="H79" s="212">
        <v>0</v>
      </c>
      <c r="I79" s="598">
        <v>0</v>
      </c>
    </row>
    <row r="80" spans="1:9" s="96" customFormat="1" ht="20.25" customHeight="1" x14ac:dyDescent="0.35">
      <c r="A80" s="599">
        <v>81</v>
      </c>
      <c r="B80" s="201">
        <v>5940032</v>
      </c>
      <c r="C80" s="209">
        <v>0</v>
      </c>
      <c r="D80" s="201">
        <v>490878</v>
      </c>
      <c r="E80" s="202">
        <v>0</v>
      </c>
      <c r="F80" s="201">
        <v>0</v>
      </c>
      <c r="G80" s="209">
        <v>0</v>
      </c>
      <c r="H80" s="210">
        <v>0</v>
      </c>
      <c r="I80" s="600">
        <v>0</v>
      </c>
    </row>
    <row r="81" spans="1:9" s="96" customFormat="1" ht="20.25" customHeight="1" x14ac:dyDescent="0.35">
      <c r="A81" s="597">
        <v>82</v>
      </c>
      <c r="B81" s="203">
        <v>10661753</v>
      </c>
      <c r="C81" s="211">
        <v>0</v>
      </c>
      <c r="D81" s="203">
        <v>520932</v>
      </c>
      <c r="E81" s="205">
        <v>0</v>
      </c>
      <c r="F81" s="203">
        <v>0</v>
      </c>
      <c r="G81" s="211">
        <v>0</v>
      </c>
      <c r="H81" s="212">
        <v>0</v>
      </c>
      <c r="I81" s="598">
        <v>0</v>
      </c>
    </row>
    <row r="82" spans="1:9" s="96" customFormat="1" ht="20.25" customHeight="1" x14ac:dyDescent="0.35">
      <c r="A82" s="599">
        <v>83</v>
      </c>
      <c r="B82" s="201">
        <v>6462280</v>
      </c>
      <c r="C82" s="209">
        <v>0</v>
      </c>
      <c r="D82" s="201">
        <v>169430</v>
      </c>
      <c r="E82" s="202">
        <v>0</v>
      </c>
      <c r="F82" s="201">
        <v>0</v>
      </c>
      <c r="G82" s="209">
        <v>0</v>
      </c>
      <c r="H82" s="210">
        <v>0</v>
      </c>
      <c r="I82" s="600">
        <v>0</v>
      </c>
    </row>
    <row r="83" spans="1:9" s="96" customFormat="1" ht="20.25" customHeight="1" x14ac:dyDescent="0.35">
      <c r="A83" s="597">
        <v>84</v>
      </c>
      <c r="B83" s="203">
        <v>6120762</v>
      </c>
      <c r="C83" s="211">
        <v>0</v>
      </c>
      <c r="D83" s="203">
        <v>449368</v>
      </c>
      <c r="E83" s="205">
        <v>0</v>
      </c>
      <c r="F83" s="203">
        <v>0</v>
      </c>
      <c r="G83" s="211">
        <v>0</v>
      </c>
      <c r="H83" s="212">
        <v>0</v>
      </c>
      <c r="I83" s="598">
        <v>0</v>
      </c>
    </row>
    <row r="84" spans="1:9" s="96" customFormat="1" ht="20.25" customHeight="1" x14ac:dyDescent="0.35">
      <c r="A84" s="599">
        <v>85</v>
      </c>
      <c r="B84" s="201">
        <v>5330189</v>
      </c>
      <c r="C84" s="209">
        <v>0</v>
      </c>
      <c r="D84" s="201">
        <v>764870</v>
      </c>
      <c r="E84" s="202">
        <v>0</v>
      </c>
      <c r="F84" s="201">
        <v>0</v>
      </c>
      <c r="G84" s="209">
        <v>0</v>
      </c>
      <c r="H84" s="210">
        <v>0</v>
      </c>
      <c r="I84" s="600">
        <v>0</v>
      </c>
    </row>
    <row r="85" spans="1:9" s="96" customFormat="1" ht="20.25" customHeight="1" x14ac:dyDescent="0.35">
      <c r="A85" s="597">
        <v>86</v>
      </c>
      <c r="B85" s="203">
        <v>3739059</v>
      </c>
      <c r="C85" s="211">
        <v>0</v>
      </c>
      <c r="D85" s="203">
        <v>584007</v>
      </c>
      <c r="E85" s="205">
        <v>0</v>
      </c>
      <c r="F85" s="203">
        <v>0</v>
      </c>
      <c r="G85" s="211">
        <v>0</v>
      </c>
      <c r="H85" s="212">
        <v>0</v>
      </c>
      <c r="I85" s="598">
        <v>0</v>
      </c>
    </row>
    <row r="86" spans="1:9" s="96" customFormat="1" ht="20.25" customHeight="1" x14ac:dyDescent="0.35">
      <c r="A86" s="599">
        <v>87</v>
      </c>
      <c r="B86" s="201">
        <v>2146352</v>
      </c>
      <c r="C86" s="209">
        <v>0</v>
      </c>
      <c r="D86" s="201">
        <v>0</v>
      </c>
      <c r="E86" s="202">
        <v>0</v>
      </c>
      <c r="F86" s="201">
        <v>0</v>
      </c>
      <c r="G86" s="209">
        <v>0</v>
      </c>
      <c r="H86" s="210">
        <v>0</v>
      </c>
      <c r="I86" s="600">
        <v>0</v>
      </c>
    </row>
    <row r="87" spans="1:9" s="96" customFormat="1" ht="20.25" customHeight="1" x14ac:dyDescent="0.35">
      <c r="A87" s="597">
        <v>88</v>
      </c>
      <c r="B87" s="203">
        <v>2174612</v>
      </c>
      <c r="C87" s="211">
        <v>0</v>
      </c>
      <c r="D87" s="203">
        <v>110864</v>
      </c>
      <c r="E87" s="205">
        <v>0</v>
      </c>
      <c r="F87" s="203">
        <v>0</v>
      </c>
      <c r="G87" s="211">
        <v>0</v>
      </c>
      <c r="H87" s="212">
        <v>0</v>
      </c>
      <c r="I87" s="598">
        <v>0</v>
      </c>
    </row>
    <row r="88" spans="1:9" s="96" customFormat="1" ht="20.25" customHeight="1" x14ac:dyDescent="0.35">
      <c r="A88" s="599">
        <v>89</v>
      </c>
      <c r="B88" s="201">
        <v>2444179</v>
      </c>
      <c r="C88" s="209">
        <v>0</v>
      </c>
      <c r="D88" s="201">
        <v>119913</v>
      </c>
      <c r="E88" s="202">
        <v>0</v>
      </c>
      <c r="F88" s="201">
        <v>0</v>
      </c>
      <c r="G88" s="209">
        <v>0</v>
      </c>
      <c r="H88" s="210">
        <v>0</v>
      </c>
      <c r="I88" s="600">
        <v>0</v>
      </c>
    </row>
    <row r="89" spans="1:9" s="96" customFormat="1" ht="20.25" customHeight="1" x14ac:dyDescent="0.35">
      <c r="A89" s="597">
        <v>90</v>
      </c>
      <c r="B89" s="203">
        <v>1475805</v>
      </c>
      <c r="C89" s="211">
        <v>0</v>
      </c>
      <c r="D89" s="203">
        <v>60275</v>
      </c>
      <c r="E89" s="205">
        <v>0</v>
      </c>
      <c r="F89" s="203">
        <v>0</v>
      </c>
      <c r="G89" s="211">
        <v>0</v>
      </c>
      <c r="H89" s="212">
        <v>0</v>
      </c>
      <c r="I89" s="598">
        <v>0</v>
      </c>
    </row>
    <row r="90" spans="1:9" s="96" customFormat="1" ht="20.25" customHeight="1" x14ac:dyDescent="0.35">
      <c r="A90" s="599">
        <v>91</v>
      </c>
      <c r="B90" s="201">
        <v>534205</v>
      </c>
      <c r="C90" s="209">
        <v>0</v>
      </c>
      <c r="D90" s="201">
        <v>146885</v>
      </c>
      <c r="E90" s="202">
        <v>0</v>
      </c>
      <c r="F90" s="201">
        <v>0</v>
      </c>
      <c r="G90" s="209">
        <v>0</v>
      </c>
      <c r="H90" s="210">
        <v>0</v>
      </c>
      <c r="I90" s="600">
        <v>0</v>
      </c>
    </row>
    <row r="91" spans="1:9" s="96" customFormat="1" ht="20.25" customHeight="1" x14ac:dyDescent="0.35">
      <c r="A91" s="597">
        <v>92</v>
      </c>
      <c r="B91" s="203">
        <v>1441276</v>
      </c>
      <c r="C91" s="211">
        <v>0</v>
      </c>
      <c r="D91" s="203">
        <v>0</v>
      </c>
      <c r="E91" s="205">
        <v>0</v>
      </c>
      <c r="F91" s="203">
        <v>0</v>
      </c>
      <c r="G91" s="211">
        <v>0</v>
      </c>
      <c r="H91" s="212">
        <v>0</v>
      </c>
      <c r="I91" s="598">
        <v>0</v>
      </c>
    </row>
    <row r="92" spans="1:9" s="96" customFormat="1" ht="20.25" customHeight="1" x14ac:dyDescent="0.35">
      <c r="A92" s="599">
        <v>93</v>
      </c>
      <c r="B92" s="201">
        <v>819897</v>
      </c>
      <c r="C92" s="209">
        <v>0</v>
      </c>
      <c r="D92" s="201">
        <v>326178</v>
      </c>
      <c r="E92" s="202">
        <v>0</v>
      </c>
      <c r="F92" s="201">
        <v>0</v>
      </c>
      <c r="G92" s="209">
        <v>0</v>
      </c>
      <c r="H92" s="210">
        <v>0</v>
      </c>
      <c r="I92" s="600">
        <v>0</v>
      </c>
    </row>
    <row r="93" spans="1:9" s="96" customFormat="1" ht="20.25" customHeight="1" x14ac:dyDescent="0.35">
      <c r="A93" s="597">
        <v>94</v>
      </c>
      <c r="B93" s="203">
        <v>881334</v>
      </c>
      <c r="C93" s="211">
        <v>0</v>
      </c>
      <c r="D93" s="203">
        <v>60275</v>
      </c>
      <c r="E93" s="205">
        <v>0</v>
      </c>
      <c r="F93" s="203">
        <v>0</v>
      </c>
      <c r="G93" s="211">
        <v>0</v>
      </c>
      <c r="H93" s="212">
        <v>0</v>
      </c>
      <c r="I93" s="598">
        <v>0</v>
      </c>
    </row>
    <row r="94" spans="1:9" s="96" customFormat="1" ht="20.25" customHeight="1" x14ac:dyDescent="0.35">
      <c r="A94" s="599">
        <v>95</v>
      </c>
      <c r="B94" s="201">
        <v>368555</v>
      </c>
      <c r="C94" s="209">
        <v>0</v>
      </c>
      <c r="D94" s="201">
        <v>60275</v>
      </c>
      <c r="E94" s="202">
        <v>0</v>
      </c>
      <c r="F94" s="201">
        <v>0</v>
      </c>
      <c r="G94" s="209">
        <v>0</v>
      </c>
      <c r="H94" s="210">
        <v>0</v>
      </c>
      <c r="I94" s="600">
        <v>0</v>
      </c>
    </row>
    <row r="95" spans="1:9" s="96" customFormat="1" ht="20.25" customHeight="1" x14ac:dyDescent="0.35">
      <c r="A95" s="597">
        <v>96</v>
      </c>
      <c r="B95" s="203">
        <v>170640</v>
      </c>
      <c r="C95" s="211">
        <v>0</v>
      </c>
      <c r="D95" s="203">
        <v>106136</v>
      </c>
      <c r="E95" s="205">
        <v>0</v>
      </c>
      <c r="F95" s="203">
        <v>0</v>
      </c>
      <c r="G95" s="211">
        <v>0</v>
      </c>
      <c r="H95" s="212">
        <v>0</v>
      </c>
      <c r="I95" s="598">
        <v>0</v>
      </c>
    </row>
    <row r="96" spans="1:9" s="96" customFormat="1" ht="20.25" customHeight="1" x14ac:dyDescent="0.35">
      <c r="A96" s="599">
        <v>97</v>
      </c>
      <c r="B96" s="201">
        <v>207075</v>
      </c>
      <c r="C96" s="209">
        <v>0</v>
      </c>
      <c r="D96" s="201">
        <v>0</v>
      </c>
      <c r="E96" s="202">
        <v>0</v>
      </c>
      <c r="F96" s="201">
        <v>0</v>
      </c>
      <c r="G96" s="209">
        <v>0</v>
      </c>
      <c r="H96" s="210">
        <v>0</v>
      </c>
      <c r="I96" s="600">
        <v>0</v>
      </c>
    </row>
    <row r="97" spans="1:9" s="96" customFormat="1" ht="20.25" customHeight="1" x14ac:dyDescent="0.35">
      <c r="A97" s="597">
        <v>98</v>
      </c>
      <c r="B97" s="203">
        <v>165480</v>
      </c>
      <c r="C97" s="211">
        <v>0</v>
      </c>
      <c r="D97" s="203">
        <v>59684</v>
      </c>
      <c r="E97" s="205">
        <v>0</v>
      </c>
      <c r="F97" s="203">
        <v>0</v>
      </c>
      <c r="G97" s="211">
        <v>0</v>
      </c>
      <c r="H97" s="212">
        <v>0</v>
      </c>
      <c r="I97" s="598">
        <v>0</v>
      </c>
    </row>
    <row r="98" spans="1:9" s="96" customFormat="1" ht="20.25" customHeight="1" x14ac:dyDescent="0.35">
      <c r="A98" s="599">
        <v>99</v>
      </c>
      <c r="B98" s="201">
        <v>107027</v>
      </c>
      <c r="C98" s="209">
        <v>0</v>
      </c>
      <c r="D98" s="201">
        <v>0</v>
      </c>
      <c r="E98" s="202">
        <v>0</v>
      </c>
      <c r="F98" s="201">
        <v>0</v>
      </c>
      <c r="G98" s="209">
        <v>0</v>
      </c>
      <c r="H98" s="210">
        <v>0</v>
      </c>
      <c r="I98" s="600">
        <v>0</v>
      </c>
    </row>
    <row r="99" spans="1:9" s="96" customFormat="1" ht="20.25" customHeight="1" x14ac:dyDescent="0.35">
      <c r="A99" s="597" t="s">
        <v>264</v>
      </c>
      <c r="B99" s="203">
        <v>177301</v>
      </c>
      <c r="C99" s="211">
        <v>0</v>
      </c>
      <c r="D99" s="203">
        <v>0</v>
      </c>
      <c r="E99" s="205">
        <v>0</v>
      </c>
      <c r="F99" s="203">
        <v>0</v>
      </c>
      <c r="G99" s="205">
        <v>0</v>
      </c>
      <c r="H99" s="203">
        <v>0</v>
      </c>
      <c r="I99" s="611">
        <v>0</v>
      </c>
    </row>
    <row r="100" spans="1:9" s="96" customFormat="1" ht="20.25" customHeight="1" x14ac:dyDescent="0.35">
      <c r="A100" s="724" t="s">
        <v>25</v>
      </c>
      <c r="B100" s="311">
        <v>0</v>
      </c>
      <c r="C100" s="310">
        <v>0</v>
      </c>
      <c r="D100" s="311">
        <v>0</v>
      </c>
      <c r="E100" s="310">
        <v>0</v>
      </c>
      <c r="F100" s="311">
        <v>0</v>
      </c>
      <c r="G100" s="310">
        <v>0</v>
      </c>
      <c r="H100" s="311">
        <v>0</v>
      </c>
      <c r="I100" s="725">
        <v>0</v>
      </c>
    </row>
    <row r="101" spans="1:9" s="96" customFormat="1" ht="20.25" customHeight="1" thickBot="1" x14ac:dyDescent="0.4">
      <c r="A101" s="726" t="s">
        <v>8</v>
      </c>
      <c r="B101" s="727">
        <f>SUM(B14:B100)</f>
        <v>156535948</v>
      </c>
      <c r="C101" s="728">
        <f t="shared" ref="C101:I101" si="0">SUM(C14:C100)</f>
        <v>0</v>
      </c>
      <c r="D101" s="727">
        <f t="shared" si="0"/>
        <v>5903666.96</v>
      </c>
      <c r="E101" s="728">
        <f t="shared" si="0"/>
        <v>0</v>
      </c>
      <c r="F101" s="727">
        <f t="shared" si="0"/>
        <v>0</v>
      </c>
      <c r="G101" s="728">
        <f t="shared" si="0"/>
        <v>0</v>
      </c>
      <c r="H101" s="727">
        <f t="shared" si="0"/>
        <v>0</v>
      </c>
      <c r="I101" s="729">
        <f t="shared" si="0"/>
        <v>0</v>
      </c>
    </row>
    <row r="102" spans="1:9" ht="32.25" customHeight="1" x14ac:dyDescent="0.3">
      <c r="A102" s="932" t="s">
        <v>309</v>
      </c>
      <c r="B102" s="932"/>
      <c r="C102" s="932"/>
      <c r="D102" s="932"/>
      <c r="E102" s="932"/>
      <c r="F102" s="932"/>
      <c r="G102" s="932"/>
      <c r="H102" s="932"/>
      <c r="I102" s="932"/>
    </row>
    <row r="103" spans="1:9" ht="12.9" thickBot="1" x14ac:dyDescent="0.35">
      <c r="A103" s="25" t="s">
        <v>315</v>
      </c>
      <c r="B103" s="49"/>
      <c r="C103" s="49"/>
      <c r="F103" s="24"/>
      <c r="G103" s="24"/>
      <c r="H103" s="24"/>
      <c r="I103" s="49"/>
    </row>
    <row r="104" spans="1:9" ht="12.9" thickBot="1" x14ac:dyDescent="0.35">
      <c r="A104" s="237" t="s">
        <v>268</v>
      </c>
      <c r="B104" s="238">
        <f>B101-B100</f>
        <v>156535948</v>
      </c>
      <c r="C104" s="238">
        <f t="shared" ref="C104:I104" si="1">C101-C100</f>
        <v>0</v>
      </c>
      <c r="D104" s="238">
        <f t="shared" si="1"/>
        <v>5903666.96</v>
      </c>
      <c r="E104" s="238">
        <f t="shared" si="1"/>
        <v>0</v>
      </c>
      <c r="F104" s="238">
        <f t="shared" si="1"/>
        <v>0</v>
      </c>
      <c r="G104" s="238">
        <f t="shared" si="1"/>
        <v>0</v>
      </c>
      <c r="H104" s="238">
        <f t="shared" si="1"/>
        <v>0</v>
      </c>
      <c r="I104" s="239">
        <f t="shared" si="1"/>
        <v>0</v>
      </c>
    </row>
    <row r="105" spans="1:9" x14ac:dyDescent="0.3">
      <c r="A105" s="23"/>
      <c r="B105" s="49"/>
      <c r="C105" s="49"/>
      <c r="F105" s="24"/>
      <c r="G105" s="24"/>
      <c r="H105" s="24"/>
      <c r="I105" s="24"/>
    </row>
    <row r="106" spans="1:9" x14ac:dyDescent="0.3">
      <c r="A106" s="23"/>
      <c r="B106" s="49"/>
      <c r="C106" s="49"/>
      <c r="F106" s="24"/>
      <c r="G106" s="24"/>
      <c r="H106" s="24"/>
      <c r="I106" s="24"/>
    </row>
    <row r="107" spans="1:9" x14ac:dyDescent="0.3">
      <c r="B107" s="49"/>
      <c r="C107" s="49"/>
      <c r="F107" s="24"/>
      <c r="G107" s="24"/>
      <c r="H107" s="24"/>
      <c r="I107" s="24"/>
    </row>
    <row r="108" spans="1:9" x14ac:dyDescent="0.3">
      <c r="A108" s="24"/>
      <c r="B108" s="24"/>
      <c r="C108" s="24"/>
      <c r="D108" s="24"/>
      <c r="E108" s="24"/>
      <c r="F108" s="24"/>
      <c r="G108" s="24"/>
      <c r="H108" s="24"/>
      <c r="I108" s="24"/>
    </row>
    <row r="109" spans="1:9" x14ac:dyDescent="0.3">
      <c r="A109" s="24"/>
      <c r="B109" s="24"/>
      <c r="C109" s="24"/>
      <c r="D109" s="24"/>
      <c r="E109" s="24"/>
      <c r="F109" s="24"/>
      <c r="G109" s="24"/>
      <c r="H109" s="24"/>
      <c r="I109" s="24"/>
    </row>
    <row r="110" spans="1:9" x14ac:dyDescent="0.3">
      <c r="A110" s="24"/>
      <c r="B110" s="24"/>
      <c r="C110" s="24"/>
      <c r="D110" s="24"/>
      <c r="E110" s="24"/>
      <c r="F110" s="24"/>
      <c r="G110" s="24"/>
      <c r="H110" s="24"/>
      <c r="I110" s="24"/>
    </row>
    <row r="111" spans="1:9" x14ac:dyDescent="0.3">
      <c r="A111" s="24"/>
      <c r="B111" s="24"/>
      <c r="C111" s="24"/>
      <c r="D111" s="24"/>
      <c r="E111" s="24"/>
      <c r="F111" s="24"/>
      <c r="G111" s="24"/>
      <c r="H111" s="24"/>
      <c r="I111" s="24"/>
    </row>
    <row r="112" spans="1:9" x14ac:dyDescent="0.3">
      <c r="A112" s="24"/>
      <c r="B112" s="24"/>
      <c r="C112" s="24"/>
      <c r="D112" s="24"/>
      <c r="E112" s="24"/>
      <c r="F112" s="24"/>
      <c r="G112" s="24"/>
      <c r="H112" s="24"/>
      <c r="I112" s="24"/>
    </row>
    <row r="113" spans="1:9" x14ac:dyDescent="0.3">
      <c r="A113" s="24"/>
      <c r="B113" s="24"/>
      <c r="C113" s="24"/>
      <c r="D113" s="24"/>
      <c r="E113" s="24"/>
      <c r="F113" s="24"/>
      <c r="G113" s="24"/>
      <c r="H113" s="24"/>
      <c r="I113" s="24"/>
    </row>
    <row r="114" spans="1:9" x14ac:dyDescent="0.3">
      <c r="A114" s="24"/>
      <c r="B114" s="24"/>
      <c r="C114" s="24"/>
      <c r="D114" s="24"/>
      <c r="E114" s="24"/>
      <c r="F114" s="24"/>
      <c r="G114" s="24"/>
      <c r="H114" s="24"/>
      <c r="I114" s="24"/>
    </row>
    <row r="115" spans="1:9" x14ac:dyDescent="0.3">
      <c r="A115" s="24"/>
      <c r="B115" s="24"/>
      <c r="C115" s="24"/>
      <c r="D115" s="24"/>
      <c r="E115" s="24"/>
      <c r="F115" s="24"/>
      <c r="G115" s="24"/>
      <c r="H115" s="24"/>
      <c r="I115" s="24"/>
    </row>
    <row r="116" spans="1:9" x14ac:dyDescent="0.3">
      <c r="A116" s="24"/>
      <c r="B116" s="24"/>
      <c r="C116" s="24"/>
      <c r="D116" s="24"/>
      <c r="E116" s="24"/>
      <c r="F116" s="24"/>
      <c r="G116" s="24"/>
      <c r="H116" s="24"/>
      <c r="I116" s="24"/>
    </row>
    <row r="117" spans="1:9" x14ac:dyDescent="0.3">
      <c r="A117" s="24"/>
      <c r="B117" s="24"/>
      <c r="C117" s="24"/>
      <c r="D117" s="24"/>
      <c r="E117" s="24"/>
      <c r="F117" s="24"/>
      <c r="G117" s="24"/>
      <c r="H117" s="24"/>
      <c r="I117" s="24"/>
    </row>
    <row r="118" spans="1:9" x14ac:dyDescent="0.3">
      <c r="A118" s="24"/>
      <c r="B118" s="24"/>
      <c r="C118" s="24"/>
      <c r="D118" s="24"/>
      <c r="E118" s="24"/>
      <c r="F118" s="24"/>
      <c r="G118" s="24"/>
      <c r="H118" s="24"/>
      <c r="I118" s="24"/>
    </row>
    <row r="119" spans="1:9" x14ac:dyDescent="0.3">
      <c r="A119" s="24"/>
      <c r="B119" s="24"/>
      <c r="C119" s="24"/>
      <c r="D119" s="24"/>
      <c r="E119" s="24"/>
      <c r="F119" s="24"/>
      <c r="G119" s="24"/>
      <c r="H119" s="24"/>
      <c r="I119" s="24"/>
    </row>
    <row r="120" spans="1:9" x14ac:dyDescent="0.3">
      <c r="A120" s="24"/>
      <c r="B120" s="24"/>
      <c r="C120" s="24"/>
      <c r="D120" s="24"/>
      <c r="E120" s="24"/>
      <c r="F120" s="24"/>
      <c r="G120" s="24"/>
      <c r="H120" s="24"/>
      <c r="I120" s="24"/>
    </row>
    <row r="121" spans="1:9" x14ac:dyDescent="0.3">
      <c r="A121" s="24"/>
      <c r="B121" s="24"/>
      <c r="C121" s="24"/>
      <c r="D121" s="24"/>
      <c r="E121" s="24"/>
      <c r="F121" s="24"/>
      <c r="G121" s="24"/>
      <c r="H121" s="24"/>
      <c r="I121" s="24"/>
    </row>
    <row r="122" spans="1:9" x14ac:dyDescent="0.3">
      <c r="A122" s="24"/>
      <c r="B122" s="24"/>
      <c r="C122" s="24"/>
      <c r="D122" s="24"/>
      <c r="E122" s="24"/>
      <c r="F122" s="24"/>
      <c r="G122" s="24"/>
      <c r="H122" s="24"/>
      <c r="I122" s="24"/>
    </row>
    <row r="123" spans="1:9" x14ac:dyDescent="0.3">
      <c r="A123" s="24"/>
      <c r="B123" s="24"/>
      <c r="C123" s="24"/>
      <c r="D123" s="24"/>
      <c r="E123" s="24"/>
      <c r="F123" s="24"/>
      <c r="G123" s="24"/>
      <c r="H123" s="24"/>
      <c r="I123" s="24"/>
    </row>
    <row r="124" spans="1:9" x14ac:dyDescent="0.3">
      <c r="A124" s="24"/>
      <c r="B124" s="24"/>
      <c r="C124" s="24"/>
      <c r="D124" s="24"/>
      <c r="E124" s="24"/>
      <c r="F124" s="24"/>
      <c r="G124" s="24"/>
      <c r="H124" s="24"/>
      <c r="I124" s="24"/>
    </row>
    <row r="125" spans="1:9" x14ac:dyDescent="0.3">
      <c r="A125" s="24"/>
      <c r="B125" s="24"/>
      <c r="C125" s="24"/>
      <c r="D125" s="24"/>
      <c r="E125" s="24"/>
      <c r="F125" s="24"/>
      <c r="G125" s="24"/>
      <c r="H125" s="24"/>
      <c r="I125" s="24"/>
    </row>
    <row r="126" spans="1:9" x14ac:dyDescent="0.3">
      <c r="A126" s="24"/>
      <c r="B126" s="24"/>
      <c r="C126" s="24"/>
      <c r="D126" s="24"/>
      <c r="E126" s="24"/>
      <c r="F126" s="24"/>
      <c r="G126" s="24"/>
      <c r="H126" s="24"/>
      <c r="I126" s="24"/>
    </row>
    <row r="127" spans="1:9" x14ac:dyDescent="0.3">
      <c r="A127" s="24"/>
      <c r="B127" s="24"/>
      <c r="C127" s="24"/>
      <c r="D127" s="24"/>
      <c r="E127" s="24"/>
      <c r="F127" s="24"/>
      <c r="G127" s="24"/>
      <c r="H127" s="24"/>
      <c r="I127" s="24"/>
    </row>
    <row r="128" spans="1:9" x14ac:dyDescent="0.3">
      <c r="A128" s="24"/>
      <c r="B128" s="24"/>
      <c r="C128" s="24"/>
      <c r="D128" s="24"/>
      <c r="E128" s="24"/>
      <c r="F128" s="24"/>
      <c r="G128" s="24"/>
      <c r="H128" s="24"/>
      <c r="I128" s="24"/>
    </row>
    <row r="129" spans="1:9" x14ac:dyDescent="0.3">
      <c r="A129" s="24"/>
      <c r="B129" s="24"/>
      <c r="C129" s="24"/>
      <c r="D129" s="24"/>
      <c r="E129" s="24"/>
      <c r="F129" s="24"/>
      <c r="G129" s="24"/>
      <c r="H129" s="24"/>
      <c r="I129" s="24"/>
    </row>
    <row r="130" spans="1:9" x14ac:dyDescent="0.3">
      <c r="A130" s="24"/>
      <c r="B130" s="24"/>
      <c r="C130" s="24"/>
      <c r="D130" s="24"/>
      <c r="E130" s="24"/>
      <c r="F130" s="24"/>
      <c r="G130" s="24"/>
      <c r="H130" s="24"/>
      <c r="I130" s="24"/>
    </row>
    <row r="131" spans="1:9" x14ac:dyDescent="0.3">
      <c r="A131" s="24"/>
      <c r="B131" s="24"/>
      <c r="C131" s="24"/>
      <c r="D131" s="24"/>
      <c r="E131" s="24"/>
      <c r="F131" s="24"/>
      <c r="G131" s="24"/>
      <c r="H131" s="24"/>
      <c r="I131" s="24"/>
    </row>
    <row r="132" spans="1:9" x14ac:dyDescent="0.3">
      <c r="A132" s="24"/>
      <c r="B132" s="24"/>
      <c r="C132" s="24"/>
      <c r="D132" s="24"/>
      <c r="E132" s="24"/>
      <c r="F132" s="24"/>
      <c r="G132" s="24"/>
      <c r="H132" s="24"/>
      <c r="I132" s="24"/>
    </row>
    <row r="133" spans="1:9" x14ac:dyDescent="0.3">
      <c r="A133" s="24"/>
      <c r="B133" s="24"/>
      <c r="C133" s="24"/>
      <c r="D133" s="24"/>
      <c r="E133" s="24"/>
      <c r="F133" s="24"/>
      <c r="G133" s="24"/>
      <c r="H133" s="24"/>
      <c r="I133" s="24"/>
    </row>
    <row r="134" spans="1:9" x14ac:dyDescent="0.3">
      <c r="A134" s="24"/>
      <c r="B134" s="24"/>
      <c r="C134" s="24"/>
      <c r="D134" s="24"/>
      <c r="E134" s="24"/>
      <c r="F134" s="24"/>
      <c r="G134" s="24"/>
      <c r="H134" s="24"/>
      <c r="I134" s="24"/>
    </row>
    <row r="135" spans="1:9" x14ac:dyDescent="0.3">
      <c r="A135" s="24"/>
      <c r="B135" s="24"/>
      <c r="C135" s="24"/>
      <c r="D135" s="24"/>
      <c r="E135" s="24"/>
      <c r="F135" s="24"/>
      <c r="G135" s="24"/>
      <c r="H135" s="24"/>
      <c r="I135" s="24"/>
    </row>
    <row r="136" spans="1:9" x14ac:dyDescent="0.3">
      <c r="A136" s="24"/>
      <c r="B136" s="24"/>
      <c r="C136" s="24"/>
      <c r="D136" s="24"/>
      <c r="E136" s="24"/>
      <c r="F136" s="24"/>
      <c r="G136" s="24"/>
      <c r="H136" s="24"/>
      <c r="I136" s="24"/>
    </row>
    <row r="137" spans="1:9" x14ac:dyDescent="0.3">
      <c r="A137" s="24"/>
      <c r="B137" s="24"/>
      <c r="C137" s="24"/>
      <c r="D137" s="24"/>
      <c r="E137" s="24"/>
      <c r="F137" s="24"/>
      <c r="G137" s="24"/>
      <c r="H137" s="24"/>
      <c r="I137" s="24"/>
    </row>
    <row r="138" spans="1:9" x14ac:dyDescent="0.3">
      <c r="A138" s="24"/>
      <c r="B138" s="24"/>
      <c r="C138" s="24"/>
      <c r="D138" s="24"/>
      <c r="E138" s="24"/>
      <c r="F138" s="24"/>
      <c r="G138" s="24"/>
      <c r="H138" s="24"/>
      <c r="I138" s="24"/>
    </row>
    <row r="139" spans="1:9" x14ac:dyDescent="0.3">
      <c r="A139" s="24"/>
      <c r="B139" s="24"/>
      <c r="C139" s="24"/>
      <c r="D139" s="24"/>
      <c r="E139" s="24"/>
      <c r="F139" s="24"/>
      <c r="G139" s="24"/>
      <c r="H139" s="24"/>
      <c r="I139" s="24"/>
    </row>
  </sheetData>
  <mergeCells count="21">
    <mergeCell ref="A7:I7"/>
    <mergeCell ref="A2:I2"/>
    <mergeCell ref="A3:I3"/>
    <mergeCell ref="A4:I4"/>
    <mergeCell ref="A5:I5"/>
    <mergeCell ref="A6:I6"/>
    <mergeCell ref="A8:I8"/>
    <mergeCell ref="A9:I9"/>
    <mergeCell ref="B11:C11"/>
    <mergeCell ref="D11:E11"/>
    <mergeCell ref="F11:G11"/>
    <mergeCell ref="H11:I11"/>
    <mergeCell ref="H12:H13"/>
    <mergeCell ref="I12:I13"/>
    <mergeCell ref="A102:I102"/>
    <mergeCell ref="B12:B13"/>
    <mergeCell ref="C12:C13"/>
    <mergeCell ref="D12:D13"/>
    <mergeCell ref="E12:E13"/>
    <mergeCell ref="F12:F13"/>
    <mergeCell ref="G12:G13"/>
  </mergeCells>
  <printOptions horizontalCentered="1"/>
  <pageMargins left="0.31496062992125984" right="0.19685039370078741" top="0.39370078740157483" bottom="0.23622047244094491" header="0" footer="0.23622047244094491"/>
  <pageSetup scale="58" firstPageNumber="75" fitToHeight="0" orientation="portrait" useFirstPageNumber="1" r:id="rId1"/>
  <headerFooter>
    <oddFooter>&amp;R&amp;P</oddFooter>
  </headerFooter>
  <rowBreaks count="1" manualBreakCount="1">
    <brk id="57" max="8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syncVertical="1" syncRef="E13" transitionEvaluation="1" codeName="Hoja5">
    <pageSetUpPr fitToPage="1"/>
  </sheetPr>
  <dimension ref="A1:XFD84"/>
  <sheetViews>
    <sheetView showGridLines="0" view="pageBreakPreview" zoomScale="40" zoomScaleNormal="82" zoomScaleSheetLayoutView="40" workbookViewId="0">
      <pane xSplit="4" ySplit="12" topLeftCell="E13" activePane="bottomRight" state="frozenSplit"/>
      <selection pane="topRight" activeCell="G1" sqref="G1"/>
      <selection pane="bottomLeft" activeCell="A16" sqref="A16"/>
      <selection pane="bottomRight" activeCell="E13" sqref="E13"/>
    </sheetView>
  </sheetViews>
  <sheetFormatPr baseColWidth="10" defaultColWidth="9.69140625" defaultRowHeight="12.45" x14ac:dyDescent="0.3"/>
  <cols>
    <col min="1" max="2" width="2.69140625" style="1" customWidth="1"/>
    <col min="3" max="3" width="32.23046875" style="1" customWidth="1"/>
    <col min="4" max="4" width="4.53515625" style="1" customWidth="1"/>
    <col min="5" max="5" width="14.69140625" style="1" customWidth="1"/>
    <col min="6" max="6" width="19.3828125" style="1" customWidth="1"/>
    <col min="7" max="7" width="20" style="1" customWidth="1"/>
    <col min="8" max="8" width="23" style="1" customWidth="1"/>
    <col min="9" max="9" width="18.23046875" style="1" customWidth="1"/>
    <col min="10" max="10" width="17.53515625" style="1" customWidth="1"/>
    <col min="11" max="11" width="17.23046875" style="1" customWidth="1"/>
    <col min="12" max="12" width="17.84375" style="1" customWidth="1"/>
    <col min="13" max="13" width="18.84375" style="1" bestFit="1" customWidth="1"/>
    <col min="14" max="14" width="15.4609375" style="1" customWidth="1"/>
    <col min="15" max="15" width="16.69140625" style="1" customWidth="1"/>
    <col min="16" max="16384" width="9.69140625" style="1"/>
  </cols>
  <sheetData>
    <row r="1" spans="1:255" s="6" customFormat="1" ht="15.75" customHeight="1" x14ac:dyDescent="0.35">
      <c r="A1" s="749" t="s">
        <v>22</v>
      </c>
      <c r="B1" s="749"/>
      <c r="C1" s="749"/>
      <c r="D1" s="749"/>
      <c r="E1" s="749"/>
      <c r="F1" s="749"/>
      <c r="G1" s="749"/>
      <c r="H1" s="749"/>
      <c r="I1" s="749"/>
      <c r="J1" s="749"/>
      <c r="K1" s="749"/>
      <c r="L1" s="749"/>
      <c r="M1" s="749"/>
      <c r="N1" s="749"/>
      <c r="O1" s="5"/>
    </row>
    <row r="2" spans="1:255" s="6" customFormat="1" ht="19.5" customHeight="1" x14ac:dyDescent="0.35">
      <c r="A2" s="11"/>
      <c r="B2" s="11"/>
      <c r="C2" s="11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7"/>
      <c r="P2" s="8"/>
      <c r="Q2" s="8"/>
      <c r="R2" s="8"/>
      <c r="S2" s="8"/>
      <c r="T2" s="7"/>
      <c r="U2" s="7"/>
      <c r="V2" s="7"/>
      <c r="W2" s="7"/>
      <c r="X2" s="7"/>
      <c r="Y2" s="7"/>
      <c r="Z2" s="7"/>
      <c r="AA2" s="7"/>
      <c r="AB2" s="7"/>
      <c r="AC2" s="7"/>
      <c r="AD2" s="8"/>
      <c r="AE2" s="8"/>
      <c r="AF2" s="8"/>
      <c r="AG2" s="8"/>
      <c r="AH2" s="7"/>
      <c r="AI2" s="7"/>
      <c r="AJ2" s="7"/>
      <c r="AK2" s="7"/>
      <c r="AL2" s="7"/>
      <c r="AM2" s="7"/>
      <c r="AN2" s="7"/>
      <c r="AO2" s="7"/>
      <c r="AP2" s="7"/>
      <c r="AQ2" s="7"/>
      <c r="AR2" s="8"/>
      <c r="AS2" s="8"/>
      <c r="AT2" s="8"/>
      <c r="AU2" s="8"/>
      <c r="AV2" s="7"/>
      <c r="AW2" s="7"/>
      <c r="AX2" s="7"/>
      <c r="AY2" s="7"/>
      <c r="AZ2" s="7"/>
      <c r="BA2" s="7"/>
      <c r="BB2" s="7"/>
      <c r="BC2" s="7"/>
      <c r="BD2" s="7"/>
      <c r="BE2" s="7"/>
      <c r="BF2" s="8"/>
      <c r="BG2" s="8"/>
      <c r="BH2" s="8"/>
      <c r="BI2" s="8"/>
      <c r="BJ2" s="7"/>
      <c r="BK2" s="7"/>
      <c r="BL2" s="7"/>
      <c r="BM2" s="7"/>
      <c r="BN2" s="7"/>
      <c r="BO2" s="7"/>
      <c r="BP2" s="7"/>
      <c r="BQ2" s="7"/>
      <c r="BR2" s="7"/>
      <c r="BS2" s="7"/>
      <c r="BT2" s="8"/>
      <c r="BU2" s="8"/>
      <c r="BV2" s="8"/>
      <c r="BW2" s="8"/>
      <c r="BX2" s="7"/>
      <c r="BY2" s="7"/>
      <c r="BZ2" s="7"/>
      <c r="CA2" s="7"/>
      <c r="CB2" s="7"/>
      <c r="CC2" s="7"/>
      <c r="CD2" s="7"/>
      <c r="CE2" s="7"/>
      <c r="CF2" s="7"/>
      <c r="CG2" s="7"/>
      <c r="CH2" s="8"/>
      <c r="CI2" s="8"/>
      <c r="CJ2" s="8"/>
      <c r="CK2" s="8"/>
      <c r="CL2" s="7"/>
      <c r="CM2" s="7"/>
      <c r="CN2" s="7"/>
      <c r="CO2" s="7"/>
      <c r="CP2" s="7"/>
      <c r="CQ2" s="7"/>
      <c r="CR2" s="7"/>
      <c r="CS2" s="7"/>
      <c r="CT2" s="7"/>
      <c r="CU2" s="7"/>
      <c r="CV2" s="8"/>
      <c r="CW2" s="8"/>
      <c r="CX2" s="8"/>
      <c r="CY2" s="8"/>
      <c r="CZ2" s="7"/>
      <c r="DA2" s="7"/>
      <c r="DB2" s="7"/>
      <c r="DC2" s="7"/>
      <c r="DD2" s="7"/>
      <c r="DE2" s="7"/>
      <c r="DF2" s="7"/>
      <c r="DG2" s="7"/>
      <c r="DH2" s="7"/>
      <c r="DI2" s="7"/>
      <c r="DJ2" s="8"/>
      <c r="DK2" s="8"/>
      <c r="DL2" s="8"/>
      <c r="DM2" s="8"/>
      <c r="DN2" s="7"/>
      <c r="DO2" s="7"/>
      <c r="DP2" s="7"/>
      <c r="DQ2" s="7"/>
      <c r="DR2" s="7"/>
      <c r="DS2" s="7"/>
      <c r="DT2" s="7"/>
      <c r="DU2" s="7"/>
      <c r="DV2" s="7"/>
      <c r="DW2" s="7"/>
      <c r="DX2" s="8"/>
      <c r="DY2" s="8"/>
      <c r="DZ2" s="8"/>
      <c r="EA2" s="8"/>
      <c r="EB2" s="7"/>
      <c r="EC2" s="7"/>
      <c r="ED2" s="7"/>
      <c r="EE2" s="7"/>
      <c r="EF2" s="7"/>
      <c r="EG2" s="7"/>
      <c r="EH2" s="7"/>
      <c r="EI2" s="7"/>
      <c r="EJ2" s="7"/>
      <c r="EK2" s="7"/>
      <c r="EL2" s="8"/>
      <c r="EM2" s="8"/>
      <c r="EN2" s="8"/>
      <c r="EO2" s="8"/>
      <c r="EP2" s="7"/>
      <c r="EQ2" s="7"/>
      <c r="ER2" s="7"/>
      <c r="ES2" s="7"/>
      <c r="ET2" s="7"/>
      <c r="EU2" s="7"/>
      <c r="EV2" s="7"/>
      <c r="EW2" s="7"/>
      <c r="EX2" s="7"/>
      <c r="EY2" s="7"/>
      <c r="EZ2" s="8"/>
      <c r="FA2" s="8"/>
      <c r="FB2" s="8"/>
      <c r="FC2" s="8"/>
      <c r="FD2" s="7"/>
      <c r="FE2" s="7"/>
      <c r="FF2" s="7"/>
      <c r="FG2" s="7"/>
      <c r="FH2" s="7"/>
      <c r="FI2" s="7"/>
      <c r="FJ2" s="7"/>
      <c r="FK2" s="7"/>
      <c r="FL2" s="7"/>
      <c r="FM2" s="7"/>
      <c r="FN2" s="8"/>
      <c r="FO2" s="8"/>
      <c r="FP2" s="8"/>
      <c r="FQ2" s="8"/>
      <c r="FR2" s="7"/>
      <c r="FS2" s="7"/>
      <c r="FT2" s="7"/>
      <c r="FU2" s="7"/>
      <c r="FV2" s="7"/>
      <c r="FW2" s="7"/>
      <c r="FX2" s="7"/>
      <c r="FY2" s="7"/>
      <c r="FZ2" s="7"/>
      <c r="GA2" s="7"/>
      <c r="GB2" s="8"/>
      <c r="GC2" s="8"/>
      <c r="GD2" s="8"/>
      <c r="GE2" s="8"/>
      <c r="GF2" s="7"/>
      <c r="GG2" s="7"/>
      <c r="GH2" s="7"/>
      <c r="GI2" s="7"/>
      <c r="GJ2" s="7"/>
      <c r="GK2" s="7"/>
      <c r="GL2" s="7"/>
      <c r="GM2" s="7"/>
      <c r="GN2" s="7"/>
      <c r="GO2" s="7"/>
      <c r="GP2" s="8"/>
      <c r="GQ2" s="8"/>
      <c r="GR2" s="8"/>
      <c r="GS2" s="8"/>
      <c r="GT2" s="7"/>
      <c r="GU2" s="7"/>
      <c r="GV2" s="7"/>
      <c r="GW2" s="7"/>
      <c r="GX2" s="7"/>
      <c r="GY2" s="7"/>
      <c r="GZ2" s="7"/>
      <c r="HA2" s="7"/>
      <c r="HB2" s="7"/>
      <c r="HC2" s="7"/>
      <c r="HD2" s="8"/>
      <c r="HE2" s="8"/>
      <c r="HF2" s="8"/>
      <c r="HG2" s="8"/>
      <c r="HH2" s="7"/>
      <c r="HI2" s="7"/>
      <c r="HJ2" s="7"/>
      <c r="HK2" s="7"/>
      <c r="HL2" s="7"/>
      <c r="HM2" s="7"/>
      <c r="HN2" s="7"/>
      <c r="HO2" s="7"/>
      <c r="HP2" s="7"/>
      <c r="HQ2" s="7"/>
      <c r="HR2" s="8"/>
      <c r="HS2" s="8"/>
      <c r="HT2" s="8"/>
      <c r="HU2" s="8"/>
      <c r="HV2" s="7"/>
      <c r="HW2" s="7"/>
      <c r="HX2" s="7"/>
      <c r="HY2" s="7"/>
      <c r="HZ2" s="7"/>
      <c r="IA2" s="7"/>
      <c r="IB2" s="7"/>
      <c r="IC2" s="7"/>
      <c r="ID2" s="7"/>
      <c r="IE2" s="7"/>
      <c r="IF2" s="8"/>
      <c r="IG2" s="8"/>
      <c r="IH2" s="8"/>
      <c r="II2" s="8"/>
      <c r="IJ2" s="7"/>
      <c r="IK2" s="7"/>
      <c r="IL2" s="7"/>
      <c r="IM2" s="7"/>
      <c r="IN2" s="7"/>
      <c r="IO2" s="7"/>
      <c r="IP2" s="7"/>
      <c r="IQ2" s="7"/>
      <c r="IR2" s="7"/>
      <c r="IS2" s="7"/>
      <c r="IT2" s="8"/>
      <c r="IU2" s="8"/>
    </row>
    <row r="3" spans="1:255" ht="20.25" customHeight="1" x14ac:dyDescent="0.3">
      <c r="A3" s="739" t="str">
        <f>'1 Total'!A4:N4</f>
        <v>DICIEMBRE DE 2018</v>
      </c>
      <c r="B3" s="739"/>
      <c r="C3" s="739"/>
      <c r="D3" s="739"/>
      <c r="E3" s="739"/>
      <c r="F3" s="739"/>
      <c r="G3" s="739"/>
      <c r="H3" s="739"/>
      <c r="I3" s="739"/>
      <c r="J3" s="739"/>
      <c r="K3" s="739"/>
      <c r="L3" s="739"/>
      <c r="M3" s="739"/>
      <c r="N3" s="739"/>
      <c r="O3" s="8"/>
    </row>
    <row r="4" spans="1:255" ht="6.75" customHeight="1" x14ac:dyDescent="0.3">
      <c r="A4" s="7" t="s">
        <v>4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</row>
    <row r="5" spans="1:255" ht="15" x14ac:dyDescent="0.3">
      <c r="A5" s="740" t="s">
        <v>20</v>
      </c>
      <c r="B5" s="740"/>
      <c r="C5" s="740"/>
      <c r="D5" s="740"/>
      <c r="E5" s="740"/>
      <c r="F5" s="740"/>
      <c r="G5" s="740"/>
      <c r="H5" s="740"/>
      <c r="I5" s="740"/>
      <c r="J5" s="740"/>
      <c r="K5" s="740"/>
      <c r="L5" s="740"/>
      <c r="M5" s="740"/>
      <c r="N5" s="740"/>
      <c r="O5" s="9"/>
    </row>
    <row r="6" spans="1:255" ht="5.25" customHeight="1" x14ac:dyDescent="0.3">
      <c r="A6" s="11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7"/>
    </row>
    <row r="7" spans="1:255" ht="15" x14ac:dyDescent="0.3">
      <c r="A7" s="740"/>
      <c r="B7" s="740"/>
      <c r="C7" s="740"/>
      <c r="D7" s="740"/>
      <c r="E7" s="740"/>
      <c r="F7" s="740"/>
      <c r="G7" s="740"/>
      <c r="H7" s="740"/>
      <c r="I7" s="740"/>
      <c r="J7" s="740"/>
      <c r="K7" s="740"/>
      <c r="L7" s="740"/>
      <c r="M7" s="740"/>
      <c r="N7" s="740"/>
      <c r="O7" s="10"/>
    </row>
    <row r="8" spans="1:255" ht="11.15" customHeight="1" thickBot="1" x14ac:dyDescent="0.35">
      <c r="A8" s="12"/>
      <c r="B8" s="12"/>
      <c r="C8" s="12"/>
      <c r="D8" s="12"/>
      <c r="E8" s="240">
        <v>4</v>
      </c>
      <c r="F8" s="240">
        <v>5</v>
      </c>
      <c r="G8" s="240">
        <v>6</v>
      </c>
      <c r="H8" s="240">
        <v>7</v>
      </c>
      <c r="I8" s="240">
        <v>8</v>
      </c>
      <c r="J8" s="240">
        <v>9</v>
      </c>
      <c r="K8" s="240">
        <v>10</v>
      </c>
      <c r="L8" s="240">
        <v>11</v>
      </c>
      <c r="M8" s="240">
        <v>12</v>
      </c>
      <c r="N8" s="240">
        <v>13</v>
      </c>
    </row>
    <row r="9" spans="1:255" ht="13.5" customHeight="1" x14ac:dyDescent="0.3">
      <c r="A9" s="582"/>
      <c r="B9" s="583"/>
      <c r="C9" s="583"/>
      <c r="D9" s="584"/>
      <c r="E9" s="741" t="s">
        <v>308</v>
      </c>
      <c r="F9" s="744" t="s">
        <v>9</v>
      </c>
      <c r="G9" s="730" t="s">
        <v>23</v>
      </c>
      <c r="H9" s="730" t="s">
        <v>24</v>
      </c>
      <c r="I9" s="730" t="s">
        <v>13</v>
      </c>
      <c r="J9" s="730" t="s">
        <v>307</v>
      </c>
      <c r="K9" s="730" t="s">
        <v>14</v>
      </c>
      <c r="L9" s="730" t="s">
        <v>1</v>
      </c>
      <c r="M9" s="730" t="s">
        <v>2</v>
      </c>
      <c r="N9" s="733" t="s">
        <v>15</v>
      </c>
    </row>
    <row r="10" spans="1:255" x14ac:dyDescent="0.3">
      <c r="A10" s="585"/>
      <c r="B10" s="368"/>
      <c r="C10" s="366" t="s">
        <v>0</v>
      </c>
      <c r="D10" s="367"/>
      <c r="E10" s="742"/>
      <c r="F10" s="745"/>
      <c r="G10" s="747"/>
      <c r="H10" s="747"/>
      <c r="I10" s="731"/>
      <c r="J10" s="731"/>
      <c r="K10" s="731"/>
      <c r="L10" s="731"/>
      <c r="M10" s="731"/>
      <c r="N10" s="734"/>
    </row>
    <row r="11" spans="1:255" ht="10.5" customHeight="1" x14ac:dyDescent="0.3">
      <c r="A11" s="585"/>
      <c r="B11" s="368"/>
      <c r="C11" s="368"/>
      <c r="D11" s="367"/>
      <c r="E11" s="742"/>
      <c r="F11" s="745"/>
      <c r="G11" s="747"/>
      <c r="H11" s="747"/>
      <c r="I11" s="731"/>
      <c r="J11" s="731"/>
      <c r="K11" s="731"/>
      <c r="L11" s="731"/>
      <c r="M11" s="731"/>
      <c r="N11" s="734"/>
    </row>
    <row r="12" spans="1:255" ht="11.15" customHeight="1" thickBot="1" x14ac:dyDescent="0.35">
      <c r="A12" s="586"/>
      <c r="B12" s="587"/>
      <c r="C12" s="587"/>
      <c r="D12" s="588"/>
      <c r="E12" s="743"/>
      <c r="F12" s="746"/>
      <c r="G12" s="748"/>
      <c r="H12" s="748"/>
      <c r="I12" s="732"/>
      <c r="J12" s="732"/>
      <c r="K12" s="732"/>
      <c r="L12" s="732"/>
      <c r="M12" s="732"/>
      <c r="N12" s="735"/>
    </row>
    <row r="13" spans="1:255" ht="14.25" customHeight="1" x14ac:dyDescent="0.3">
      <c r="A13" s="552" t="s">
        <v>8</v>
      </c>
      <c r="B13" s="553"/>
      <c r="C13" s="553"/>
      <c r="D13" s="554"/>
      <c r="E13" s="555">
        <f>E14+E40</f>
        <v>550457</v>
      </c>
      <c r="F13" s="555">
        <f t="shared" ref="F13:N13" si="0">F14+F40</f>
        <v>683489</v>
      </c>
      <c r="G13" s="555">
        <f t="shared" si="0"/>
        <v>1150653703412.4399</v>
      </c>
      <c r="H13" s="555">
        <f t="shared" si="0"/>
        <v>253164007003</v>
      </c>
      <c r="I13" s="555">
        <f t="shared" si="0"/>
        <v>30863610378.800003</v>
      </c>
      <c r="J13" s="555">
        <f t="shared" si="0"/>
        <v>1671</v>
      </c>
      <c r="K13" s="555">
        <f t="shared" si="0"/>
        <v>2740742042.8100004</v>
      </c>
      <c r="L13" s="555">
        <f t="shared" si="0"/>
        <v>10733027090.380001</v>
      </c>
      <c r="M13" s="555">
        <f t="shared" si="0"/>
        <v>12286863282.120001</v>
      </c>
      <c r="N13" s="555">
        <f t="shared" si="0"/>
        <v>663104954.24000001</v>
      </c>
    </row>
    <row r="14" spans="1:255" ht="14.25" customHeight="1" x14ac:dyDescent="0.3">
      <c r="A14" s="3"/>
      <c r="B14" s="2" t="s">
        <v>12</v>
      </c>
      <c r="C14" s="2"/>
      <c r="D14" s="23"/>
      <c r="E14" s="283">
        <f>E15+E20+E25+E30+E35</f>
        <v>550452</v>
      </c>
      <c r="F14" s="283">
        <f t="shared" ref="F14:N14" si="1">F15+F20+F25+F30+F35</f>
        <v>616930</v>
      </c>
      <c r="G14" s="283">
        <f t="shared" si="1"/>
        <v>1130990540000.4399</v>
      </c>
      <c r="H14" s="283">
        <f t="shared" si="1"/>
        <v>253164007003</v>
      </c>
      <c r="I14" s="283">
        <f t="shared" si="1"/>
        <v>30619290656.480003</v>
      </c>
      <c r="J14" s="283">
        <f t="shared" si="1"/>
        <v>1548</v>
      </c>
      <c r="K14" s="283">
        <f t="shared" si="1"/>
        <v>2697250436.3900003</v>
      </c>
      <c r="L14" s="283">
        <f t="shared" si="1"/>
        <v>10733027090.380001</v>
      </c>
      <c r="M14" s="283">
        <f t="shared" si="1"/>
        <v>12286863282.120001</v>
      </c>
      <c r="N14" s="283">
        <f t="shared" si="1"/>
        <v>662896063.01999998</v>
      </c>
    </row>
    <row r="15" spans="1:255" ht="14.25" customHeight="1" x14ac:dyDescent="0.3">
      <c r="A15" s="369"/>
      <c r="B15" s="370" t="s">
        <v>6</v>
      </c>
      <c r="C15" s="371"/>
      <c r="D15" s="371"/>
      <c r="E15" s="372">
        <f>E16+E17+E18+E19</f>
        <v>163673</v>
      </c>
      <c r="F15" s="372">
        <f t="shared" ref="F15:N15" si="2">F16+F17+F18+F19</f>
        <v>173747</v>
      </c>
      <c r="G15" s="372">
        <f t="shared" si="2"/>
        <v>146945747491.35001</v>
      </c>
      <c r="H15" s="372">
        <f t="shared" si="2"/>
        <v>24173316349</v>
      </c>
      <c r="I15" s="372">
        <f t="shared" si="2"/>
        <v>5376743076.2200003</v>
      </c>
      <c r="J15" s="372">
        <f t="shared" si="2"/>
        <v>407</v>
      </c>
      <c r="K15" s="372">
        <f t="shared" si="2"/>
        <v>370727175.21999997</v>
      </c>
      <c r="L15" s="372">
        <f t="shared" si="2"/>
        <v>1050356869.65</v>
      </c>
      <c r="M15" s="372">
        <f t="shared" si="2"/>
        <v>1656252984.9399998</v>
      </c>
      <c r="N15" s="372">
        <f t="shared" si="2"/>
        <v>38441256.239999995</v>
      </c>
    </row>
    <row r="16" spans="1:255" ht="14.25" customHeight="1" x14ac:dyDescent="0.3">
      <c r="A16" s="3"/>
      <c r="C16" s="4" t="s">
        <v>5</v>
      </c>
      <c r="E16" s="285">
        <v>70538</v>
      </c>
      <c r="F16" s="285">
        <v>71310</v>
      </c>
      <c r="G16" s="285">
        <v>49418672717.940002</v>
      </c>
      <c r="H16" s="285">
        <v>11916976695</v>
      </c>
      <c r="I16" s="285">
        <v>2402560661.9200001</v>
      </c>
      <c r="J16" s="285">
        <v>90</v>
      </c>
      <c r="K16" s="285">
        <v>51853007.759999998</v>
      </c>
      <c r="L16" s="285">
        <v>240643613.41</v>
      </c>
      <c r="M16" s="285">
        <v>41580736.350000001</v>
      </c>
      <c r="N16" s="285">
        <v>20042555</v>
      </c>
    </row>
    <row r="17" spans="1:14" ht="14.25" customHeight="1" x14ac:dyDescent="0.3">
      <c r="A17" s="13"/>
      <c r="B17" s="14"/>
      <c r="C17" s="15" t="s">
        <v>3</v>
      </c>
      <c r="D17" s="14"/>
      <c r="E17" s="284">
        <v>91494</v>
      </c>
      <c r="F17" s="284">
        <v>100795</v>
      </c>
      <c r="G17" s="284">
        <v>94685047578.220001</v>
      </c>
      <c r="H17" s="284">
        <v>12241632112</v>
      </c>
      <c r="I17" s="284">
        <v>2869327374.3699999</v>
      </c>
      <c r="J17" s="284">
        <v>203</v>
      </c>
      <c r="K17" s="284">
        <v>244813761.00999999</v>
      </c>
      <c r="L17" s="284">
        <v>803006522.51999998</v>
      </c>
      <c r="M17" s="284">
        <v>1612573471.05</v>
      </c>
      <c r="N17" s="284">
        <v>18398701.239999998</v>
      </c>
    </row>
    <row r="18" spans="1:14" s="18" customFormat="1" ht="14.25" customHeight="1" x14ac:dyDescent="0.3">
      <c r="A18" s="17"/>
      <c r="C18" s="19" t="s">
        <v>21</v>
      </c>
      <c r="E18" s="285">
        <v>1641</v>
      </c>
      <c r="F18" s="285">
        <v>1642</v>
      </c>
      <c r="G18" s="285">
        <v>2842027195.1900001</v>
      </c>
      <c r="H18" s="285">
        <v>14707542</v>
      </c>
      <c r="I18" s="285">
        <v>104855039.93000001</v>
      </c>
      <c r="J18" s="285">
        <v>2</v>
      </c>
      <c r="K18" s="285">
        <v>3200492.18</v>
      </c>
      <c r="L18" s="285">
        <v>6706733.7199999997</v>
      </c>
      <c r="M18" s="285">
        <v>2098777.54</v>
      </c>
      <c r="N18" s="285">
        <v>0</v>
      </c>
    </row>
    <row r="19" spans="1:14" ht="14.25" customHeight="1" x14ac:dyDescent="0.3">
      <c r="A19" s="13"/>
      <c r="B19" s="14"/>
      <c r="C19" s="15" t="s">
        <v>300</v>
      </c>
      <c r="D19" s="14"/>
      <c r="E19" s="284">
        <v>0</v>
      </c>
      <c r="F19" s="284">
        <v>0</v>
      </c>
      <c r="G19" s="284">
        <v>0</v>
      </c>
      <c r="H19" s="284">
        <v>0</v>
      </c>
      <c r="I19" s="284">
        <v>0</v>
      </c>
      <c r="J19" s="284">
        <v>112</v>
      </c>
      <c r="K19" s="284">
        <v>70859914.269999996</v>
      </c>
      <c r="L19" s="284">
        <v>0</v>
      </c>
      <c r="M19" s="284">
        <v>0</v>
      </c>
      <c r="N19" s="284">
        <v>0</v>
      </c>
    </row>
    <row r="20" spans="1:14" s="21" customFormat="1" ht="14.25" customHeight="1" x14ac:dyDescent="0.3">
      <c r="A20" s="374"/>
      <c r="B20" s="375" t="s">
        <v>7</v>
      </c>
      <c r="C20" s="376"/>
      <c r="D20" s="376"/>
      <c r="E20" s="377">
        <f>E21+E22+E23+E24</f>
        <v>257642</v>
      </c>
      <c r="F20" s="377">
        <f t="shared" ref="F20" si="3">F21+F22+F23+F24</f>
        <v>305459</v>
      </c>
      <c r="G20" s="377">
        <f t="shared" ref="G20" si="4">G21+G22+G23+G24</f>
        <v>769384370483.41992</v>
      </c>
      <c r="H20" s="377">
        <f t="shared" ref="H20" si="5">H21+H22+H23+H24</f>
        <v>187473564280</v>
      </c>
      <c r="I20" s="377">
        <f t="shared" ref="I20" si="6">I21+I22+I23+I24</f>
        <v>18146683759.990002</v>
      </c>
      <c r="J20" s="377">
        <f t="shared" ref="J20" si="7">J21+J22+J23+J24</f>
        <v>803</v>
      </c>
      <c r="K20" s="377">
        <f t="shared" ref="K20" si="8">K21+K22+K23+K24</f>
        <v>1734612114.7299998</v>
      </c>
      <c r="L20" s="377">
        <f t="shared" ref="L20" si="9">L21+L22+L23+L24</f>
        <v>4553158127.5700006</v>
      </c>
      <c r="M20" s="377">
        <f t="shared" ref="M20" si="10">M21+M22+M23+M24</f>
        <v>8928744779.25</v>
      </c>
      <c r="N20" s="377">
        <f t="shared" ref="N20" si="11">N21+N22+N23+N24</f>
        <v>507095943.91000003</v>
      </c>
    </row>
    <row r="21" spans="1:14" ht="14.25" customHeight="1" x14ac:dyDescent="0.3">
      <c r="A21" s="13"/>
      <c r="B21" s="14"/>
      <c r="C21" s="15" t="s">
        <v>5</v>
      </c>
      <c r="D21" s="14"/>
      <c r="E21" s="284">
        <v>52653</v>
      </c>
      <c r="F21" s="284">
        <v>57458</v>
      </c>
      <c r="G21" s="284">
        <v>119565670733</v>
      </c>
      <c r="H21" s="284">
        <v>13881703462</v>
      </c>
      <c r="I21" s="284">
        <v>4108302654.5700002</v>
      </c>
      <c r="J21" s="284">
        <v>26</v>
      </c>
      <c r="K21" s="284">
        <v>116210297.56999999</v>
      </c>
      <c r="L21" s="284">
        <v>801539556.33000004</v>
      </c>
      <c r="M21" s="284">
        <v>1812776298.1700001</v>
      </c>
      <c r="N21" s="284">
        <v>-35150.879999999997</v>
      </c>
    </row>
    <row r="22" spans="1:14" s="18" customFormat="1" ht="14.25" customHeight="1" x14ac:dyDescent="0.3">
      <c r="A22" s="17"/>
      <c r="C22" s="19" t="s">
        <v>3</v>
      </c>
      <c r="E22" s="285">
        <v>203674</v>
      </c>
      <c r="F22" s="285">
        <v>246259</v>
      </c>
      <c r="G22" s="285">
        <v>647657249883.46997</v>
      </c>
      <c r="H22" s="285">
        <v>173576174677</v>
      </c>
      <c r="I22" s="285">
        <v>13968798689.52</v>
      </c>
      <c r="J22" s="285">
        <v>768</v>
      </c>
      <c r="K22" s="285">
        <v>1616038880.3099999</v>
      </c>
      <c r="L22" s="285">
        <v>3728358055.9400001</v>
      </c>
      <c r="M22" s="285">
        <v>7088818569.1800003</v>
      </c>
      <c r="N22" s="285">
        <v>504850495.79000002</v>
      </c>
    </row>
    <row r="23" spans="1:14" ht="14.25" customHeight="1" x14ac:dyDescent="0.3">
      <c r="A23" s="13"/>
      <c r="B23" s="14"/>
      <c r="C23" s="15" t="s">
        <v>21</v>
      </c>
      <c r="D23" s="14"/>
      <c r="E23" s="284">
        <v>1315</v>
      </c>
      <c r="F23" s="284">
        <v>1742</v>
      </c>
      <c r="G23" s="284">
        <v>2161449866.9499998</v>
      </c>
      <c r="H23" s="284">
        <v>15686141</v>
      </c>
      <c r="I23" s="284">
        <v>69582415.900000006</v>
      </c>
      <c r="J23" s="284">
        <v>5</v>
      </c>
      <c r="K23" s="284">
        <v>5128995.59</v>
      </c>
      <c r="L23" s="284">
        <v>23260515.300000001</v>
      </c>
      <c r="M23" s="284">
        <v>27149911.899999999</v>
      </c>
      <c r="N23" s="284">
        <v>2280599</v>
      </c>
    </row>
    <row r="24" spans="1:14" s="18" customFormat="1" ht="14.25" customHeight="1" x14ac:dyDescent="0.3">
      <c r="A24" s="17"/>
      <c r="C24" s="19" t="s">
        <v>300</v>
      </c>
      <c r="E24" s="285">
        <v>0</v>
      </c>
      <c r="F24" s="285">
        <v>0</v>
      </c>
      <c r="G24" s="285">
        <v>0</v>
      </c>
      <c r="H24" s="285">
        <v>0</v>
      </c>
      <c r="I24" s="285">
        <v>0</v>
      </c>
      <c r="J24" s="285">
        <v>4</v>
      </c>
      <c r="K24" s="285">
        <v>-2766058.74</v>
      </c>
      <c r="L24" s="285">
        <v>0</v>
      </c>
      <c r="M24" s="285">
        <v>0</v>
      </c>
      <c r="N24" s="285">
        <v>0</v>
      </c>
    </row>
    <row r="25" spans="1:14" ht="14.25" customHeight="1" x14ac:dyDescent="0.3">
      <c r="A25" s="369"/>
      <c r="B25" s="370" t="s">
        <v>16</v>
      </c>
      <c r="C25" s="371"/>
      <c r="D25" s="371"/>
      <c r="E25" s="372">
        <f>E26+E27+E28+E29</f>
        <v>119877</v>
      </c>
      <c r="F25" s="372">
        <f t="shared" ref="F25" si="12">F26+F27+F28+F29</f>
        <v>120553</v>
      </c>
      <c r="G25" s="372">
        <f t="shared" ref="G25" si="13">G26+G27+G28+G29</f>
        <v>170585316066.47003</v>
      </c>
      <c r="H25" s="372">
        <f t="shared" ref="H25" si="14">H26+H27+H28+H29</f>
        <v>14323652223</v>
      </c>
      <c r="I25" s="372">
        <f t="shared" ref="I25" si="15">I26+I27+I28+I29</f>
        <v>6338121831.1099997</v>
      </c>
      <c r="J25" s="372">
        <f t="shared" ref="J25" si="16">J26+J27+J28+J29</f>
        <v>315</v>
      </c>
      <c r="K25" s="372">
        <f t="shared" ref="K25" si="17">K26+K27+K28+K29</f>
        <v>567093713.18000007</v>
      </c>
      <c r="L25" s="372">
        <f t="shared" ref="L25" si="18">L26+L27+L28+L29</f>
        <v>4908326652.0500002</v>
      </c>
      <c r="M25" s="372">
        <f t="shared" ref="M25" si="19">M26+M27+M28+M29</f>
        <v>1297460961.9200001</v>
      </c>
      <c r="N25" s="372">
        <f t="shared" ref="N25" si="20">N26+N27+N28+N29</f>
        <v>1591176.87</v>
      </c>
    </row>
    <row r="26" spans="1:14" ht="14.25" customHeight="1" x14ac:dyDescent="0.3">
      <c r="A26" s="3"/>
      <c r="C26" s="4" t="s">
        <v>5</v>
      </c>
      <c r="E26" s="285">
        <v>10238</v>
      </c>
      <c r="F26" s="285">
        <v>10284</v>
      </c>
      <c r="G26" s="285">
        <v>15579959003.67</v>
      </c>
      <c r="H26" s="285">
        <v>1258852871</v>
      </c>
      <c r="I26" s="285">
        <v>1962393539.21</v>
      </c>
      <c r="J26" s="285">
        <v>5</v>
      </c>
      <c r="K26" s="285">
        <v>2866531.85</v>
      </c>
      <c r="L26" s="285">
        <v>1408580491.0699999</v>
      </c>
      <c r="M26" s="285">
        <v>646827.63</v>
      </c>
      <c r="N26" s="285">
        <v>0</v>
      </c>
    </row>
    <row r="27" spans="1:14" ht="14.25" customHeight="1" x14ac:dyDescent="0.3">
      <c r="A27" s="13"/>
      <c r="B27" s="14"/>
      <c r="C27" s="15" t="s">
        <v>3</v>
      </c>
      <c r="D27" s="14"/>
      <c r="E27" s="284">
        <v>108226</v>
      </c>
      <c r="F27" s="284">
        <v>108856</v>
      </c>
      <c r="G27" s="284">
        <v>153777684909.54001</v>
      </c>
      <c r="H27" s="284">
        <v>11776536538</v>
      </c>
      <c r="I27" s="284">
        <v>4017644425.6799998</v>
      </c>
      <c r="J27" s="284">
        <v>302</v>
      </c>
      <c r="K27" s="284">
        <v>555718117.90999997</v>
      </c>
      <c r="L27" s="284">
        <v>3285515744.2199998</v>
      </c>
      <c r="M27" s="284">
        <v>1296814134.29</v>
      </c>
      <c r="N27" s="284">
        <v>1591176.87</v>
      </c>
    </row>
    <row r="28" spans="1:14" s="18" customFormat="1" ht="14.25" customHeight="1" x14ac:dyDescent="0.3">
      <c r="A28" s="17"/>
      <c r="C28" s="19" t="s">
        <v>21</v>
      </c>
      <c r="E28" s="285">
        <v>1413</v>
      </c>
      <c r="F28" s="285">
        <v>1413</v>
      </c>
      <c r="G28" s="285">
        <v>1227672153.26</v>
      </c>
      <c r="H28" s="285">
        <v>1288262814</v>
      </c>
      <c r="I28" s="285">
        <v>358083866.22000003</v>
      </c>
      <c r="J28" s="285">
        <v>4</v>
      </c>
      <c r="K28" s="285">
        <v>7531573.3399999999</v>
      </c>
      <c r="L28" s="285">
        <v>214230416.75999999</v>
      </c>
      <c r="M28" s="285">
        <v>0</v>
      </c>
      <c r="N28" s="285">
        <v>0</v>
      </c>
    </row>
    <row r="29" spans="1:14" ht="14.25" customHeight="1" x14ac:dyDescent="0.3">
      <c r="A29" s="13"/>
      <c r="B29" s="14"/>
      <c r="C29" s="15" t="s">
        <v>300</v>
      </c>
      <c r="D29" s="14"/>
      <c r="E29" s="284">
        <v>0</v>
      </c>
      <c r="F29" s="284">
        <v>0</v>
      </c>
      <c r="G29" s="284">
        <v>0</v>
      </c>
      <c r="H29" s="284">
        <v>0</v>
      </c>
      <c r="I29" s="284">
        <v>0</v>
      </c>
      <c r="J29" s="284">
        <v>4</v>
      </c>
      <c r="K29" s="284">
        <v>977490.08</v>
      </c>
      <c r="L29" s="284">
        <v>0</v>
      </c>
      <c r="M29" s="284">
        <v>0</v>
      </c>
      <c r="N29" s="284">
        <v>0</v>
      </c>
    </row>
    <row r="30" spans="1:14" s="21" customFormat="1" ht="14.25" customHeight="1" x14ac:dyDescent="0.3">
      <c r="A30" s="374"/>
      <c r="B30" s="375" t="s">
        <v>17</v>
      </c>
      <c r="C30" s="376"/>
      <c r="D30" s="376"/>
      <c r="E30" s="377">
        <f>E31+E32+E33+E34</f>
        <v>8838</v>
      </c>
      <c r="F30" s="377">
        <f t="shared" ref="F30" si="21">F31+F32+F33+F34</f>
        <v>16749</v>
      </c>
      <c r="G30" s="377">
        <f t="shared" ref="G30" si="22">G31+G32+G33+G34</f>
        <v>43718058926.199997</v>
      </c>
      <c r="H30" s="377">
        <f t="shared" ref="H30" si="23">H31+H32+H33+H34</f>
        <v>26744037730</v>
      </c>
      <c r="I30" s="377">
        <f t="shared" ref="I30" si="24">I31+I32+I33+I34</f>
        <v>718403390.16000009</v>
      </c>
      <c r="J30" s="377">
        <f t="shared" ref="J30" si="25">J31+J32+J33+J34</f>
        <v>19</v>
      </c>
      <c r="K30" s="377">
        <f t="shared" ref="K30" si="26">K31+K32+K33+K34</f>
        <v>22039074.260000002</v>
      </c>
      <c r="L30" s="377">
        <f t="shared" ref="L30" si="27">L31+L32+L33+L34</f>
        <v>221185441.11000001</v>
      </c>
      <c r="M30" s="377">
        <f t="shared" ref="M30" si="28">M31+M32+M33+M34</f>
        <v>404404556.00999999</v>
      </c>
      <c r="N30" s="377">
        <f t="shared" ref="N30" si="29">N31+N32+N33+N34</f>
        <v>115767686</v>
      </c>
    </row>
    <row r="31" spans="1:14" ht="14.25" customHeight="1" x14ac:dyDescent="0.3">
      <c r="A31" s="13"/>
      <c r="B31" s="14"/>
      <c r="C31" s="15" t="s">
        <v>5</v>
      </c>
      <c r="D31" s="14"/>
      <c r="E31" s="284">
        <v>631</v>
      </c>
      <c r="F31" s="284">
        <v>1261</v>
      </c>
      <c r="G31" s="284">
        <v>2943351486</v>
      </c>
      <c r="H31" s="284">
        <v>130287454</v>
      </c>
      <c r="I31" s="284">
        <v>100886482.22</v>
      </c>
      <c r="J31" s="284">
        <v>0</v>
      </c>
      <c r="K31" s="284">
        <v>0</v>
      </c>
      <c r="L31" s="284">
        <v>615147.77</v>
      </c>
      <c r="M31" s="284">
        <v>0</v>
      </c>
      <c r="N31" s="284">
        <v>0</v>
      </c>
    </row>
    <row r="32" spans="1:14" s="18" customFormat="1" ht="14.25" customHeight="1" x14ac:dyDescent="0.3">
      <c r="A32" s="17"/>
      <c r="C32" s="19" t="s">
        <v>3</v>
      </c>
      <c r="E32" s="285">
        <v>8164</v>
      </c>
      <c r="F32" s="285">
        <v>15402</v>
      </c>
      <c r="G32" s="285">
        <v>40662337438.199997</v>
      </c>
      <c r="H32" s="285">
        <v>26613750276</v>
      </c>
      <c r="I32" s="285">
        <v>611159648.96000004</v>
      </c>
      <c r="J32" s="285">
        <v>19</v>
      </c>
      <c r="K32" s="285">
        <v>22039074.260000002</v>
      </c>
      <c r="L32" s="285">
        <v>218784975.06</v>
      </c>
      <c r="M32" s="285">
        <v>404404556.00999999</v>
      </c>
      <c r="N32" s="285">
        <v>115767686</v>
      </c>
    </row>
    <row r="33" spans="1:14" ht="14.25" customHeight="1" x14ac:dyDescent="0.3">
      <c r="A33" s="13"/>
      <c r="B33" s="14"/>
      <c r="C33" s="15" t="s">
        <v>21</v>
      </c>
      <c r="D33" s="14"/>
      <c r="E33" s="284">
        <v>43</v>
      </c>
      <c r="F33" s="284">
        <v>86</v>
      </c>
      <c r="G33" s="284">
        <v>112370002</v>
      </c>
      <c r="H33" s="284">
        <v>0</v>
      </c>
      <c r="I33" s="284">
        <v>6357258.9800000004</v>
      </c>
      <c r="J33" s="284">
        <v>0</v>
      </c>
      <c r="K33" s="284">
        <v>0</v>
      </c>
      <c r="L33" s="284">
        <v>1785318.28</v>
      </c>
      <c r="M33" s="284">
        <v>0</v>
      </c>
      <c r="N33" s="284">
        <v>0</v>
      </c>
    </row>
    <row r="34" spans="1:14" s="18" customFormat="1" ht="14.25" customHeight="1" x14ac:dyDescent="0.3">
      <c r="A34" s="17"/>
      <c r="C34" s="19" t="s">
        <v>300</v>
      </c>
      <c r="E34" s="285">
        <v>0</v>
      </c>
      <c r="F34" s="285">
        <v>0</v>
      </c>
      <c r="G34" s="285">
        <v>0</v>
      </c>
      <c r="H34" s="285">
        <v>0</v>
      </c>
      <c r="I34" s="285">
        <v>0</v>
      </c>
      <c r="J34" s="285">
        <v>0</v>
      </c>
      <c r="K34" s="285">
        <v>0</v>
      </c>
      <c r="L34" s="285">
        <v>0</v>
      </c>
      <c r="M34" s="285">
        <v>0</v>
      </c>
      <c r="N34" s="285">
        <v>0</v>
      </c>
    </row>
    <row r="35" spans="1:14" ht="14.25" customHeight="1" x14ac:dyDescent="0.3">
      <c r="A35" s="369"/>
      <c r="B35" s="370" t="s">
        <v>18</v>
      </c>
      <c r="C35" s="371"/>
      <c r="D35" s="371"/>
      <c r="E35" s="372">
        <f>E36+E37+E38+E39</f>
        <v>422</v>
      </c>
      <c r="F35" s="372">
        <f t="shared" ref="F35" si="30">F36+F37+F38+F39</f>
        <v>422</v>
      </c>
      <c r="G35" s="372">
        <f t="shared" ref="G35" si="31">G36+G37+G38+G39</f>
        <v>357047033</v>
      </c>
      <c r="H35" s="372">
        <f t="shared" ref="H35" si="32">H36+H37+H38+H39</f>
        <v>449436421</v>
      </c>
      <c r="I35" s="372">
        <f t="shared" ref="I35" si="33">I36+I37+I38+I39</f>
        <v>39338599</v>
      </c>
      <c r="J35" s="372">
        <f t="shared" ref="J35" si="34">J36+J37+J38+J39</f>
        <v>4</v>
      </c>
      <c r="K35" s="372">
        <f t="shared" ref="K35" si="35">K36+K37+K38+K39</f>
        <v>2778359</v>
      </c>
      <c r="L35" s="372">
        <f t="shared" ref="L35" si="36">L36+L37+L38+L39</f>
        <v>0</v>
      </c>
      <c r="M35" s="372">
        <f t="shared" ref="M35" si="37">M36+M37+M38+M39</f>
        <v>0</v>
      </c>
      <c r="N35" s="372">
        <f t="shared" ref="N35" si="38">N36+N37+N38+N39</f>
        <v>0</v>
      </c>
    </row>
    <row r="36" spans="1:14" ht="14.25" customHeight="1" x14ac:dyDescent="0.3">
      <c r="A36" s="3"/>
      <c r="C36" s="4" t="s">
        <v>5</v>
      </c>
      <c r="E36" s="285">
        <v>216</v>
      </c>
      <c r="F36" s="285">
        <v>216</v>
      </c>
      <c r="G36" s="285">
        <v>12960000</v>
      </c>
      <c r="H36" s="285">
        <v>0</v>
      </c>
      <c r="I36" s="285">
        <v>97579</v>
      </c>
      <c r="J36" s="285">
        <v>0</v>
      </c>
      <c r="K36" s="285">
        <v>0</v>
      </c>
      <c r="L36" s="285">
        <v>0</v>
      </c>
      <c r="M36" s="285">
        <v>0</v>
      </c>
      <c r="N36" s="285">
        <v>0</v>
      </c>
    </row>
    <row r="37" spans="1:14" ht="14.25" customHeight="1" x14ac:dyDescent="0.3">
      <c r="A37" s="13"/>
      <c r="B37" s="14"/>
      <c r="C37" s="15" t="s">
        <v>3</v>
      </c>
      <c r="D37" s="14"/>
      <c r="E37" s="284">
        <v>0</v>
      </c>
      <c r="F37" s="284">
        <v>0</v>
      </c>
      <c r="G37" s="284">
        <v>0</v>
      </c>
      <c r="H37" s="284">
        <v>0</v>
      </c>
      <c r="I37" s="284">
        <v>0</v>
      </c>
      <c r="J37" s="284">
        <v>0</v>
      </c>
      <c r="K37" s="284">
        <v>0</v>
      </c>
      <c r="L37" s="284">
        <v>0</v>
      </c>
      <c r="M37" s="284">
        <v>0</v>
      </c>
      <c r="N37" s="284">
        <v>0</v>
      </c>
    </row>
    <row r="38" spans="1:14" s="18" customFormat="1" ht="14.25" customHeight="1" x14ac:dyDescent="0.3">
      <c r="A38" s="17"/>
      <c r="C38" s="19" t="s">
        <v>21</v>
      </c>
      <c r="E38" s="285">
        <v>206</v>
      </c>
      <c r="F38" s="285">
        <v>206</v>
      </c>
      <c r="G38" s="285">
        <v>344087033</v>
      </c>
      <c r="H38" s="285">
        <v>449436421</v>
      </c>
      <c r="I38" s="285">
        <v>39241020</v>
      </c>
      <c r="J38" s="285">
        <v>0</v>
      </c>
      <c r="K38" s="285">
        <v>0</v>
      </c>
      <c r="L38" s="285">
        <v>0</v>
      </c>
      <c r="M38" s="285">
        <v>0</v>
      </c>
      <c r="N38" s="285">
        <v>0</v>
      </c>
    </row>
    <row r="39" spans="1:14" ht="14.25" customHeight="1" x14ac:dyDescent="0.3">
      <c r="A39" s="13"/>
      <c r="B39" s="14"/>
      <c r="C39" s="15" t="s">
        <v>300</v>
      </c>
      <c r="D39" s="14"/>
      <c r="E39" s="284">
        <v>0</v>
      </c>
      <c r="F39" s="284">
        <v>0</v>
      </c>
      <c r="G39" s="284">
        <v>0</v>
      </c>
      <c r="H39" s="284">
        <v>0</v>
      </c>
      <c r="I39" s="284">
        <v>0</v>
      </c>
      <c r="J39" s="284">
        <v>4</v>
      </c>
      <c r="K39" s="284">
        <v>2778359</v>
      </c>
      <c r="L39" s="284">
        <v>0</v>
      </c>
      <c r="M39" s="284">
        <v>0</v>
      </c>
      <c r="N39" s="284">
        <v>0</v>
      </c>
    </row>
    <row r="40" spans="1:14" s="328" customFormat="1" ht="14.25" customHeight="1" x14ac:dyDescent="0.3">
      <c r="A40" s="22"/>
      <c r="B40" s="20" t="s">
        <v>34</v>
      </c>
      <c r="C40" s="21"/>
      <c r="D40" s="21"/>
      <c r="E40" s="327">
        <f>E41+E46+E51+E56+E61+E67+E72+E77+E66</f>
        <v>5</v>
      </c>
      <c r="F40" s="327">
        <f t="shared" ref="F40:N40" si="39">F41+F46+F51+F56+F61+F67+F72+F77+F66</f>
        <v>66559</v>
      </c>
      <c r="G40" s="327">
        <f t="shared" si="39"/>
        <v>19663163412</v>
      </c>
      <c r="H40" s="327">
        <f t="shared" si="39"/>
        <v>0</v>
      </c>
      <c r="I40" s="327">
        <f t="shared" si="39"/>
        <v>244319722.31999999</v>
      </c>
      <c r="J40" s="327">
        <f t="shared" si="39"/>
        <v>123</v>
      </c>
      <c r="K40" s="327">
        <f t="shared" si="39"/>
        <v>43491606.420000002</v>
      </c>
      <c r="L40" s="327">
        <f t="shared" si="39"/>
        <v>0</v>
      </c>
      <c r="M40" s="327">
        <f t="shared" si="39"/>
        <v>0</v>
      </c>
      <c r="N40" s="327">
        <f t="shared" si="39"/>
        <v>208891.22</v>
      </c>
    </row>
    <row r="41" spans="1:14" s="23" customFormat="1" ht="14.25" customHeight="1" x14ac:dyDescent="0.3">
      <c r="A41" s="369"/>
      <c r="B41" s="370" t="s">
        <v>27</v>
      </c>
      <c r="C41" s="371"/>
      <c r="D41" s="371"/>
      <c r="E41" s="372">
        <f>E42+E43+E44+E45</f>
        <v>1</v>
      </c>
      <c r="F41" s="372">
        <f t="shared" ref="F41" si="40">F42+F43+F44+F45</f>
        <v>58</v>
      </c>
      <c r="G41" s="372">
        <f t="shared" ref="G41" si="41">G42+G43+G44+G45</f>
        <v>145284711</v>
      </c>
      <c r="H41" s="372">
        <f t="shared" ref="H41" si="42">H42+H43+H44+H45</f>
        <v>0</v>
      </c>
      <c r="I41" s="372">
        <f t="shared" ref="I41" si="43">I42+I43+I44+I45</f>
        <v>11434252.550000001</v>
      </c>
      <c r="J41" s="372">
        <f>J42+J43+J44+J45</f>
        <v>123</v>
      </c>
      <c r="K41" s="372">
        <f t="shared" ref="K41" si="44">K42+K43+K44+K45</f>
        <v>43491606.420000002</v>
      </c>
      <c r="L41" s="372">
        <f t="shared" ref="L41" si="45">L42+L43+L44+L45</f>
        <v>0</v>
      </c>
      <c r="M41" s="372">
        <f t="shared" ref="M41" si="46">M42+M43+M44+M45</f>
        <v>0</v>
      </c>
      <c r="N41" s="372">
        <f t="shared" ref="N41" si="47">N42+N43+N44+N45</f>
        <v>198933.46</v>
      </c>
    </row>
    <row r="42" spans="1:14" ht="14.25" customHeight="1" x14ac:dyDescent="0.3">
      <c r="A42" s="3"/>
      <c r="C42" s="4" t="s">
        <v>5</v>
      </c>
      <c r="E42" s="285">
        <v>0</v>
      </c>
      <c r="F42" s="285">
        <v>0</v>
      </c>
      <c r="G42" s="285">
        <v>0</v>
      </c>
      <c r="H42" s="285">
        <v>0</v>
      </c>
      <c r="I42" s="285">
        <v>11097119.880000001</v>
      </c>
      <c r="J42" s="285">
        <v>0</v>
      </c>
      <c r="K42" s="285">
        <v>0</v>
      </c>
      <c r="L42" s="285">
        <v>0</v>
      </c>
      <c r="M42" s="285">
        <v>0</v>
      </c>
      <c r="N42" s="285">
        <v>0</v>
      </c>
    </row>
    <row r="43" spans="1:14" ht="14.25" customHeight="1" x14ac:dyDescent="0.3">
      <c r="A43" s="13"/>
      <c r="B43" s="14"/>
      <c r="C43" s="15" t="s">
        <v>3</v>
      </c>
      <c r="D43" s="14"/>
      <c r="E43" s="284">
        <v>1</v>
      </c>
      <c r="F43" s="284">
        <v>58</v>
      </c>
      <c r="G43" s="284">
        <v>145284711</v>
      </c>
      <c r="H43" s="284">
        <v>0</v>
      </c>
      <c r="I43" s="284">
        <v>337132.67</v>
      </c>
      <c r="J43" s="284">
        <v>0</v>
      </c>
      <c r="K43" s="284">
        <v>0</v>
      </c>
      <c r="L43" s="284">
        <v>0</v>
      </c>
      <c r="M43" s="284">
        <v>0</v>
      </c>
      <c r="N43" s="284">
        <v>198933.46</v>
      </c>
    </row>
    <row r="44" spans="1:14" s="18" customFormat="1" ht="14.25" customHeight="1" x14ac:dyDescent="0.3">
      <c r="A44" s="17"/>
      <c r="C44" s="19" t="s">
        <v>21</v>
      </c>
      <c r="E44" s="285">
        <v>0</v>
      </c>
      <c r="F44" s="285">
        <v>0</v>
      </c>
      <c r="G44" s="285">
        <v>0</v>
      </c>
      <c r="H44" s="285">
        <v>0</v>
      </c>
      <c r="I44" s="285">
        <v>0</v>
      </c>
      <c r="J44" s="285">
        <v>0</v>
      </c>
      <c r="K44" s="285">
        <v>0</v>
      </c>
      <c r="L44" s="285">
        <v>0</v>
      </c>
      <c r="M44" s="285">
        <v>0</v>
      </c>
      <c r="N44" s="285">
        <v>0</v>
      </c>
    </row>
    <row r="45" spans="1:14" ht="14.25" customHeight="1" x14ac:dyDescent="0.3">
      <c r="A45" s="13"/>
      <c r="B45" s="14"/>
      <c r="C45" s="15" t="s">
        <v>300</v>
      </c>
      <c r="D45" s="14"/>
      <c r="E45" s="284">
        <v>0</v>
      </c>
      <c r="F45" s="284">
        <v>0</v>
      </c>
      <c r="G45" s="284">
        <v>0</v>
      </c>
      <c r="H45" s="284">
        <v>0</v>
      </c>
      <c r="I45" s="284">
        <v>0</v>
      </c>
      <c r="J45" s="284">
        <v>123</v>
      </c>
      <c r="K45" s="284">
        <v>43491606.420000002</v>
      </c>
      <c r="L45" s="284">
        <v>0</v>
      </c>
      <c r="M45" s="284">
        <v>0</v>
      </c>
      <c r="N45" s="284">
        <v>0</v>
      </c>
    </row>
    <row r="46" spans="1:14" s="21" customFormat="1" ht="14.25" customHeight="1" x14ac:dyDescent="0.3">
      <c r="A46" s="374"/>
      <c r="B46" s="375" t="s">
        <v>28</v>
      </c>
      <c r="C46" s="376"/>
      <c r="D46" s="376"/>
      <c r="E46" s="377">
        <f>E47+E48+E49+E50</f>
        <v>0</v>
      </c>
      <c r="F46" s="377">
        <f t="shared" ref="F46" si="48">F47+F48+F49+F50</f>
        <v>0</v>
      </c>
      <c r="G46" s="377">
        <f t="shared" ref="G46" si="49">G47+G48+G49+G50</f>
        <v>0</v>
      </c>
      <c r="H46" s="377">
        <f t="shared" ref="H46" si="50">H47+H48+H49+H50</f>
        <v>0</v>
      </c>
      <c r="I46" s="377">
        <f t="shared" ref="I46" si="51">I47+I48+I49+I50</f>
        <v>0</v>
      </c>
      <c r="J46" s="377">
        <f t="shared" ref="J46" si="52">J47+J48+J49+J50</f>
        <v>0</v>
      </c>
      <c r="K46" s="377">
        <f t="shared" ref="K46" si="53">K47+K48+K49+K50</f>
        <v>0</v>
      </c>
      <c r="L46" s="377">
        <f t="shared" ref="L46" si="54">L47+L48+L49+L50</f>
        <v>0</v>
      </c>
      <c r="M46" s="377">
        <f t="shared" ref="M46" si="55">M47+M48+M49+M50</f>
        <v>0</v>
      </c>
      <c r="N46" s="377">
        <f t="shared" ref="N46" si="56">N47+N48+N49+N50</f>
        <v>0</v>
      </c>
    </row>
    <row r="47" spans="1:14" ht="14.25" customHeight="1" x14ac:dyDescent="0.3">
      <c r="A47" s="13"/>
      <c r="B47" s="14"/>
      <c r="C47" s="15" t="s">
        <v>5</v>
      </c>
      <c r="D47" s="14"/>
      <c r="E47" s="284">
        <v>0</v>
      </c>
      <c r="F47" s="284">
        <v>0</v>
      </c>
      <c r="G47" s="284">
        <v>0</v>
      </c>
      <c r="H47" s="284">
        <v>0</v>
      </c>
      <c r="I47" s="284">
        <v>0</v>
      </c>
      <c r="J47" s="284">
        <v>0</v>
      </c>
      <c r="K47" s="284">
        <v>0</v>
      </c>
      <c r="L47" s="284">
        <v>0</v>
      </c>
      <c r="M47" s="284">
        <v>0</v>
      </c>
      <c r="N47" s="284">
        <v>0</v>
      </c>
    </row>
    <row r="48" spans="1:14" s="18" customFormat="1" ht="14.25" customHeight="1" x14ac:dyDescent="0.3">
      <c r="A48" s="17"/>
      <c r="C48" s="19" t="s">
        <v>3</v>
      </c>
      <c r="E48" s="285">
        <v>0</v>
      </c>
      <c r="F48" s="285">
        <v>0</v>
      </c>
      <c r="G48" s="285">
        <v>0</v>
      </c>
      <c r="H48" s="285">
        <v>0</v>
      </c>
      <c r="I48" s="285">
        <v>0</v>
      </c>
      <c r="J48" s="285">
        <v>0</v>
      </c>
      <c r="K48" s="285">
        <v>0</v>
      </c>
      <c r="L48" s="285">
        <v>0</v>
      </c>
      <c r="M48" s="285">
        <v>0</v>
      </c>
      <c r="N48" s="285">
        <v>0</v>
      </c>
    </row>
    <row r="49" spans="1:14" ht="14.25" customHeight="1" x14ac:dyDescent="0.3">
      <c r="A49" s="13"/>
      <c r="B49" s="14"/>
      <c r="C49" s="15" t="s">
        <v>21</v>
      </c>
      <c r="D49" s="14"/>
      <c r="E49" s="284">
        <v>0</v>
      </c>
      <c r="F49" s="284">
        <v>0</v>
      </c>
      <c r="G49" s="284">
        <v>0</v>
      </c>
      <c r="H49" s="284">
        <v>0</v>
      </c>
      <c r="I49" s="284">
        <v>0</v>
      </c>
      <c r="J49" s="284">
        <v>0</v>
      </c>
      <c r="K49" s="284">
        <v>0</v>
      </c>
      <c r="L49" s="284">
        <v>0</v>
      </c>
      <c r="M49" s="284">
        <v>0</v>
      </c>
      <c r="N49" s="284">
        <v>0</v>
      </c>
    </row>
    <row r="50" spans="1:14" s="18" customFormat="1" ht="14.25" customHeight="1" x14ac:dyDescent="0.3">
      <c r="A50" s="17"/>
      <c r="C50" s="19" t="s">
        <v>300</v>
      </c>
      <c r="E50" s="285">
        <v>0</v>
      </c>
      <c r="F50" s="285">
        <v>0</v>
      </c>
      <c r="G50" s="285">
        <v>0</v>
      </c>
      <c r="H50" s="285">
        <v>0</v>
      </c>
      <c r="I50" s="285">
        <v>0</v>
      </c>
      <c r="J50" s="285">
        <v>0</v>
      </c>
      <c r="K50" s="285">
        <v>0</v>
      </c>
      <c r="L50" s="285">
        <v>0</v>
      </c>
      <c r="M50" s="285">
        <v>0</v>
      </c>
      <c r="N50" s="285">
        <v>0</v>
      </c>
    </row>
    <row r="51" spans="1:14" ht="14.25" customHeight="1" x14ac:dyDescent="0.3">
      <c r="A51" s="369"/>
      <c r="B51" s="370" t="s">
        <v>29</v>
      </c>
      <c r="C51" s="371"/>
      <c r="D51" s="371"/>
      <c r="E51" s="372">
        <f>E52+E53+E54+E55</f>
        <v>0</v>
      </c>
      <c r="F51" s="372">
        <f t="shared" ref="F51" si="57">F52+F53+F54+F55</f>
        <v>10</v>
      </c>
      <c r="G51" s="372">
        <f t="shared" ref="G51" si="58">G52+G53+G54+G55</f>
        <v>19735400</v>
      </c>
      <c r="H51" s="372">
        <f t="shared" ref="H51" si="59">H52+H53+H54+H55</f>
        <v>0</v>
      </c>
      <c r="I51" s="372">
        <f t="shared" ref="I51" si="60">I52+I53+I54+I55</f>
        <v>552998.69999999995</v>
      </c>
      <c r="J51" s="372">
        <f t="shared" ref="J51" si="61">J52+J53+J54+J55</f>
        <v>0</v>
      </c>
      <c r="K51" s="372">
        <f t="shared" ref="K51" si="62">K52+K53+K54+K55</f>
        <v>0</v>
      </c>
      <c r="L51" s="372">
        <f t="shared" ref="L51" si="63">L52+L53+L54+L55</f>
        <v>0</v>
      </c>
      <c r="M51" s="372">
        <f t="shared" ref="M51" si="64">M52+M53+M54+M55</f>
        <v>0</v>
      </c>
      <c r="N51" s="372">
        <f t="shared" ref="N51" si="65">N52+N53+N54+N55</f>
        <v>0</v>
      </c>
    </row>
    <row r="52" spans="1:14" ht="14.25" customHeight="1" x14ac:dyDescent="0.3">
      <c r="A52" s="3"/>
      <c r="C52" s="4" t="s">
        <v>5</v>
      </c>
      <c r="E52" s="285">
        <v>0</v>
      </c>
      <c r="F52" s="285">
        <v>0</v>
      </c>
      <c r="G52" s="285">
        <v>0</v>
      </c>
      <c r="H52" s="285">
        <v>0</v>
      </c>
      <c r="I52" s="285">
        <v>0</v>
      </c>
      <c r="J52" s="285">
        <v>0</v>
      </c>
      <c r="K52" s="285">
        <v>0</v>
      </c>
      <c r="L52" s="285">
        <v>0</v>
      </c>
      <c r="M52" s="285">
        <v>0</v>
      </c>
      <c r="N52" s="285">
        <v>0</v>
      </c>
    </row>
    <row r="53" spans="1:14" ht="14.25" customHeight="1" x14ac:dyDescent="0.3">
      <c r="A53" s="13"/>
      <c r="B53" s="14"/>
      <c r="C53" s="15" t="s">
        <v>3</v>
      </c>
      <c r="D53" s="14"/>
      <c r="E53" s="284">
        <v>0</v>
      </c>
      <c r="F53" s="284">
        <v>10</v>
      </c>
      <c r="G53" s="284">
        <v>19735400</v>
      </c>
      <c r="H53" s="284">
        <v>0</v>
      </c>
      <c r="I53" s="284">
        <v>552998.69999999995</v>
      </c>
      <c r="J53" s="284">
        <v>0</v>
      </c>
      <c r="K53" s="284">
        <v>0</v>
      </c>
      <c r="L53" s="284">
        <v>0</v>
      </c>
      <c r="M53" s="284">
        <v>0</v>
      </c>
      <c r="N53" s="284">
        <v>0</v>
      </c>
    </row>
    <row r="54" spans="1:14" s="18" customFormat="1" ht="14.25" customHeight="1" x14ac:dyDescent="0.3">
      <c r="A54" s="17"/>
      <c r="C54" s="19" t="s">
        <v>21</v>
      </c>
      <c r="E54" s="285">
        <v>0</v>
      </c>
      <c r="F54" s="285">
        <v>0</v>
      </c>
      <c r="G54" s="285">
        <v>0</v>
      </c>
      <c r="H54" s="285">
        <v>0</v>
      </c>
      <c r="I54" s="285">
        <v>0</v>
      </c>
      <c r="J54" s="285">
        <v>0</v>
      </c>
      <c r="K54" s="285">
        <v>0</v>
      </c>
      <c r="L54" s="285">
        <v>0</v>
      </c>
      <c r="M54" s="285">
        <v>0</v>
      </c>
      <c r="N54" s="285">
        <v>0</v>
      </c>
    </row>
    <row r="55" spans="1:14" ht="14.25" customHeight="1" x14ac:dyDescent="0.3">
      <c r="A55" s="13"/>
      <c r="B55" s="14"/>
      <c r="C55" s="15" t="s">
        <v>300</v>
      </c>
      <c r="D55" s="14"/>
      <c r="E55" s="284">
        <v>0</v>
      </c>
      <c r="F55" s="284">
        <v>0</v>
      </c>
      <c r="G55" s="284">
        <v>0</v>
      </c>
      <c r="H55" s="284">
        <v>0</v>
      </c>
      <c r="I55" s="284">
        <v>0</v>
      </c>
      <c r="J55" s="284">
        <v>0</v>
      </c>
      <c r="K55" s="284">
        <v>0</v>
      </c>
      <c r="L55" s="284">
        <v>0</v>
      </c>
      <c r="M55" s="284">
        <v>0</v>
      </c>
      <c r="N55" s="284">
        <v>0</v>
      </c>
    </row>
    <row r="56" spans="1:14" s="21" customFormat="1" ht="14.25" customHeight="1" x14ac:dyDescent="0.3">
      <c r="A56" s="374"/>
      <c r="B56" s="375" t="s">
        <v>30</v>
      </c>
      <c r="C56" s="376"/>
      <c r="D56" s="376"/>
      <c r="E56" s="377">
        <f>E57+E58+E59+E60</f>
        <v>0</v>
      </c>
      <c r="F56" s="377">
        <f t="shared" ref="F56" si="66">F57+F58+F59+F60</f>
        <v>0</v>
      </c>
      <c r="G56" s="377">
        <f t="shared" ref="G56" si="67">G57+G58+G59+G60</f>
        <v>0</v>
      </c>
      <c r="H56" s="377">
        <f t="shared" ref="H56" si="68">H57+H58+H59+H60</f>
        <v>0</v>
      </c>
      <c r="I56" s="377">
        <f t="shared" ref="I56" si="69">I57+I58+I59+I60</f>
        <v>0</v>
      </c>
      <c r="J56" s="377">
        <f t="shared" ref="J56" si="70">J57+J58+J59+J60</f>
        <v>0</v>
      </c>
      <c r="K56" s="377">
        <f t="shared" ref="K56" si="71">K57+K58+K59+K60</f>
        <v>0</v>
      </c>
      <c r="L56" s="377">
        <f t="shared" ref="L56" si="72">L57+L58+L59+L60</f>
        <v>0</v>
      </c>
      <c r="M56" s="377">
        <f t="shared" ref="M56" si="73">M57+M58+M59+M60</f>
        <v>0</v>
      </c>
      <c r="N56" s="377">
        <f t="shared" ref="N56" si="74">N57+N58+N59+N60</f>
        <v>0</v>
      </c>
    </row>
    <row r="57" spans="1:14" ht="14.25" customHeight="1" x14ac:dyDescent="0.3">
      <c r="A57" s="13"/>
      <c r="B57" s="14"/>
      <c r="C57" s="15" t="s">
        <v>5</v>
      </c>
      <c r="D57" s="14"/>
      <c r="E57" s="284">
        <v>0</v>
      </c>
      <c r="F57" s="284">
        <v>0</v>
      </c>
      <c r="G57" s="284">
        <v>0</v>
      </c>
      <c r="H57" s="284">
        <v>0</v>
      </c>
      <c r="I57" s="284">
        <v>0</v>
      </c>
      <c r="J57" s="284">
        <v>0</v>
      </c>
      <c r="K57" s="284">
        <v>0</v>
      </c>
      <c r="L57" s="284">
        <v>0</v>
      </c>
      <c r="M57" s="284">
        <v>0</v>
      </c>
      <c r="N57" s="284">
        <v>0</v>
      </c>
    </row>
    <row r="58" spans="1:14" s="18" customFormat="1" ht="14.25" customHeight="1" x14ac:dyDescent="0.3">
      <c r="A58" s="17"/>
      <c r="C58" s="19" t="s">
        <v>3</v>
      </c>
      <c r="E58" s="285">
        <v>0</v>
      </c>
      <c r="F58" s="285">
        <v>0</v>
      </c>
      <c r="G58" s="285">
        <v>0</v>
      </c>
      <c r="H58" s="285">
        <v>0</v>
      </c>
      <c r="I58" s="285">
        <v>0</v>
      </c>
      <c r="J58" s="285">
        <v>0</v>
      </c>
      <c r="K58" s="285">
        <v>0</v>
      </c>
      <c r="L58" s="285">
        <v>0</v>
      </c>
      <c r="M58" s="285">
        <v>0</v>
      </c>
      <c r="N58" s="285">
        <v>0</v>
      </c>
    </row>
    <row r="59" spans="1:14" ht="14.25" customHeight="1" x14ac:dyDescent="0.3">
      <c r="A59" s="13"/>
      <c r="B59" s="14"/>
      <c r="C59" s="15" t="s">
        <v>21</v>
      </c>
      <c r="D59" s="14"/>
      <c r="E59" s="284">
        <v>0</v>
      </c>
      <c r="F59" s="284">
        <v>0</v>
      </c>
      <c r="G59" s="284">
        <v>0</v>
      </c>
      <c r="H59" s="284">
        <v>0</v>
      </c>
      <c r="I59" s="284">
        <v>0</v>
      </c>
      <c r="J59" s="284">
        <v>0</v>
      </c>
      <c r="K59" s="284">
        <v>0</v>
      </c>
      <c r="L59" s="284">
        <v>0</v>
      </c>
      <c r="M59" s="284">
        <v>0</v>
      </c>
      <c r="N59" s="284">
        <v>0</v>
      </c>
    </row>
    <row r="60" spans="1:14" s="18" customFormat="1" ht="14.25" customHeight="1" x14ac:dyDescent="0.3">
      <c r="A60" s="17"/>
      <c r="C60" s="19" t="s">
        <v>300</v>
      </c>
      <c r="E60" s="285">
        <v>0</v>
      </c>
      <c r="F60" s="285">
        <v>0</v>
      </c>
      <c r="G60" s="285">
        <v>0</v>
      </c>
      <c r="H60" s="285">
        <v>0</v>
      </c>
      <c r="I60" s="285">
        <v>0</v>
      </c>
      <c r="J60" s="285">
        <v>0</v>
      </c>
      <c r="K60" s="285">
        <v>0</v>
      </c>
      <c r="L60" s="285">
        <v>0</v>
      </c>
      <c r="M60" s="285">
        <v>0</v>
      </c>
      <c r="N60" s="285">
        <v>0</v>
      </c>
    </row>
    <row r="61" spans="1:14" ht="14.25" customHeight="1" x14ac:dyDescent="0.3">
      <c r="A61" s="369"/>
      <c r="B61" s="370" t="s">
        <v>31</v>
      </c>
      <c r="C61" s="371"/>
      <c r="D61" s="371"/>
      <c r="E61" s="372">
        <f>E62+E63+E64+E65</f>
        <v>0</v>
      </c>
      <c r="F61" s="372">
        <f t="shared" ref="F61" si="75">F62+F63+F64+F65</f>
        <v>0</v>
      </c>
      <c r="G61" s="372">
        <f t="shared" ref="G61" si="76">G62+G63+G64+G65</f>
        <v>0</v>
      </c>
      <c r="H61" s="372">
        <f t="shared" ref="H61" si="77">H62+H63+H64+H65</f>
        <v>0</v>
      </c>
      <c r="I61" s="372">
        <f t="shared" ref="I61" si="78">I62+I63+I64+I65</f>
        <v>705335.15</v>
      </c>
      <c r="J61" s="372">
        <f t="shared" ref="J61" si="79">J62+J63+J64+J65</f>
        <v>0</v>
      </c>
      <c r="K61" s="372">
        <f t="shared" ref="K61" si="80">K62+K63+K64+K65</f>
        <v>0</v>
      </c>
      <c r="L61" s="372">
        <f t="shared" ref="L61" si="81">L62+L63+L64+L65</f>
        <v>0</v>
      </c>
      <c r="M61" s="372">
        <f t="shared" ref="M61" si="82">M62+M63+M64+M65</f>
        <v>0</v>
      </c>
      <c r="N61" s="372">
        <f t="shared" ref="N61" si="83">N62+N63+N64+N65</f>
        <v>0</v>
      </c>
    </row>
    <row r="62" spans="1:14" ht="14.25" customHeight="1" x14ac:dyDescent="0.3">
      <c r="A62" s="3"/>
      <c r="C62" s="4" t="s">
        <v>5</v>
      </c>
      <c r="E62" s="285">
        <v>0</v>
      </c>
      <c r="F62" s="285">
        <v>0</v>
      </c>
      <c r="G62" s="285">
        <v>0</v>
      </c>
      <c r="H62" s="285">
        <v>0</v>
      </c>
      <c r="I62" s="285">
        <v>103270.73</v>
      </c>
      <c r="J62" s="285">
        <v>0</v>
      </c>
      <c r="K62" s="285">
        <v>0</v>
      </c>
      <c r="L62" s="285">
        <v>0</v>
      </c>
      <c r="M62" s="285">
        <v>0</v>
      </c>
      <c r="N62" s="285">
        <v>0</v>
      </c>
    </row>
    <row r="63" spans="1:14" ht="14.25" customHeight="1" x14ac:dyDescent="0.3">
      <c r="A63" s="13"/>
      <c r="B63" s="14"/>
      <c r="C63" s="15" t="s">
        <v>3</v>
      </c>
      <c r="D63" s="14"/>
      <c r="E63" s="284">
        <v>0</v>
      </c>
      <c r="F63" s="284">
        <v>0</v>
      </c>
      <c r="G63" s="284">
        <v>0</v>
      </c>
      <c r="H63" s="284">
        <v>0</v>
      </c>
      <c r="I63" s="284">
        <v>602064.42000000004</v>
      </c>
      <c r="J63" s="284">
        <v>0</v>
      </c>
      <c r="K63" s="284">
        <v>0</v>
      </c>
      <c r="L63" s="284">
        <v>0</v>
      </c>
      <c r="M63" s="284">
        <v>0</v>
      </c>
      <c r="N63" s="284">
        <v>0</v>
      </c>
    </row>
    <row r="64" spans="1:14" s="18" customFormat="1" ht="14.25" customHeight="1" x14ac:dyDescent="0.3">
      <c r="A64" s="17"/>
      <c r="C64" s="19" t="s">
        <v>21</v>
      </c>
      <c r="E64" s="285">
        <v>0</v>
      </c>
      <c r="F64" s="285">
        <v>0</v>
      </c>
      <c r="G64" s="285">
        <v>0</v>
      </c>
      <c r="H64" s="285">
        <v>0</v>
      </c>
      <c r="I64" s="285">
        <v>0</v>
      </c>
      <c r="J64" s="285">
        <v>0</v>
      </c>
      <c r="K64" s="285">
        <v>0</v>
      </c>
      <c r="L64" s="285">
        <v>0</v>
      </c>
      <c r="M64" s="285">
        <v>0</v>
      </c>
      <c r="N64" s="285">
        <v>0</v>
      </c>
    </row>
    <row r="65" spans="1:16384" ht="14.25" customHeight="1" x14ac:dyDescent="0.3">
      <c r="A65" s="13"/>
      <c r="B65" s="14"/>
      <c r="C65" s="15" t="s">
        <v>300</v>
      </c>
      <c r="D65" s="14"/>
      <c r="E65" s="284">
        <v>0</v>
      </c>
      <c r="F65" s="284">
        <v>0</v>
      </c>
      <c r="G65" s="284">
        <v>0</v>
      </c>
      <c r="H65" s="284">
        <v>0</v>
      </c>
      <c r="I65" s="284">
        <v>0</v>
      </c>
      <c r="J65" s="284">
        <v>0</v>
      </c>
      <c r="K65" s="284">
        <v>0</v>
      </c>
      <c r="L65" s="284">
        <v>0</v>
      </c>
      <c r="M65" s="284">
        <v>0</v>
      </c>
      <c r="N65" s="284">
        <v>0</v>
      </c>
    </row>
    <row r="66" spans="1:16384" s="18" customFormat="1" ht="14.25" customHeight="1" x14ac:dyDescent="0.3">
      <c r="A66" s="17"/>
      <c r="B66" s="375" t="s">
        <v>316</v>
      </c>
      <c r="C66" s="19"/>
      <c r="E66" s="285">
        <v>0</v>
      </c>
      <c r="F66" s="285">
        <v>0</v>
      </c>
      <c r="G66" s="285">
        <v>0</v>
      </c>
      <c r="H66" s="285">
        <v>0</v>
      </c>
      <c r="I66" s="285">
        <v>0</v>
      </c>
      <c r="J66" s="285">
        <v>0</v>
      </c>
      <c r="K66" s="285">
        <v>0</v>
      </c>
      <c r="L66" s="285">
        <v>0</v>
      </c>
      <c r="M66" s="285">
        <v>0</v>
      </c>
      <c r="N66" s="285">
        <v>0</v>
      </c>
    </row>
    <row r="67" spans="1:16384" s="21" customFormat="1" ht="14.25" customHeight="1" x14ac:dyDescent="0.3">
      <c r="A67" s="374"/>
      <c r="B67" s="375" t="s">
        <v>32</v>
      </c>
      <c r="C67" s="376"/>
      <c r="D67" s="376"/>
      <c r="E67" s="377">
        <f>E68+E69+E70+E71</f>
        <v>0</v>
      </c>
      <c r="F67" s="377">
        <f t="shared" ref="F67" si="84">F68+F69+F70+F71</f>
        <v>0</v>
      </c>
      <c r="G67" s="377">
        <f t="shared" ref="G67" si="85">G68+G69+G70+G71</f>
        <v>0</v>
      </c>
      <c r="H67" s="377">
        <f t="shared" ref="H67" si="86">H68+H69+H70+H71</f>
        <v>0</v>
      </c>
      <c r="I67" s="377">
        <f t="shared" ref="I67" si="87">I68+I69+I70+I71</f>
        <v>0</v>
      </c>
      <c r="J67" s="377">
        <f t="shared" ref="J67" si="88">J68+J69+J70+J71</f>
        <v>0</v>
      </c>
      <c r="K67" s="377">
        <f t="shared" ref="K67" si="89">K68+K69+K70+K71</f>
        <v>0</v>
      </c>
      <c r="L67" s="377">
        <f t="shared" ref="L67" si="90">L68+L69+L70+L71</f>
        <v>0</v>
      </c>
      <c r="M67" s="377">
        <f t="shared" ref="M67" si="91">M68+M69+M70+M71</f>
        <v>0</v>
      </c>
      <c r="N67" s="377">
        <f t="shared" ref="N67" si="92">N68+N69+N70+N71</f>
        <v>0</v>
      </c>
    </row>
    <row r="68" spans="1:16384" ht="14.25" customHeight="1" x14ac:dyDescent="0.3">
      <c r="A68" s="13"/>
      <c r="B68" s="14"/>
      <c r="C68" s="15" t="s">
        <v>5</v>
      </c>
      <c r="D68" s="14"/>
      <c r="E68" s="284">
        <v>0</v>
      </c>
      <c r="F68" s="284">
        <v>0</v>
      </c>
      <c r="G68" s="284">
        <v>0</v>
      </c>
      <c r="H68" s="284">
        <v>0</v>
      </c>
      <c r="I68" s="284">
        <v>0</v>
      </c>
      <c r="J68" s="284">
        <v>0</v>
      </c>
      <c r="K68" s="284">
        <v>0</v>
      </c>
      <c r="L68" s="284">
        <v>0</v>
      </c>
      <c r="M68" s="284">
        <v>0</v>
      </c>
      <c r="N68" s="284">
        <v>0</v>
      </c>
    </row>
    <row r="69" spans="1:16384" s="18" customFormat="1" ht="14.25" customHeight="1" x14ac:dyDescent="0.3">
      <c r="A69" s="17"/>
      <c r="C69" s="19" t="s">
        <v>3</v>
      </c>
      <c r="E69" s="285">
        <v>0</v>
      </c>
      <c r="F69" s="285">
        <v>0</v>
      </c>
      <c r="G69" s="285">
        <v>0</v>
      </c>
      <c r="H69" s="285">
        <v>0</v>
      </c>
      <c r="I69" s="285">
        <v>0</v>
      </c>
      <c r="J69" s="285">
        <v>0</v>
      </c>
      <c r="K69" s="285">
        <v>0</v>
      </c>
      <c r="L69" s="285">
        <v>0</v>
      </c>
      <c r="M69" s="285">
        <v>0</v>
      </c>
      <c r="N69" s="285">
        <v>0</v>
      </c>
    </row>
    <row r="70" spans="1:16384" ht="14.25" customHeight="1" x14ac:dyDescent="0.3">
      <c r="A70" s="13"/>
      <c r="B70" s="14"/>
      <c r="C70" s="15" t="s">
        <v>21</v>
      </c>
      <c r="D70" s="14"/>
      <c r="E70" s="284">
        <v>0</v>
      </c>
      <c r="F70" s="284">
        <v>0</v>
      </c>
      <c r="G70" s="284">
        <v>0</v>
      </c>
      <c r="H70" s="284">
        <v>0</v>
      </c>
      <c r="I70" s="284">
        <v>0</v>
      </c>
      <c r="J70" s="284">
        <v>0</v>
      </c>
      <c r="K70" s="284">
        <v>0</v>
      </c>
      <c r="L70" s="284">
        <v>0</v>
      </c>
      <c r="M70" s="284">
        <v>0</v>
      </c>
      <c r="N70" s="284">
        <v>0</v>
      </c>
    </row>
    <row r="71" spans="1:16384" s="18" customFormat="1" ht="14.25" customHeight="1" x14ac:dyDescent="0.3">
      <c r="A71" s="17"/>
      <c r="C71" s="19" t="s">
        <v>300</v>
      </c>
      <c r="E71" s="285">
        <v>0</v>
      </c>
      <c r="F71" s="285">
        <v>0</v>
      </c>
      <c r="G71" s="285">
        <v>0</v>
      </c>
      <c r="H71" s="285">
        <v>0</v>
      </c>
      <c r="I71" s="285">
        <v>0</v>
      </c>
      <c r="J71" s="285">
        <v>0</v>
      </c>
      <c r="K71" s="285">
        <v>0</v>
      </c>
      <c r="L71" s="285">
        <v>0</v>
      </c>
      <c r="M71" s="285">
        <v>0</v>
      </c>
      <c r="N71" s="285">
        <v>0</v>
      </c>
    </row>
    <row r="72" spans="1:16384" ht="14.25" customHeight="1" x14ac:dyDescent="0.3">
      <c r="A72" s="369"/>
      <c r="B72" s="370" t="s">
        <v>33</v>
      </c>
      <c r="C72" s="371"/>
      <c r="D72" s="371"/>
      <c r="E72" s="372">
        <f>E73+E74+E75+E76</f>
        <v>2</v>
      </c>
      <c r="F72" s="372">
        <f t="shared" ref="F72" si="93">F73+F74+F75+F76</f>
        <v>219</v>
      </c>
      <c r="G72" s="372">
        <f t="shared" ref="G72" si="94">G73+G74+G75+G76</f>
        <v>7055884</v>
      </c>
      <c r="H72" s="372">
        <f t="shared" ref="H72" si="95">H73+H74+H75+H76</f>
        <v>0</v>
      </c>
      <c r="I72" s="372">
        <f t="shared" ref="I72" si="96">I73+I74+I75+I76</f>
        <v>28581.8</v>
      </c>
      <c r="J72" s="372">
        <f t="shared" ref="J72" si="97">J73+J74+J75+J76</f>
        <v>0</v>
      </c>
      <c r="K72" s="372">
        <f t="shared" ref="K72" si="98">K73+K74+K75+K76</f>
        <v>0</v>
      </c>
      <c r="L72" s="372">
        <f t="shared" ref="L72" si="99">L73+L74+L75+L76</f>
        <v>0</v>
      </c>
      <c r="M72" s="372">
        <f t="shared" ref="M72" si="100">M73+M74+M75+M76</f>
        <v>0</v>
      </c>
      <c r="N72" s="372">
        <f t="shared" ref="N72" si="101">N73+N74+N75+N76</f>
        <v>9957.76</v>
      </c>
    </row>
    <row r="73" spans="1:16384" ht="14.25" customHeight="1" x14ac:dyDescent="0.3">
      <c r="A73" s="3"/>
      <c r="C73" s="4" t="s">
        <v>5</v>
      </c>
      <c r="E73" s="285">
        <v>2</v>
      </c>
      <c r="F73" s="285">
        <v>219</v>
      </c>
      <c r="G73" s="285">
        <v>7055884</v>
      </c>
      <c r="H73" s="285">
        <v>0</v>
      </c>
      <c r="I73" s="285">
        <v>28581.8</v>
      </c>
      <c r="J73" s="285">
        <v>0</v>
      </c>
      <c r="K73" s="285">
        <v>0</v>
      </c>
      <c r="L73" s="285">
        <v>0</v>
      </c>
      <c r="M73" s="285">
        <v>0</v>
      </c>
      <c r="N73" s="285">
        <v>9957.76</v>
      </c>
    </row>
    <row r="74" spans="1:16384" ht="14.25" customHeight="1" x14ac:dyDescent="0.3">
      <c r="A74" s="13"/>
      <c r="B74" s="14"/>
      <c r="C74" s="15" t="s">
        <v>3</v>
      </c>
      <c r="D74" s="14"/>
      <c r="E74" s="284">
        <v>0</v>
      </c>
      <c r="F74" s="284">
        <v>0</v>
      </c>
      <c r="G74" s="284">
        <v>0</v>
      </c>
      <c r="H74" s="284">
        <v>0</v>
      </c>
      <c r="I74" s="284">
        <v>0</v>
      </c>
      <c r="J74" s="284">
        <v>0</v>
      </c>
      <c r="K74" s="284">
        <v>0</v>
      </c>
      <c r="L74" s="284">
        <v>0</v>
      </c>
      <c r="M74" s="284">
        <v>0</v>
      </c>
      <c r="N74" s="284">
        <v>0</v>
      </c>
    </row>
    <row r="75" spans="1:16384" s="18" customFormat="1" ht="14.25" customHeight="1" x14ac:dyDescent="0.3">
      <c r="A75" s="17"/>
      <c r="C75" s="19" t="s">
        <v>21</v>
      </c>
      <c r="E75" s="285">
        <v>0</v>
      </c>
      <c r="F75" s="285">
        <v>0</v>
      </c>
      <c r="G75" s="285">
        <v>0</v>
      </c>
      <c r="H75" s="285">
        <v>0</v>
      </c>
      <c r="I75" s="285">
        <v>0</v>
      </c>
      <c r="J75" s="285">
        <v>0</v>
      </c>
      <c r="K75" s="285">
        <v>0</v>
      </c>
      <c r="L75" s="285">
        <v>0</v>
      </c>
      <c r="M75" s="285">
        <v>0</v>
      </c>
      <c r="N75" s="285">
        <v>0</v>
      </c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  <c r="IY75" s="1"/>
      <c r="IZ75" s="1"/>
      <c r="JA75" s="1"/>
      <c r="JB75" s="1"/>
      <c r="JC75" s="1"/>
      <c r="JD75" s="1"/>
      <c r="JE75" s="1"/>
      <c r="JF75" s="1"/>
      <c r="JG75" s="1"/>
      <c r="JH75" s="1"/>
      <c r="JI75" s="1"/>
      <c r="JJ75" s="1"/>
      <c r="JK75" s="1"/>
      <c r="JL75" s="1"/>
      <c r="JM75" s="1"/>
      <c r="JN75" s="1"/>
      <c r="JO75" s="1"/>
      <c r="JP75" s="1"/>
      <c r="JQ75" s="1"/>
      <c r="JR75" s="1"/>
      <c r="JS75" s="1"/>
      <c r="JT75" s="1"/>
      <c r="JU75" s="1"/>
      <c r="JV75" s="1"/>
      <c r="JW75" s="1"/>
      <c r="JX75" s="1"/>
      <c r="JY75" s="1"/>
      <c r="JZ75" s="1"/>
      <c r="KA75" s="1"/>
      <c r="KB75" s="1"/>
      <c r="KC75" s="1"/>
      <c r="KD75" s="1"/>
      <c r="KE75" s="1"/>
      <c r="KF75" s="1"/>
      <c r="KG75" s="1"/>
      <c r="KH75" s="1"/>
      <c r="KI75" s="1"/>
      <c r="KJ75" s="1"/>
      <c r="KK75" s="1"/>
      <c r="KL75" s="1"/>
      <c r="KM75" s="1"/>
      <c r="KN75" s="1"/>
      <c r="KO75" s="1"/>
      <c r="KP75" s="1"/>
      <c r="KQ75" s="1"/>
      <c r="KR75" s="1"/>
      <c r="KS75" s="1"/>
      <c r="KT75" s="1"/>
      <c r="KU75" s="1"/>
      <c r="KV75" s="1"/>
      <c r="KW75" s="1"/>
      <c r="KX75" s="1"/>
      <c r="KY75" s="1"/>
      <c r="KZ75" s="1"/>
      <c r="LA75" s="1"/>
      <c r="LB75" s="1"/>
      <c r="LC75" s="1"/>
      <c r="LD75" s="1"/>
      <c r="LE75" s="1"/>
      <c r="LF75" s="1"/>
      <c r="LG75" s="1"/>
      <c r="LH75" s="1"/>
      <c r="LI75" s="1"/>
      <c r="LJ75" s="1"/>
      <c r="LK75" s="1"/>
      <c r="LL75" s="1"/>
      <c r="LM75" s="1"/>
      <c r="LN75" s="1"/>
      <c r="LO75" s="1"/>
      <c r="LP75" s="1"/>
      <c r="LQ75" s="1"/>
      <c r="LR75" s="1"/>
      <c r="LS75" s="1"/>
      <c r="LT75" s="1"/>
      <c r="LU75" s="1"/>
      <c r="LV75" s="1"/>
      <c r="LW75" s="1"/>
      <c r="LX75" s="1"/>
      <c r="LY75" s="1"/>
      <c r="LZ75" s="1"/>
      <c r="MA75" s="1"/>
      <c r="MB75" s="1"/>
      <c r="MC75" s="1"/>
      <c r="MD75" s="1"/>
      <c r="ME75" s="1"/>
      <c r="MF75" s="1"/>
      <c r="MG75" s="1"/>
      <c r="MH75" s="1"/>
      <c r="MI75" s="1"/>
      <c r="MJ75" s="1"/>
      <c r="MK75" s="1"/>
      <c r="ML75" s="1"/>
      <c r="MM75" s="1"/>
      <c r="MN75" s="1"/>
      <c r="MO75" s="1"/>
      <c r="MP75" s="1"/>
      <c r="MQ75" s="1"/>
      <c r="MR75" s="1"/>
      <c r="MS75" s="1"/>
      <c r="MT75" s="1"/>
      <c r="MU75" s="1"/>
      <c r="MV75" s="1"/>
      <c r="MW75" s="1"/>
      <c r="MX75" s="1"/>
      <c r="MY75" s="1"/>
      <c r="MZ75" s="1"/>
      <c r="NA75" s="1"/>
      <c r="NB75" s="1"/>
      <c r="NC75" s="1"/>
      <c r="ND75" s="1"/>
      <c r="NE75" s="1"/>
      <c r="NF75" s="1"/>
      <c r="NG75" s="1"/>
      <c r="NH75" s="1"/>
      <c r="NI75" s="1"/>
      <c r="NJ75" s="1"/>
      <c r="NK75" s="1"/>
      <c r="NL75" s="1"/>
      <c r="NM75" s="1"/>
      <c r="NN75" s="1"/>
      <c r="NO75" s="1"/>
      <c r="NP75" s="1"/>
      <c r="NQ75" s="1"/>
      <c r="NR75" s="1"/>
      <c r="NS75" s="1"/>
      <c r="NT75" s="1"/>
      <c r="NU75" s="1"/>
      <c r="NV75" s="1"/>
      <c r="NW75" s="1"/>
      <c r="NX75" s="1"/>
      <c r="NY75" s="1"/>
      <c r="NZ75" s="1"/>
      <c r="OA75" s="1"/>
      <c r="OB75" s="1"/>
      <c r="OC75" s="1"/>
      <c r="OD75" s="1"/>
      <c r="OE75" s="1"/>
      <c r="OF75" s="1"/>
      <c r="OG75" s="1"/>
      <c r="OH75" s="1"/>
      <c r="OI75" s="1"/>
      <c r="OJ75" s="1"/>
      <c r="OK75" s="1"/>
      <c r="OL75" s="1"/>
      <c r="OM75" s="1"/>
      <c r="ON75" s="1"/>
      <c r="OO75" s="1"/>
      <c r="OP75" s="1"/>
      <c r="OQ75" s="1"/>
      <c r="OR75" s="1"/>
      <c r="OS75" s="1"/>
      <c r="OT75" s="1"/>
      <c r="OU75" s="1"/>
      <c r="OV75" s="1"/>
      <c r="OW75" s="1"/>
      <c r="OX75" s="1"/>
      <c r="OY75" s="1"/>
      <c r="OZ75" s="1"/>
      <c r="PA75" s="1"/>
      <c r="PB75" s="1"/>
      <c r="PC75" s="1"/>
      <c r="PD75" s="1"/>
      <c r="PE75" s="1"/>
      <c r="PF75" s="1"/>
      <c r="PG75" s="1"/>
      <c r="PH75" s="1"/>
      <c r="PI75" s="1"/>
      <c r="PJ75" s="1"/>
      <c r="PK75" s="1"/>
      <c r="PL75" s="1"/>
      <c r="PM75" s="1"/>
      <c r="PN75" s="1"/>
      <c r="PO75" s="1"/>
      <c r="PP75" s="1"/>
      <c r="PQ75" s="1"/>
      <c r="PR75" s="1"/>
      <c r="PS75" s="1"/>
      <c r="PT75" s="1"/>
      <c r="PU75" s="1"/>
      <c r="PV75" s="1"/>
      <c r="PW75" s="1"/>
      <c r="PX75" s="1"/>
      <c r="PY75" s="1"/>
      <c r="PZ75" s="1"/>
      <c r="QA75" s="1"/>
      <c r="QB75" s="1"/>
      <c r="QC75" s="1"/>
      <c r="QD75" s="1"/>
      <c r="QE75" s="1"/>
      <c r="QF75" s="1"/>
      <c r="QG75" s="1"/>
      <c r="QH75" s="1"/>
      <c r="QI75" s="1"/>
      <c r="QJ75" s="1"/>
      <c r="QK75" s="1"/>
      <c r="QL75" s="1"/>
      <c r="QM75" s="1"/>
      <c r="QN75" s="1"/>
      <c r="QO75" s="1"/>
      <c r="QP75" s="1"/>
      <c r="QQ75" s="1"/>
      <c r="QR75" s="1"/>
      <c r="QS75" s="1"/>
      <c r="QT75" s="1"/>
      <c r="QU75" s="1"/>
      <c r="QV75" s="1"/>
      <c r="QW75" s="1"/>
      <c r="QX75" s="1"/>
      <c r="QY75" s="1"/>
      <c r="QZ75" s="1"/>
      <c r="RA75" s="1"/>
      <c r="RB75" s="1"/>
      <c r="RC75" s="1"/>
      <c r="RD75" s="1"/>
      <c r="RE75" s="1"/>
      <c r="RF75" s="1"/>
      <c r="RG75" s="1"/>
      <c r="RH75" s="1"/>
      <c r="RI75" s="1"/>
      <c r="RJ75" s="1"/>
      <c r="RK75" s="1"/>
      <c r="RL75" s="1"/>
      <c r="RM75" s="1"/>
      <c r="RN75" s="1"/>
      <c r="RO75" s="1"/>
      <c r="RP75" s="1"/>
      <c r="RQ75" s="1"/>
      <c r="RR75" s="1"/>
      <c r="RS75" s="1"/>
      <c r="RT75" s="1"/>
      <c r="RU75" s="1"/>
      <c r="RV75" s="1"/>
      <c r="RW75" s="1"/>
      <c r="RX75" s="1"/>
      <c r="RY75" s="1"/>
      <c r="RZ75" s="1"/>
      <c r="SA75" s="1"/>
      <c r="SB75" s="1"/>
      <c r="SC75" s="1"/>
      <c r="SD75" s="1"/>
      <c r="SE75" s="1"/>
      <c r="SF75" s="1"/>
      <c r="SG75" s="1"/>
      <c r="SH75" s="1"/>
      <c r="SI75" s="1"/>
      <c r="SJ75" s="1"/>
      <c r="SK75" s="1"/>
      <c r="SL75" s="1"/>
      <c r="SM75" s="1"/>
      <c r="SN75" s="1"/>
      <c r="SO75" s="1"/>
      <c r="SP75" s="1"/>
      <c r="SQ75" s="1"/>
      <c r="SR75" s="1"/>
      <c r="SS75" s="1"/>
      <c r="ST75" s="1"/>
      <c r="SU75" s="1"/>
      <c r="SV75" s="1"/>
      <c r="SW75" s="1"/>
      <c r="SX75" s="1"/>
      <c r="SY75" s="1"/>
      <c r="SZ75" s="1"/>
      <c r="TA75" s="1"/>
      <c r="TB75" s="1"/>
      <c r="TC75" s="1"/>
      <c r="TD75" s="1"/>
      <c r="TE75" s="1"/>
      <c r="TF75" s="1"/>
      <c r="TG75" s="1"/>
      <c r="TH75" s="1"/>
      <c r="TI75" s="1"/>
      <c r="TJ75" s="1"/>
      <c r="TK75" s="1"/>
      <c r="TL75" s="1"/>
      <c r="TM75" s="1"/>
      <c r="TN75" s="1"/>
      <c r="TO75" s="1"/>
      <c r="TP75" s="1"/>
      <c r="TQ75" s="1"/>
      <c r="TR75" s="1"/>
      <c r="TS75" s="1"/>
      <c r="TT75" s="1"/>
      <c r="TU75" s="1"/>
      <c r="TV75" s="1"/>
      <c r="TW75" s="1"/>
      <c r="TX75" s="1"/>
      <c r="TY75" s="1"/>
      <c r="TZ75" s="1"/>
      <c r="UA75" s="1"/>
      <c r="UB75" s="1"/>
      <c r="UC75" s="1"/>
      <c r="UD75" s="1"/>
      <c r="UE75" s="1"/>
      <c r="UF75" s="1"/>
      <c r="UG75" s="1"/>
      <c r="UH75" s="1"/>
      <c r="UI75" s="1"/>
      <c r="UJ75" s="1"/>
      <c r="UK75" s="1"/>
      <c r="UL75" s="1"/>
      <c r="UM75" s="1"/>
      <c r="UN75" s="1"/>
      <c r="UO75" s="1"/>
      <c r="UP75" s="1"/>
      <c r="UQ75" s="1"/>
      <c r="UR75" s="1"/>
      <c r="US75" s="1"/>
      <c r="UT75" s="1"/>
      <c r="UU75" s="1"/>
      <c r="UV75" s="1"/>
      <c r="UW75" s="1"/>
      <c r="UX75" s="1"/>
      <c r="UY75" s="1"/>
      <c r="UZ75" s="1"/>
      <c r="VA75" s="1"/>
      <c r="VB75" s="1"/>
      <c r="VC75" s="1"/>
      <c r="VD75" s="1"/>
      <c r="VE75" s="1"/>
      <c r="VF75" s="1"/>
      <c r="VG75" s="1"/>
      <c r="VH75" s="1"/>
      <c r="VI75" s="1"/>
      <c r="VJ75" s="1"/>
      <c r="VK75" s="1"/>
      <c r="VL75" s="1"/>
      <c r="VM75" s="1"/>
      <c r="VN75" s="1"/>
      <c r="VO75" s="1"/>
      <c r="VP75" s="1"/>
      <c r="VQ75" s="1"/>
      <c r="VR75" s="1"/>
      <c r="VS75" s="1"/>
      <c r="VT75" s="1"/>
      <c r="VU75" s="1"/>
      <c r="VV75" s="1"/>
      <c r="VW75" s="1"/>
      <c r="VX75" s="1"/>
      <c r="VY75" s="1"/>
      <c r="VZ75" s="1"/>
      <c r="WA75" s="1"/>
      <c r="WB75" s="1"/>
      <c r="WC75" s="1"/>
      <c r="WD75" s="1"/>
      <c r="WE75" s="1"/>
      <c r="WF75" s="1"/>
      <c r="WG75" s="1"/>
      <c r="WH75" s="1"/>
      <c r="WI75" s="1"/>
      <c r="WJ75" s="1"/>
      <c r="WK75" s="1"/>
      <c r="WL75" s="1"/>
      <c r="WM75" s="1"/>
      <c r="WN75" s="1"/>
      <c r="WO75" s="1"/>
      <c r="WP75" s="1"/>
      <c r="WQ75" s="1"/>
      <c r="WR75" s="1"/>
      <c r="WS75" s="1"/>
      <c r="WT75" s="1"/>
      <c r="WU75" s="1"/>
      <c r="WV75" s="1"/>
      <c r="WW75" s="1"/>
      <c r="WX75" s="1"/>
      <c r="WY75" s="1"/>
      <c r="WZ75" s="1"/>
      <c r="XA75" s="1"/>
      <c r="XB75" s="1"/>
      <c r="XC75" s="1"/>
      <c r="XD75" s="1"/>
      <c r="XE75" s="1"/>
      <c r="XF75" s="1"/>
      <c r="XG75" s="1"/>
      <c r="XH75" s="1"/>
      <c r="XI75" s="1"/>
      <c r="XJ75" s="1"/>
      <c r="XK75" s="1"/>
      <c r="XL75" s="1"/>
      <c r="XM75" s="1"/>
      <c r="XN75" s="1"/>
      <c r="XO75" s="1"/>
      <c r="XP75" s="1"/>
      <c r="XQ75" s="1"/>
      <c r="XR75" s="1"/>
      <c r="XS75" s="1"/>
      <c r="XT75" s="1"/>
      <c r="XU75" s="1"/>
      <c r="XV75" s="1"/>
      <c r="XW75" s="1"/>
      <c r="XX75" s="1"/>
      <c r="XY75" s="1"/>
      <c r="XZ75" s="1"/>
      <c r="YA75" s="1"/>
      <c r="YB75" s="1"/>
      <c r="YC75" s="1"/>
      <c r="YD75" s="1"/>
      <c r="YE75" s="1"/>
      <c r="YF75" s="1"/>
      <c r="YG75" s="1"/>
      <c r="YH75" s="1"/>
      <c r="YI75" s="1"/>
      <c r="YJ75" s="1"/>
      <c r="YK75" s="1"/>
      <c r="YL75" s="1"/>
      <c r="YM75" s="1"/>
      <c r="YN75" s="1"/>
      <c r="YO75" s="1"/>
      <c r="YP75" s="1"/>
      <c r="YQ75" s="1"/>
      <c r="YR75" s="1"/>
      <c r="YS75" s="1"/>
      <c r="YT75" s="1"/>
      <c r="YU75" s="1"/>
      <c r="YV75" s="1"/>
      <c r="YW75" s="1"/>
      <c r="YX75" s="1"/>
      <c r="YY75" s="1"/>
      <c r="YZ75" s="1"/>
      <c r="ZA75" s="1"/>
      <c r="ZB75" s="1"/>
      <c r="ZC75" s="1"/>
      <c r="ZD75" s="1"/>
      <c r="ZE75" s="1"/>
      <c r="ZF75" s="1"/>
      <c r="ZG75" s="1"/>
      <c r="ZH75" s="1"/>
      <c r="ZI75" s="1"/>
      <c r="ZJ75" s="1"/>
      <c r="ZK75" s="1"/>
      <c r="ZL75" s="1"/>
      <c r="ZM75" s="1"/>
      <c r="ZN75" s="1"/>
      <c r="ZO75" s="1"/>
      <c r="ZP75" s="1"/>
      <c r="ZQ75" s="1"/>
      <c r="ZR75" s="1"/>
      <c r="ZS75" s="1"/>
      <c r="ZT75" s="1"/>
      <c r="ZU75" s="1"/>
      <c r="ZV75" s="1"/>
      <c r="ZW75" s="1"/>
      <c r="ZX75" s="1"/>
      <c r="ZY75" s="1"/>
      <c r="ZZ75" s="1"/>
      <c r="AAA75" s="1"/>
      <c r="AAB75" s="1"/>
      <c r="AAC75" s="1"/>
      <c r="AAD75" s="1"/>
      <c r="AAE75" s="1"/>
      <c r="AAF75" s="1"/>
      <c r="AAG75" s="1"/>
      <c r="AAH75" s="1"/>
      <c r="AAI75" s="1"/>
      <c r="AAJ75" s="1"/>
      <c r="AAK75" s="1"/>
      <c r="AAL75" s="1"/>
      <c r="AAM75" s="1"/>
      <c r="AAN75" s="1"/>
      <c r="AAO75" s="1"/>
      <c r="AAP75" s="1"/>
      <c r="AAQ75" s="1"/>
      <c r="AAR75" s="1"/>
      <c r="AAS75" s="1"/>
      <c r="AAT75" s="1"/>
      <c r="AAU75" s="1"/>
      <c r="AAV75" s="1"/>
      <c r="AAW75" s="1"/>
      <c r="AAX75" s="1"/>
      <c r="AAY75" s="1"/>
      <c r="AAZ75" s="1"/>
      <c r="ABA75" s="1"/>
      <c r="ABB75" s="1"/>
      <c r="ABC75" s="1"/>
      <c r="ABD75" s="1"/>
      <c r="ABE75" s="1"/>
      <c r="ABF75" s="1"/>
      <c r="ABG75" s="1"/>
      <c r="ABH75" s="1"/>
      <c r="ABI75" s="1"/>
      <c r="ABJ75" s="1"/>
      <c r="ABK75" s="1"/>
      <c r="ABL75" s="1"/>
      <c r="ABM75" s="1"/>
      <c r="ABN75" s="1"/>
      <c r="ABO75" s="1"/>
      <c r="ABP75" s="1"/>
      <c r="ABQ75" s="1"/>
      <c r="ABR75" s="1"/>
      <c r="ABS75" s="1"/>
      <c r="ABT75" s="1"/>
      <c r="ABU75" s="1"/>
      <c r="ABV75" s="1"/>
      <c r="ABW75" s="1"/>
      <c r="ABX75" s="1"/>
      <c r="ABY75" s="1"/>
      <c r="ABZ75" s="1"/>
      <c r="ACA75" s="1"/>
      <c r="ACB75" s="1"/>
      <c r="ACC75" s="1"/>
      <c r="ACD75" s="1"/>
      <c r="ACE75" s="1"/>
      <c r="ACF75" s="1"/>
      <c r="ACG75" s="1"/>
      <c r="ACH75" s="1"/>
      <c r="ACI75" s="1"/>
      <c r="ACJ75" s="1"/>
      <c r="ACK75" s="1"/>
      <c r="ACL75" s="1"/>
      <c r="ACM75" s="1"/>
      <c r="ACN75" s="1"/>
      <c r="ACO75" s="1"/>
      <c r="ACP75" s="1"/>
      <c r="ACQ75" s="1"/>
      <c r="ACR75" s="1"/>
      <c r="ACS75" s="1"/>
      <c r="ACT75" s="1"/>
      <c r="ACU75" s="1"/>
      <c r="ACV75" s="1"/>
      <c r="ACW75" s="1"/>
      <c r="ACX75" s="1"/>
      <c r="ACY75" s="1"/>
      <c r="ACZ75" s="1"/>
      <c r="ADA75" s="1"/>
      <c r="ADB75" s="1"/>
      <c r="ADC75" s="1"/>
      <c r="ADD75" s="1"/>
      <c r="ADE75" s="1"/>
      <c r="ADF75" s="1"/>
      <c r="ADG75" s="1"/>
      <c r="ADH75" s="1"/>
      <c r="ADI75" s="1"/>
      <c r="ADJ75" s="1"/>
      <c r="ADK75" s="1"/>
      <c r="ADL75" s="1"/>
      <c r="ADM75" s="1"/>
      <c r="ADN75" s="1"/>
      <c r="ADO75" s="1"/>
      <c r="ADP75" s="1"/>
      <c r="ADQ75" s="1"/>
      <c r="ADR75" s="1"/>
      <c r="ADS75" s="1"/>
      <c r="ADT75" s="1"/>
      <c r="ADU75" s="1"/>
      <c r="ADV75" s="1"/>
      <c r="ADW75" s="1"/>
      <c r="ADX75" s="1"/>
      <c r="ADY75" s="1"/>
      <c r="ADZ75" s="1"/>
      <c r="AEA75" s="1"/>
      <c r="AEB75" s="1"/>
      <c r="AEC75" s="1"/>
      <c r="AED75" s="1"/>
      <c r="AEE75" s="1"/>
      <c r="AEF75" s="1"/>
      <c r="AEG75" s="1"/>
      <c r="AEH75" s="1"/>
      <c r="AEI75" s="1"/>
      <c r="AEJ75" s="1"/>
      <c r="AEK75" s="1"/>
      <c r="AEL75" s="1"/>
      <c r="AEM75" s="1"/>
      <c r="AEN75" s="1"/>
      <c r="AEO75" s="1"/>
      <c r="AEP75" s="1"/>
      <c r="AEQ75" s="1"/>
      <c r="AER75" s="1"/>
      <c r="AES75" s="1"/>
      <c r="AET75" s="1"/>
      <c r="AEU75" s="1"/>
      <c r="AEV75" s="1"/>
      <c r="AEW75" s="1"/>
      <c r="AEX75" s="1"/>
      <c r="AEY75" s="1"/>
      <c r="AEZ75" s="1"/>
      <c r="AFA75" s="1"/>
      <c r="AFB75" s="1"/>
      <c r="AFC75" s="1"/>
      <c r="AFD75" s="1"/>
      <c r="AFE75" s="1"/>
      <c r="AFF75" s="1"/>
      <c r="AFG75" s="1"/>
      <c r="AFH75" s="1"/>
      <c r="AFI75" s="1"/>
      <c r="AFJ75" s="1"/>
      <c r="AFK75" s="1"/>
      <c r="AFL75" s="1"/>
      <c r="AFM75" s="1"/>
      <c r="AFN75" s="1"/>
      <c r="AFO75" s="1"/>
      <c r="AFP75" s="1"/>
      <c r="AFQ75" s="1"/>
      <c r="AFR75" s="1"/>
      <c r="AFS75" s="1"/>
      <c r="AFT75" s="1"/>
      <c r="AFU75" s="1"/>
      <c r="AFV75" s="1"/>
      <c r="AFW75" s="1"/>
      <c r="AFX75" s="1"/>
      <c r="AFY75" s="1"/>
      <c r="AFZ75" s="1"/>
      <c r="AGA75" s="1"/>
      <c r="AGB75" s="1"/>
      <c r="AGC75" s="1"/>
      <c r="AGD75" s="1"/>
      <c r="AGE75" s="1"/>
      <c r="AGF75" s="1"/>
      <c r="AGG75" s="1"/>
      <c r="AGH75" s="1"/>
      <c r="AGI75" s="1"/>
      <c r="AGJ75" s="1"/>
      <c r="AGK75" s="1"/>
      <c r="AGL75" s="1"/>
      <c r="AGM75" s="1"/>
      <c r="AGN75" s="1"/>
      <c r="AGO75" s="1"/>
      <c r="AGP75" s="1"/>
      <c r="AGQ75" s="1"/>
      <c r="AGR75" s="1"/>
      <c r="AGS75" s="1"/>
      <c r="AGT75" s="1"/>
      <c r="AGU75" s="1"/>
      <c r="AGV75" s="1"/>
      <c r="AGW75" s="1"/>
      <c r="AGX75" s="1"/>
      <c r="AGY75" s="1"/>
      <c r="AGZ75" s="1"/>
      <c r="AHA75" s="1"/>
      <c r="AHB75" s="1"/>
      <c r="AHC75" s="1"/>
      <c r="AHD75" s="1"/>
      <c r="AHE75" s="1"/>
      <c r="AHF75" s="1"/>
      <c r="AHG75" s="1"/>
      <c r="AHH75" s="1"/>
      <c r="AHI75" s="1"/>
      <c r="AHJ75" s="1"/>
      <c r="AHK75" s="1"/>
      <c r="AHL75" s="1"/>
      <c r="AHM75" s="1"/>
      <c r="AHN75" s="1"/>
      <c r="AHO75" s="1"/>
      <c r="AHP75" s="1"/>
      <c r="AHQ75" s="1"/>
      <c r="AHR75" s="1"/>
      <c r="AHS75" s="1"/>
      <c r="AHT75" s="1"/>
      <c r="AHU75" s="1"/>
      <c r="AHV75" s="1"/>
      <c r="AHW75" s="1"/>
      <c r="AHX75" s="1"/>
      <c r="AHY75" s="1"/>
      <c r="AHZ75" s="1"/>
      <c r="AIA75" s="1"/>
      <c r="AIB75" s="1"/>
      <c r="AIC75" s="1"/>
      <c r="AID75" s="1"/>
      <c r="AIE75" s="1"/>
      <c r="AIF75" s="1"/>
      <c r="AIG75" s="1"/>
      <c r="AIH75" s="1"/>
      <c r="AII75" s="1"/>
      <c r="AIJ75" s="1"/>
      <c r="AIK75" s="1"/>
      <c r="AIL75" s="1"/>
      <c r="AIM75" s="1"/>
      <c r="AIN75" s="1"/>
      <c r="AIO75" s="1"/>
      <c r="AIP75" s="1"/>
      <c r="AIQ75" s="1"/>
      <c r="AIR75" s="1"/>
      <c r="AIS75" s="1"/>
      <c r="AIT75" s="1"/>
      <c r="AIU75" s="1"/>
      <c r="AIV75" s="1"/>
      <c r="AIW75" s="1"/>
      <c r="AIX75" s="1"/>
      <c r="AIY75" s="1"/>
      <c r="AIZ75" s="1"/>
      <c r="AJA75" s="1"/>
      <c r="AJB75" s="1"/>
      <c r="AJC75" s="1"/>
      <c r="AJD75" s="1"/>
      <c r="AJE75" s="1"/>
      <c r="AJF75" s="1"/>
      <c r="AJG75" s="1"/>
      <c r="AJH75" s="1"/>
      <c r="AJI75" s="1"/>
      <c r="AJJ75" s="1"/>
      <c r="AJK75" s="1"/>
      <c r="AJL75" s="1"/>
      <c r="AJM75" s="1"/>
      <c r="AJN75" s="1"/>
      <c r="AJO75" s="1"/>
      <c r="AJP75" s="1"/>
      <c r="AJQ75" s="1"/>
      <c r="AJR75" s="1"/>
      <c r="AJS75" s="1"/>
      <c r="AJT75" s="1"/>
      <c r="AJU75" s="1"/>
      <c r="AJV75" s="1"/>
      <c r="AJW75" s="1"/>
      <c r="AJX75" s="1"/>
      <c r="AJY75" s="1"/>
      <c r="AJZ75" s="1"/>
      <c r="AKA75" s="1"/>
      <c r="AKB75" s="1"/>
      <c r="AKC75" s="1"/>
      <c r="AKD75" s="1"/>
      <c r="AKE75" s="1"/>
      <c r="AKF75" s="1"/>
      <c r="AKG75" s="1"/>
      <c r="AKH75" s="1"/>
      <c r="AKI75" s="1"/>
      <c r="AKJ75" s="1"/>
      <c r="AKK75" s="1"/>
      <c r="AKL75" s="1"/>
      <c r="AKM75" s="1"/>
      <c r="AKN75" s="1"/>
      <c r="AKO75" s="1"/>
      <c r="AKP75" s="1"/>
      <c r="AKQ75" s="1"/>
      <c r="AKR75" s="1"/>
      <c r="AKS75" s="1"/>
      <c r="AKT75" s="1"/>
      <c r="AKU75" s="1"/>
      <c r="AKV75" s="1"/>
      <c r="AKW75" s="1"/>
      <c r="AKX75" s="1"/>
      <c r="AKY75" s="1"/>
      <c r="AKZ75" s="1"/>
      <c r="ALA75" s="1"/>
      <c r="ALB75" s="1"/>
      <c r="ALC75" s="1"/>
      <c r="ALD75" s="1"/>
      <c r="ALE75" s="1"/>
      <c r="ALF75" s="1"/>
      <c r="ALG75" s="1"/>
      <c r="ALH75" s="1"/>
      <c r="ALI75" s="1"/>
      <c r="ALJ75" s="1"/>
      <c r="ALK75" s="1"/>
      <c r="ALL75" s="1"/>
      <c r="ALM75" s="1"/>
      <c r="ALN75" s="1"/>
      <c r="ALO75" s="1"/>
      <c r="ALP75" s="1"/>
      <c r="ALQ75" s="1"/>
      <c r="ALR75" s="1"/>
      <c r="ALS75" s="1"/>
      <c r="ALT75" s="1"/>
      <c r="ALU75" s="1"/>
      <c r="ALV75" s="1"/>
      <c r="ALW75" s="1"/>
      <c r="ALX75" s="1"/>
      <c r="ALY75" s="1"/>
      <c r="ALZ75" s="1"/>
      <c r="AMA75" s="1"/>
      <c r="AMB75" s="1"/>
      <c r="AMC75" s="1"/>
      <c r="AMD75" s="1"/>
      <c r="AME75" s="1"/>
      <c r="AMF75" s="1"/>
      <c r="AMG75" s="1"/>
      <c r="AMH75" s="1"/>
      <c r="AMI75" s="1"/>
      <c r="AMJ75" s="1"/>
      <c r="AMK75" s="1"/>
      <c r="AML75" s="1"/>
      <c r="AMM75" s="1"/>
      <c r="AMN75" s="1"/>
      <c r="AMO75" s="1"/>
      <c r="AMP75" s="1"/>
      <c r="AMQ75" s="1"/>
      <c r="AMR75" s="1"/>
      <c r="AMS75" s="1"/>
      <c r="AMT75" s="1"/>
      <c r="AMU75" s="1"/>
      <c r="AMV75" s="1"/>
      <c r="AMW75" s="1"/>
      <c r="AMX75" s="1"/>
      <c r="AMY75" s="1"/>
      <c r="AMZ75" s="1"/>
      <c r="ANA75" s="1"/>
      <c r="ANB75" s="1"/>
      <c r="ANC75" s="1"/>
      <c r="AND75" s="1"/>
      <c r="ANE75" s="1"/>
      <c r="ANF75" s="1"/>
      <c r="ANG75" s="1"/>
      <c r="ANH75" s="1"/>
      <c r="ANI75" s="1"/>
      <c r="ANJ75" s="1"/>
      <c r="ANK75" s="1"/>
      <c r="ANL75" s="1"/>
      <c r="ANM75" s="1"/>
      <c r="ANN75" s="1"/>
      <c r="ANO75" s="1"/>
      <c r="ANP75" s="1"/>
      <c r="ANQ75" s="1"/>
      <c r="ANR75" s="1"/>
      <c r="ANS75" s="1"/>
      <c r="ANT75" s="1"/>
      <c r="ANU75" s="1"/>
      <c r="ANV75" s="1"/>
      <c r="ANW75" s="1"/>
      <c r="ANX75" s="1"/>
      <c r="ANY75" s="1"/>
      <c r="ANZ75" s="1"/>
      <c r="AOA75" s="1"/>
      <c r="AOB75" s="1"/>
      <c r="AOC75" s="1"/>
      <c r="AOD75" s="1"/>
      <c r="AOE75" s="1"/>
      <c r="AOF75" s="1"/>
      <c r="AOG75" s="1"/>
      <c r="AOH75" s="1"/>
      <c r="AOI75" s="1"/>
      <c r="AOJ75" s="1"/>
      <c r="AOK75" s="1"/>
      <c r="AOL75" s="1"/>
      <c r="AOM75" s="1"/>
      <c r="AON75" s="1"/>
      <c r="AOO75" s="1"/>
      <c r="AOP75" s="1"/>
      <c r="AOQ75" s="1"/>
      <c r="AOR75" s="1"/>
      <c r="AOS75" s="1"/>
      <c r="AOT75" s="1"/>
      <c r="AOU75" s="1"/>
      <c r="AOV75" s="1"/>
      <c r="AOW75" s="1"/>
      <c r="AOX75" s="1"/>
      <c r="AOY75" s="1"/>
      <c r="AOZ75" s="1"/>
      <c r="APA75" s="1"/>
      <c r="APB75" s="1"/>
      <c r="APC75" s="1"/>
      <c r="APD75" s="1"/>
      <c r="APE75" s="1"/>
      <c r="APF75" s="1"/>
      <c r="APG75" s="1"/>
      <c r="APH75" s="1"/>
      <c r="API75" s="1"/>
      <c r="APJ75" s="1"/>
      <c r="APK75" s="1"/>
      <c r="APL75" s="1"/>
      <c r="APM75" s="1"/>
      <c r="APN75" s="1"/>
      <c r="APO75" s="1"/>
      <c r="APP75" s="1"/>
      <c r="APQ75" s="1"/>
      <c r="APR75" s="1"/>
      <c r="APS75" s="1"/>
      <c r="APT75" s="1"/>
      <c r="APU75" s="1"/>
      <c r="APV75" s="1"/>
      <c r="APW75" s="1"/>
      <c r="APX75" s="1"/>
      <c r="APY75" s="1"/>
      <c r="APZ75" s="1"/>
      <c r="AQA75" s="1"/>
      <c r="AQB75" s="1"/>
      <c r="AQC75" s="1"/>
      <c r="AQD75" s="1"/>
      <c r="AQE75" s="1"/>
      <c r="AQF75" s="1"/>
      <c r="AQG75" s="1"/>
      <c r="AQH75" s="1"/>
      <c r="AQI75" s="1"/>
      <c r="AQJ75" s="1"/>
      <c r="AQK75" s="1"/>
      <c r="AQL75" s="1"/>
      <c r="AQM75" s="1"/>
      <c r="AQN75" s="1"/>
      <c r="AQO75" s="1"/>
      <c r="AQP75" s="1"/>
      <c r="AQQ75" s="1"/>
      <c r="AQR75" s="1"/>
      <c r="AQS75" s="1"/>
      <c r="AQT75" s="1"/>
      <c r="AQU75" s="1"/>
      <c r="AQV75" s="1"/>
      <c r="AQW75" s="1"/>
      <c r="AQX75" s="1"/>
      <c r="AQY75" s="1"/>
      <c r="AQZ75" s="1"/>
      <c r="ARA75" s="1"/>
      <c r="ARB75" s="1"/>
      <c r="ARC75" s="1"/>
      <c r="ARD75" s="1"/>
      <c r="ARE75" s="1"/>
      <c r="ARF75" s="1"/>
      <c r="ARG75" s="1"/>
      <c r="ARH75" s="1"/>
      <c r="ARI75" s="1"/>
      <c r="ARJ75" s="1"/>
      <c r="ARK75" s="1"/>
      <c r="ARL75" s="1"/>
      <c r="ARM75" s="1"/>
      <c r="ARN75" s="1"/>
      <c r="ARO75" s="1"/>
      <c r="ARP75" s="1"/>
      <c r="ARQ75" s="1"/>
      <c r="ARR75" s="1"/>
      <c r="ARS75" s="1"/>
      <c r="ART75" s="1"/>
      <c r="ARU75" s="1"/>
      <c r="ARV75" s="1"/>
      <c r="ARW75" s="1"/>
      <c r="ARX75" s="1"/>
      <c r="ARY75" s="1"/>
      <c r="ARZ75" s="1"/>
      <c r="ASA75" s="1"/>
      <c r="ASB75" s="1"/>
      <c r="ASC75" s="1"/>
      <c r="ASD75" s="1"/>
      <c r="ASE75" s="1"/>
      <c r="ASF75" s="1"/>
      <c r="ASG75" s="1"/>
      <c r="ASH75" s="1"/>
      <c r="ASI75" s="1"/>
      <c r="ASJ75" s="1"/>
      <c r="ASK75" s="1"/>
      <c r="ASL75" s="1"/>
      <c r="ASM75" s="1"/>
      <c r="ASN75" s="1"/>
      <c r="ASO75" s="1"/>
      <c r="ASP75" s="1"/>
      <c r="ASQ75" s="1"/>
      <c r="ASR75" s="1"/>
      <c r="ASS75" s="1"/>
      <c r="AST75" s="1"/>
      <c r="ASU75" s="1"/>
      <c r="ASV75" s="1"/>
      <c r="ASW75" s="1"/>
      <c r="ASX75" s="1"/>
      <c r="ASY75" s="1"/>
      <c r="ASZ75" s="1"/>
      <c r="ATA75" s="1"/>
      <c r="ATB75" s="1"/>
      <c r="ATC75" s="1"/>
      <c r="ATD75" s="1"/>
      <c r="ATE75" s="1"/>
      <c r="ATF75" s="1"/>
      <c r="ATG75" s="1"/>
      <c r="ATH75" s="1"/>
      <c r="ATI75" s="1"/>
      <c r="ATJ75" s="1"/>
      <c r="ATK75" s="1"/>
      <c r="ATL75" s="1"/>
      <c r="ATM75" s="1"/>
      <c r="ATN75" s="1"/>
      <c r="ATO75" s="1"/>
      <c r="ATP75" s="1"/>
      <c r="ATQ75" s="1"/>
      <c r="ATR75" s="1"/>
      <c r="ATS75" s="1"/>
      <c r="ATT75" s="1"/>
      <c r="ATU75" s="1"/>
      <c r="ATV75" s="1"/>
      <c r="ATW75" s="1"/>
      <c r="ATX75" s="1"/>
      <c r="ATY75" s="1"/>
      <c r="ATZ75" s="1"/>
      <c r="AUA75" s="1"/>
      <c r="AUB75" s="1"/>
      <c r="AUC75" s="1"/>
      <c r="AUD75" s="1"/>
      <c r="AUE75" s="1"/>
      <c r="AUF75" s="1"/>
      <c r="AUG75" s="1"/>
      <c r="AUH75" s="1"/>
      <c r="AUI75" s="1"/>
      <c r="AUJ75" s="1"/>
      <c r="AUK75" s="1"/>
      <c r="AUL75" s="1"/>
      <c r="AUM75" s="1"/>
      <c r="AUN75" s="1"/>
      <c r="AUO75" s="1"/>
      <c r="AUP75" s="1"/>
      <c r="AUQ75" s="1"/>
      <c r="AUR75" s="1"/>
      <c r="AUS75" s="1"/>
      <c r="AUT75" s="1"/>
      <c r="AUU75" s="1"/>
      <c r="AUV75" s="1"/>
      <c r="AUW75" s="1"/>
      <c r="AUX75" s="1"/>
      <c r="AUY75" s="1"/>
      <c r="AUZ75" s="1"/>
      <c r="AVA75" s="1"/>
      <c r="AVB75" s="1"/>
      <c r="AVC75" s="1"/>
      <c r="AVD75" s="1"/>
      <c r="AVE75" s="1"/>
      <c r="AVF75" s="1"/>
      <c r="AVG75" s="1"/>
      <c r="AVH75" s="1"/>
      <c r="AVI75" s="1"/>
      <c r="AVJ75" s="1"/>
      <c r="AVK75" s="1"/>
      <c r="AVL75" s="1"/>
      <c r="AVM75" s="1"/>
      <c r="AVN75" s="1"/>
      <c r="AVO75" s="1"/>
      <c r="AVP75" s="1"/>
      <c r="AVQ75" s="1"/>
      <c r="AVR75" s="1"/>
      <c r="AVS75" s="1"/>
      <c r="AVT75" s="1"/>
      <c r="AVU75" s="1"/>
      <c r="AVV75" s="1"/>
      <c r="AVW75" s="1"/>
      <c r="AVX75" s="1"/>
      <c r="AVY75" s="1"/>
      <c r="AVZ75" s="1"/>
      <c r="AWA75" s="1"/>
      <c r="AWB75" s="1"/>
      <c r="AWC75" s="1"/>
      <c r="AWD75" s="1"/>
      <c r="AWE75" s="1"/>
      <c r="AWF75" s="1"/>
      <c r="AWG75" s="1"/>
      <c r="AWH75" s="1"/>
      <c r="AWI75" s="1"/>
      <c r="AWJ75" s="1"/>
      <c r="AWK75" s="1"/>
      <c r="AWL75" s="1"/>
      <c r="AWM75" s="1"/>
      <c r="AWN75" s="1"/>
      <c r="AWO75" s="1"/>
      <c r="AWP75" s="1"/>
      <c r="AWQ75" s="1"/>
      <c r="AWR75" s="1"/>
      <c r="AWS75" s="1"/>
      <c r="AWT75" s="1"/>
      <c r="AWU75" s="1"/>
      <c r="AWV75" s="1"/>
      <c r="AWW75" s="1"/>
      <c r="AWX75" s="1"/>
      <c r="AWY75" s="1"/>
      <c r="AWZ75" s="1"/>
      <c r="AXA75" s="1"/>
      <c r="AXB75" s="1"/>
      <c r="AXC75" s="1"/>
      <c r="AXD75" s="1"/>
      <c r="AXE75" s="1"/>
      <c r="AXF75" s="1"/>
      <c r="AXG75" s="1"/>
      <c r="AXH75" s="1"/>
      <c r="AXI75" s="1"/>
      <c r="AXJ75" s="1"/>
      <c r="AXK75" s="1"/>
      <c r="AXL75" s="1"/>
      <c r="AXM75" s="1"/>
      <c r="AXN75" s="1"/>
      <c r="AXO75" s="1"/>
      <c r="AXP75" s="1"/>
      <c r="AXQ75" s="1"/>
      <c r="AXR75" s="1"/>
      <c r="AXS75" s="1"/>
      <c r="AXT75" s="1"/>
      <c r="AXU75" s="1"/>
      <c r="AXV75" s="1"/>
      <c r="AXW75" s="1"/>
      <c r="AXX75" s="1"/>
      <c r="AXY75" s="1"/>
      <c r="AXZ75" s="1"/>
      <c r="AYA75" s="1"/>
      <c r="AYB75" s="1"/>
      <c r="AYC75" s="1"/>
      <c r="AYD75" s="1"/>
      <c r="AYE75" s="1"/>
      <c r="AYF75" s="1"/>
      <c r="AYG75" s="1"/>
      <c r="AYH75" s="1"/>
      <c r="AYI75" s="1"/>
      <c r="AYJ75" s="1"/>
      <c r="AYK75" s="1"/>
      <c r="AYL75" s="1"/>
      <c r="AYM75" s="1"/>
      <c r="AYN75" s="1"/>
      <c r="AYO75" s="1"/>
      <c r="AYP75" s="1"/>
      <c r="AYQ75" s="1"/>
      <c r="AYR75" s="1"/>
      <c r="AYS75" s="1"/>
      <c r="AYT75" s="1"/>
      <c r="AYU75" s="1"/>
      <c r="AYV75" s="1"/>
      <c r="AYW75" s="1"/>
      <c r="AYX75" s="1"/>
      <c r="AYY75" s="1"/>
      <c r="AYZ75" s="1"/>
      <c r="AZA75" s="1"/>
      <c r="AZB75" s="1"/>
      <c r="AZC75" s="1"/>
      <c r="AZD75" s="1"/>
      <c r="AZE75" s="1"/>
      <c r="AZF75" s="1"/>
      <c r="AZG75" s="1"/>
      <c r="AZH75" s="1"/>
      <c r="AZI75" s="1"/>
      <c r="AZJ75" s="1"/>
      <c r="AZK75" s="1"/>
      <c r="AZL75" s="1"/>
      <c r="AZM75" s="1"/>
      <c r="AZN75" s="1"/>
      <c r="AZO75" s="1"/>
      <c r="AZP75" s="1"/>
      <c r="AZQ75" s="1"/>
      <c r="AZR75" s="1"/>
      <c r="AZS75" s="1"/>
      <c r="AZT75" s="1"/>
      <c r="AZU75" s="1"/>
      <c r="AZV75" s="1"/>
      <c r="AZW75" s="1"/>
      <c r="AZX75" s="1"/>
      <c r="AZY75" s="1"/>
      <c r="AZZ75" s="1"/>
      <c r="BAA75" s="1"/>
      <c r="BAB75" s="1"/>
      <c r="BAC75" s="1"/>
      <c r="BAD75" s="1"/>
      <c r="BAE75" s="1"/>
      <c r="BAF75" s="1"/>
      <c r="BAG75" s="1"/>
      <c r="BAH75" s="1"/>
      <c r="BAI75" s="1"/>
      <c r="BAJ75" s="1"/>
      <c r="BAK75" s="1"/>
      <c r="BAL75" s="1"/>
      <c r="BAM75" s="1"/>
      <c r="BAN75" s="1"/>
      <c r="BAO75" s="1"/>
      <c r="BAP75" s="1"/>
      <c r="BAQ75" s="1"/>
      <c r="BAR75" s="1"/>
      <c r="BAS75" s="1"/>
      <c r="BAT75" s="1"/>
      <c r="BAU75" s="1"/>
      <c r="BAV75" s="1"/>
      <c r="BAW75" s="1"/>
      <c r="BAX75" s="1"/>
      <c r="BAY75" s="1"/>
      <c r="BAZ75" s="1"/>
      <c r="BBA75" s="1"/>
      <c r="BBB75" s="1"/>
      <c r="BBC75" s="1"/>
      <c r="BBD75" s="1"/>
      <c r="BBE75" s="1"/>
      <c r="BBF75" s="1"/>
      <c r="BBG75" s="1"/>
      <c r="BBH75" s="1"/>
      <c r="BBI75" s="1"/>
      <c r="BBJ75" s="1"/>
      <c r="BBK75" s="1"/>
      <c r="BBL75" s="1"/>
      <c r="BBM75" s="1"/>
      <c r="BBN75" s="1"/>
      <c r="BBO75" s="1"/>
      <c r="BBP75" s="1"/>
      <c r="BBQ75" s="1"/>
      <c r="BBR75" s="1"/>
      <c r="BBS75" s="1"/>
      <c r="BBT75" s="1"/>
      <c r="BBU75" s="1"/>
      <c r="BBV75" s="1"/>
      <c r="BBW75" s="1"/>
      <c r="BBX75" s="1"/>
      <c r="BBY75" s="1"/>
      <c r="BBZ75" s="1"/>
      <c r="BCA75" s="1"/>
      <c r="BCB75" s="1"/>
      <c r="BCC75" s="1"/>
      <c r="BCD75" s="1"/>
      <c r="BCE75" s="1"/>
      <c r="BCF75" s="1"/>
      <c r="BCG75" s="1"/>
      <c r="BCH75" s="1"/>
      <c r="BCI75" s="1"/>
      <c r="BCJ75" s="1"/>
      <c r="BCK75" s="1"/>
      <c r="BCL75" s="1"/>
      <c r="BCM75" s="1"/>
      <c r="BCN75" s="1"/>
      <c r="BCO75" s="1"/>
      <c r="BCP75" s="1"/>
      <c r="BCQ75" s="1"/>
      <c r="BCR75" s="1"/>
      <c r="BCS75" s="1"/>
      <c r="BCT75" s="1"/>
      <c r="BCU75" s="1"/>
      <c r="BCV75" s="1"/>
      <c r="BCW75" s="1"/>
      <c r="BCX75" s="1"/>
      <c r="BCY75" s="1"/>
      <c r="BCZ75" s="1"/>
      <c r="BDA75" s="1"/>
      <c r="BDB75" s="1"/>
      <c r="BDC75" s="1"/>
      <c r="BDD75" s="1"/>
      <c r="BDE75" s="1"/>
      <c r="BDF75" s="1"/>
      <c r="BDG75" s="1"/>
      <c r="BDH75" s="1"/>
      <c r="BDI75" s="1"/>
      <c r="BDJ75" s="1"/>
      <c r="BDK75" s="1"/>
      <c r="BDL75" s="1"/>
      <c r="BDM75" s="1"/>
      <c r="BDN75" s="1"/>
      <c r="BDO75" s="1"/>
      <c r="BDP75" s="1"/>
      <c r="BDQ75" s="1"/>
      <c r="BDR75" s="1"/>
      <c r="BDS75" s="1"/>
      <c r="BDT75" s="1"/>
      <c r="BDU75" s="1"/>
      <c r="BDV75" s="1"/>
      <c r="BDW75" s="1"/>
      <c r="BDX75" s="1"/>
      <c r="BDY75" s="1"/>
      <c r="BDZ75" s="1"/>
      <c r="BEA75" s="1"/>
      <c r="BEB75" s="1"/>
      <c r="BEC75" s="1"/>
      <c r="BED75" s="1"/>
      <c r="BEE75" s="1"/>
      <c r="BEF75" s="1"/>
      <c r="BEG75" s="1"/>
      <c r="BEH75" s="1"/>
      <c r="BEI75" s="1"/>
      <c r="BEJ75" s="1"/>
      <c r="BEK75" s="1"/>
      <c r="BEL75" s="1"/>
      <c r="BEM75" s="1"/>
      <c r="BEN75" s="1"/>
      <c r="BEO75" s="1"/>
      <c r="BEP75" s="1"/>
      <c r="BEQ75" s="1"/>
      <c r="BER75" s="1"/>
      <c r="BES75" s="1"/>
      <c r="BET75" s="1"/>
      <c r="BEU75" s="1"/>
      <c r="BEV75" s="1"/>
      <c r="BEW75" s="1"/>
      <c r="BEX75" s="1"/>
      <c r="BEY75" s="1"/>
      <c r="BEZ75" s="1"/>
      <c r="BFA75" s="1"/>
      <c r="BFB75" s="1"/>
      <c r="BFC75" s="1"/>
      <c r="BFD75" s="1"/>
      <c r="BFE75" s="1"/>
      <c r="BFF75" s="1"/>
      <c r="BFG75" s="1"/>
      <c r="BFH75" s="1"/>
      <c r="BFI75" s="1"/>
      <c r="BFJ75" s="1"/>
      <c r="BFK75" s="1"/>
      <c r="BFL75" s="1"/>
      <c r="BFM75" s="1"/>
      <c r="BFN75" s="1"/>
      <c r="BFO75" s="1"/>
      <c r="BFP75" s="1"/>
      <c r="BFQ75" s="1"/>
      <c r="BFR75" s="1"/>
      <c r="BFS75" s="1"/>
      <c r="BFT75" s="1"/>
      <c r="BFU75" s="1"/>
      <c r="BFV75" s="1"/>
      <c r="BFW75" s="1"/>
      <c r="BFX75" s="1"/>
      <c r="BFY75" s="1"/>
      <c r="BFZ75" s="1"/>
      <c r="BGA75" s="1"/>
      <c r="BGB75" s="1"/>
      <c r="BGC75" s="1"/>
      <c r="BGD75" s="1"/>
      <c r="BGE75" s="1"/>
      <c r="BGF75" s="1"/>
      <c r="BGG75" s="1"/>
      <c r="BGH75" s="1"/>
      <c r="BGI75" s="1"/>
      <c r="BGJ75" s="1"/>
      <c r="BGK75" s="1"/>
      <c r="BGL75" s="1"/>
      <c r="BGM75" s="1"/>
      <c r="BGN75" s="1"/>
      <c r="BGO75" s="1"/>
      <c r="BGP75" s="1"/>
      <c r="BGQ75" s="1"/>
      <c r="BGR75" s="1"/>
      <c r="BGS75" s="1"/>
      <c r="BGT75" s="1"/>
      <c r="BGU75" s="1"/>
      <c r="BGV75" s="1"/>
      <c r="BGW75" s="1"/>
      <c r="BGX75" s="1"/>
      <c r="BGY75" s="1"/>
      <c r="BGZ75" s="1"/>
      <c r="BHA75" s="1"/>
      <c r="BHB75" s="1"/>
      <c r="BHC75" s="1"/>
      <c r="BHD75" s="1"/>
      <c r="BHE75" s="1"/>
      <c r="BHF75" s="1"/>
      <c r="BHG75" s="1"/>
      <c r="BHH75" s="1"/>
      <c r="BHI75" s="1"/>
      <c r="BHJ75" s="1"/>
      <c r="BHK75" s="1"/>
      <c r="BHL75" s="1"/>
      <c r="BHM75" s="1"/>
      <c r="BHN75" s="1"/>
      <c r="BHO75" s="1"/>
      <c r="BHP75" s="1"/>
      <c r="BHQ75" s="1"/>
      <c r="BHR75" s="1"/>
      <c r="BHS75" s="1"/>
      <c r="BHT75" s="1"/>
      <c r="BHU75" s="1"/>
      <c r="BHV75" s="1"/>
      <c r="BHW75" s="1"/>
      <c r="BHX75" s="1"/>
      <c r="BHY75" s="1"/>
      <c r="BHZ75" s="1"/>
      <c r="BIA75" s="1"/>
      <c r="BIB75" s="1"/>
      <c r="BIC75" s="1"/>
      <c r="BID75" s="1"/>
      <c r="BIE75" s="1"/>
      <c r="BIF75" s="1"/>
      <c r="BIG75" s="1"/>
      <c r="BIH75" s="1"/>
      <c r="BII75" s="1"/>
      <c r="BIJ75" s="1"/>
      <c r="BIK75" s="1"/>
      <c r="BIL75" s="1"/>
      <c r="BIM75" s="1"/>
      <c r="BIN75" s="1"/>
      <c r="BIO75" s="1"/>
      <c r="BIP75" s="1"/>
      <c r="BIQ75" s="1"/>
      <c r="BIR75" s="1"/>
      <c r="BIS75" s="1"/>
      <c r="BIT75" s="1"/>
      <c r="BIU75" s="1"/>
      <c r="BIV75" s="1"/>
      <c r="BIW75" s="1"/>
      <c r="BIX75" s="1"/>
      <c r="BIY75" s="1"/>
      <c r="BIZ75" s="1"/>
      <c r="BJA75" s="1"/>
      <c r="BJB75" s="1"/>
      <c r="BJC75" s="1"/>
      <c r="BJD75" s="1"/>
      <c r="BJE75" s="1"/>
      <c r="BJF75" s="1"/>
      <c r="BJG75" s="1"/>
      <c r="BJH75" s="1"/>
      <c r="BJI75" s="1"/>
      <c r="BJJ75" s="1"/>
      <c r="BJK75" s="1"/>
      <c r="BJL75" s="1"/>
      <c r="BJM75" s="1"/>
      <c r="BJN75" s="1"/>
      <c r="BJO75" s="1"/>
      <c r="BJP75" s="1"/>
      <c r="BJQ75" s="1"/>
      <c r="BJR75" s="1"/>
      <c r="BJS75" s="1"/>
      <c r="BJT75" s="1"/>
      <c r="BJU75" s="1"/>
      <c r="BJV75" s="1"/>
      <c r="BJW75" s="1"/>
      <c r="BJX75" s="1"/>
      <c r="BJY75" s="1"/>
      <c r="BJZ75" s="1"/>
      <c r="BKA75" s="1"/>
      <c r="BKB75" s="1"/>
      <c r="BKC75" s="1"/>
      <c r="BKD75" s="1"/>
      <c r="BKE75" s="1"/>
      <c r="BKF75" s="1"/>
      <c r="BKG75" s="1"/>
      <c r="BKH75" s="1"/>
      <c r="BKI75" s="1"/>
      <c r="BKJ75" s="1"/>
      <c r="BKK75" s="1"/>
      <c r="BKL75" s="1"/>
      <c r="BKM75" s="1"/>
      <c r="BKN75" s="1"/>
      <c r="BKO75" s="1"/>
      <c r="BKP75" s="1"/>
      <c r="BKQ75" s="1"/>
      <c r="BKR75" s="1"/>
      <c r="BKS75" s="1"/>
      <c r="BKT75" s="1"/>
      <c r="BKU75" s="1"/>
      <c r="BKV75" s="1"/>
      <c r="BKW75" s="1"/>
      <c r="BKX75" s="1"/>
      <c r="BKY75" s="1"/>
      <c r="BKZ75" s="1"/>
      <c r="BLA75" s="1"/>
      <c r="BLB75" s="1"/>
      <c r="BLC75" s="1"/>
      <c r="BLD75" s="1"/>
      <c r="BLE75" s="1"/>
      <c r="BLF75" s="1"/>
      <c r="BLG75" s="1"/>
      <c r="BLH75" s="1"/>
      <c r="BLI75" s="1"/>
      <c r="BLJ75" s="1"/>
      <c r="BLK75" s="1"/>
      <c r="BLL75" s="1"/>
      <c r="BLM75" s="1"/>
      <c r="BLN75" s="1"/>
      <c r="BLO75" s="1"/>
      <c r="BLP75" s="1"/>
      <c r="BLQ75" s="1"/>
      <c r="BLR75" s="1"/>
      <c r="BLS75" s="1"/>
      <c r="BLT75" s="1"/>
      <c r="BLU75" s="1"/>
      <c r="BLV75" s="1"/>
      <c r="BLW75" s="1"/>
      <c r="BLX75" s="1"/>
      <c r="BLY75" s="1"/>
      <c r="BLZ75" s="1"/>
      <c r="BMA75" s="1"/>
      <c r="BMB75" s="1"/>
      <c r="BMC75" s="1"/>
      <c r="BMD75" s="1"/>
      <c r="BME75" s="1"/>
      <c r="BMF75" s="1"/>
      <c r="BMG75" s="1"/>
      <c r="BMH75" s="1"/>
      <c r="BMI75" s="1"/>
      <c r="BMJ75" s="1"/>
      <c r="BMK75" s="1"/>
      <c r="BML75" s="1"/>
      <c r="BMM75" s="1"/>
      <c r="BMN75" s="1"/>
      <c r="BMO75" s="1"/>
      <c r="BMP75" s="1"/>
      <c r="BMQ75" s="1"/>
      <c r="BMR75" s="1"/>
      <c r="BMS75" s="1"/>
      <c r="BMT75" s="1"/>
      <c r="BMU75" s="1"/>
      <c r="BMV75" s="1"/>
      <c r="BMW75" s="1"/>
      <c r="BMX75" s="1"/>
      <c r="BMY75" s="1"/>
      <c r="BMZ75" s="1"/>
      <c r="BNA75" s="1"/>
      <c r="BNB75" s="1"/>
      <c r="BNC75" s="1"/>
      <c r="BND75" s="1"/>
      <c r="BNE75" s="1"/>
      <c r="BNF75" s="1"/>
      <c r="BNG75" s="1"/>
      <c r="BNH75" s="1"/>
      <c r="BNI75" s="1"/>
      <c r="BNJ75" s="1"/>
      <c r="BNK75" s="1"/>
      <c r="BNL75" s="1"/>
      <c r="BNM75" s="1"/>
      <c r="BNN75" s="1"/>
      <c r="BNO75" s="1"/>
      <c r="BNP75" s="1"/>
      <c r="BNQ75" s="1"/>
      <c r="BNR75" s="1"/>
      <c r="BNS75" s="1"/>
      <c r="BNT75" s="1"/>
      <c r="BNU75" s="1"/>
      <c r="BNV75" s="1"/>
      <c r="BNW75" s="1"/>
      <c r="BNX75" s="1"/>
      <c r="BNY75" s="1"/>
      <c r="BNZ75" s="1"/>
      <c r="BOA75" s="1"/>
      <c r="BOB75" s="1"/>
      <c r="BOC75" s="1"/>
      <c r="BOD75" s="1"/>
      <c r="BOE75" s="1"/>
      <c r="BOF75" s="1"/>
      <c r="BOG75" s="1"/>
      <c r="BOH75" s="1"/>
      <c r="BOI75" s="1"/>
      <c r="BOJ75" s="1"/>
      <c r="BOK75" s="1"/>
      <c r="BOL75" s="1"/>
      <c r="BOM75" s="1"/>
      <c r="BON75" s="1"/>
      <c r="BOO75" s="1"/>
      <c r="BOP75" s="1"/>
      <c r="BOQ75" s="1"/>
      <c r="BOR75" s="1"/>
      <c r="BOS75" s="1"/>
      <c r="BOT75" s="1"/>
      <c r="BOU75" s="1"/>
      <c r="BOV75" s="1"/>
      <c r="BOW75" s="1"/>
      <c r="BOX75" s="1"/>
      <c r="BOY75" s="1"/>
      <c r="BOZ75" s="1"/>
      <c r="BPA75" s="1"/>
      <c r="BPB75" s="1"/>
      <c r="BPC75" s="1"/>
      <c r="BPD75" s="1"/>
      <c r="BPE75" s="1"/>
      <c r="BPF75" s="1"/>
      <c r="BPG75" s="1"/>
      <c r="BPH75" s="1"/>
      <c r="BPI75" s="1"/>
      <c r="BPJ75" s="1"/>
      <c r="BPK75" s="1"/>
      <c r="BPL75" s="1"/>
      <c r="BPM75" s="1"/>
      <c r="BPN75" s="1"/>
      <c r="BPO75" s="1"/>
      <c r="BPP75" s="1"/>
      <c r="BPQ75" s="1"/>
      <c r="BPR75" s="1"/>
      <c r="BPS75" s="1"/>
      <c r="BPT75" s="1"/>
      <c r="BPU75" s="1"/>
      <c r="BPV75" s="1"/>
      <c r="BPW75" s="1"/>
      <c r="BPX75" s="1"/>
      <c r="BPY75" s="1"/>
      <c r="BPZ75" s="1"/>
      <c r="BQA75" s="1"/>
      <c r="BQB75" s="1"/>
      <c r="BQC75" s="1"/>
      <c r="BQD75" s="1"/>
      <c r="BQE75" s="1"/>
      <c r="BQF75" s="1"/>
      <c r="BQG75" s="1"/>
      <c r="BQH75" s="1"/>
      <c r="BQI75" s="1"/>
      <c r="BQJ75" s="1"/>
      <c r="BQK75" s="1"/>
      <c r="BQL75" s="1"/>
      <c r="BQM75" s="1"/>
      <c r="BQN75" s="1"/>
      <c r="BQO75" s="1"/>
      <c r="BQP75" s="1"/>
      <c r="BQQ75" s="1"/>
      <c r="BQR75" s="1"/>
      <c r="BQS75" s="1"/>
      <c r="BQT75" s="1"/>
      <c r="BQU75" s="1"/>
      <c r="BQV75" s="1"/>
      <c r="BQW75" s="1"/>
      <c r="BQX75" s="1"/>
      <c r="BQY75" s="1"/>
      <c r="BQZ75" s="1"/>
      <c r="BRA75" s="1"/>
      <c r="BRB75" s="1"/>
      <c r="BRC75" s="1"/>
      <c r="BRD75" s="1"/>
      <c r="BRE75" s="1"/>
      <c r="BRF75" s="1"/>
      <c r="BRG75" s="1"/>
      <c r="BRH75" s="1"/>
      <c r="BRI75" s="1"/>
      <c r="BRJ75" s="1"/>
      <c r="BRK75" s="1"/>
      <c r="BRL75" s="1"/>
      <c r="BRM75" s="1"/>
      <c r="BRN75" s="1"/>
      <c r="BRO75" s="1"/>
      <c r="BRP75" s="1"/>
      <c r="BRQ75" s="1"/>
      <c r="BRR75" s="1"/>
      <c r="BRS75" s="1"/>
      <c r="BRT75" s="1"/>
      <c r="BRU75" s="1"/>
      <c r="BRV75" s="1"/>
      <c r="BRW75" s="1"/>
      <c r="BRX75" s="1"/>
      <c r="BRY75" s="1"/>
      <c r="BRZ75" s="1"/>
      <c r="BSA75" s="1"/>
      <c r="BSB75" s="1"/>
      <c r="BSC75" s="1"/>
      <c r="BSD75" s="1"/>
      <c r="BSE75" s="1"/>
      <c r="BSF75" s="1"/>
      <c r="BSG75" s="1"/>
      <c r="BSH75" s="1"/>
      <c r="BSI75" s="1"/>
      <c r="BSJ75" s="1"/>
      <c r="BSK75" s="1"/>
      <c r="BSL75" s="1"/>
      <c r="BSM75" s="1"/>
      <c r="BSN75" s="1"/>
      <c r="BSO75" s="1"/>
      <c r="BSP75" s="1"/>
      <c r="BSQ75" s="1"/>
      <c r="BSR75" s="1"/>
      <c r="BSS75" s="1"/>
      <c r="BST75" s="1"/>
      <c r="BSU75" s="1"/>
      <c r="BSV75" s="1"/>
      <c r="BSW75" s="1"/>
      <c r="BSX75" s="1"/>
      <c r="BSY75" s="1"/>
      <c r="BSZ75" s="1"/>
      <c r="BTA75" s="1"/>
      <c r="BTB75" s="1"/>
      <c r="BTC75" s="1"/>
      <c r="BTD75" s="1"/>
      <c r="BTE75" s="1"/>
      <c r="BTF75" s="1"/>
      <c r="BTG75" s="1"/>
      <c r="BTH75" s="1"/>
      <c r="BTI75" s="1"/>
      <c r="BTJ75" s="1"/>
      <c r="BTK75" s="1"/>
      <c r="BTL75" s="1"/>
      <c r="BTM75" s="1"/>
      <c r="BTN75" s="1"/>
      <c r="BTO75" s="1"/>
      <c r="BTP75" s="1"/>
      <c r="BTQ75" s="1"/>
      <c r="BTR75" s="1"/>
      <c r="BTS75" s="1"/>
      <c r="BTT75" s="1"/>
      <c r="BTU75" s="1"/>
      <c r="BTV75" s="1"/>
      <c r="BTW75" s="1"/>
      <c r="BTX75" s="1"/>
      <c r="BTY75" s="1"/>
      <c r="BTZ75" s="1"/>
      <c r="BUA75" s="1"/>
      <c r="BUB75" s="1"/>
      <c r="BUC75" s="1"/>
      <c r="BUD75" s="1"/>
      <c r="BUE75" s="1"/>
      <c r="BUF75" s="1"/>
      <c r="BUG75" s="1"/>
      <c r="BUH75" s="1"/>
      <c r="BUI75" s="1"/>
      <c r="BUJ75" s="1"/>
      <c r="BUK75" s="1"/>
      <c r="BUL75" s="1"/>
      <c r="BUM75" s="1"/>
      <c r="BUN75" s="1"/>
      <c r="BUO75" s="1"/>
      <c r="BUP75" s="1"/>
      <c r="BUQ75" s="1"/>
      <c r="BUR75" s="1"/>
      <c r="BUS75" s="1"/>
      <c r="BUT75" s="1"/>
      <c r="BUU75" s="1"/>
      <c r="BUV75" s="1"/>
      <c r="BUW75" s="1"/>
      <c r="BUX75" s="1"/>
      <c r="BUY75" s="1"/>
      <c r="BUZ75" s="1"/>
      <c r="BVA75" s="1"/>
      <c r="BVB75" s="1"/>
      <c r="BVC75" s="1"/>
      <c r="BVD75" s="1"/>
      <c r="BVE75" s="1"/>
      <c r="BVF75" s="1"/>
      <c r="BVG75" s="1"/>
      <c r="BVH75" s="1"/>
      <c r="BVI75" s="1"/>
      <c r="BVJ75" s="1"/>
      <c r="BVK75" s="1"/>
      <c r="BVL75" s="1"/>
      <c r="BVM75" s="1"/>
      <c r="BVN75" s="1"/>
      <c r="BVO75" s="1"/>
      <c r="BVP75" s="1"/>
      <c r="BVQ75" s="1"/>
      <c r="BVR75" s="1"/>
      <c r="BVS75" s="1"/>
      <c r="BVT75" s="1"/>
      <c r="BVU75" s="1"/>
      <c r="BVV75" s="1"/>
      <c r="BVW75" s="1"/>
      <c r="BVX75" s="1"/>
      <c r="BVY75" s="1"/>
      <c r="BVZ75" s="1"/>
      <c r="BWA75" s="1"/>
      <c r="BWB75" s="1"/>
      <c r="BWC75" s="1"/>
      <c r="BWD75" s="1"/>
      <c r="BWE75" s="1"/>
      <c r="BWF75" s="1"/>
      <c r="BWG75" s="1"/>
      <c r="BWH75" s="1"/>
      <c r="BWI75" s="1"/>
      <c r="BWJ75" s="1"/>
      <c r="BWK75" s="1"/>
      <c r="BWL75" s="1"/>
      <c r="BWM75" s="1"/>
      <c r="BWN75" s="1"/>
      <c r="BWO75" s="1"/>
      <c r="BWP75" s="1"/>
      <c r="BWQ75" s="1"/>
      <c r="BWR75" s="1"/>
      <c r="BWS75" s="1"/>
      <c r="BWT75" s="1"/>
      <c r="BWU75" s="1"/>
      <c r="BWV75" s="1"/>
      <c r="BWW75" s="1"/>
      <c r="BWX75" s="1"/>
      <c r="BWY75" s="1"/>
      <c r="BWZ75" s="1"/>
      <c r="BXA75" s="1"/>
      <c r="BXB75" s="1"/>
      <c r="BXC75" s="1"/>
      <c r="BXD75" s="1"/>
      <c r="BXE75" s="1"/>
      <c r="BXF75" s="1"/>
      <c r="BXG75" s="1"/>
      <c r="BXH75" s="1"/>
      <c r="BXI75" s="1"/>
      <c r="BXJ75" s="1"/>
      <c r="BXK75" s="1"/>
      <c r="BXL75" s="1"/>
      <c r="BXM75" s="1"/>
      <c r="BXN75" s="1"/>
      <c r="BXO75" s="1"/>
      <c r="BXP75" s="1"/>
      <c r="BXQ75" s="1"/>
      <c r="BXR75" s="1"/>
      <c r="BXS75" s="1"/>
      <c r="BXT75" s="1"/>
      <c r="BXU75" s="1"/>
      <c r="BXV75" s="1"/>
      <c r="BXW75" s="1"/>
      <c r="BXX75" s="1"/>
      <c r="BXY75" s="1"/>
      <c r="BXZ75" s="1"/>
      <c r="BYA75" s="1"/>
      <c r="BYB75" s="1"/>
      <c r="BYC75" s="1"/>
      <c r="BYD75" s="1"/>
      <c r="BYE75" s="1"/>
      <c r="BYF75" s="1"/>
      <c r="BYG75" s="1"/>
      <c r="BYH75" s="1"/>
      <c r="BYI75" s="1"/>
      <c r="BYJ75" s="1"/>
      <c r="BYK75" s="1"/>
      <c r="BYL75" s="1"/>
      <c r="BYM75" s="1"/>
      <c r="BYN75" s="1"/>
      <c r="BYO75" s="1"/>
      <c r="BYP75" s="1"/>
      <c r="BYQ75" s="1"/>
      <c r="BYR75" s="1"/>
      <c r="BYS75" s="1"/>
      <c r="BYT75" s="1"/>
      <c r="BYU75" s="1"/>
      <c r="BYV75" s="1"/>
      <c r="BYW75" s="1"/>
      <c r="BYX75" s="1"/>
      <c r="BYY75" s="1"/>
      <c r="BYZ75" s="1"/>
      <c r="BZA75" s="1"/>
      <c r="BZB75" s="1"/>
      <c r="BZC75" s="1"/>
      <c r="BZD75" s="1"/>
      <c r="BZE75" s="1"/>
      <c r="BZF75" s="1"/>
      <c r="BZG75" s="1"/>
      <c r="BZH75" s="1"/>
      <c r="BZI75" s="1"/>
      <c r="BZJ75" s="1"/>
      <c r="BZK75" s="1"/>
      <c r="BZL75" s="1"/>
      <c r="BZM75" s="1"/>
      <c r="BZN75" s="1"/>
      <c r="BZO75" s="1"/>
      <c r="BZP75" s="1"/>
      <c r="BZQ75" s="1"/>
      <c r="BZR75" s="1"/>
      <c r="BZS75" s="1"/>
      <c r="BZT75" s="1"/>
      <c r="BZU75" s="1"/>
      <c r="BZV75" s="1"/>
      <c r="BZW75" s="1"/>
      <c r="BZX75" s="1"/>
      <c r="BZY75" s="1"/>
      <c r="BZZ75" s="1"/>
      <c r="CAA75" s="1"/>
      <c r="CAB75" s="1"/>
      <c r="CAC75" s="1"/>
      <c r="CAD75" s="1"/>
      <c r="CAE75" s="1"/>
      <c r="CAF75" s="1"/>
      <c r="CAG75" s="1"/>
      <c r="CAH75" s="1"/>
      <c r="CAI75" s="1"/>
      <c r="CAJ75" s="1"/>
      <c r="CAK75" s="1"/>
      <c r="CAL75" s="1"/>
      <c r="CAM75" s="1"/>
      <c r="CAN75" s="1"/>
      <c r="CAO75" s="1"/>
      <c r="CAP75" s="1"/>
      <c r="CAQ75" s="1"/>
      <c r="CAR75" s="1"/>
      <c r="CAS75" s="1"/>
      <c r="CAT75" s="1"/>
      <c r="CAU75" s="1"/>
      <c r="CAV75" s="1"/>
      <c r="CAW75" s="1"/>
      <c r="CAX75" s="1"/>
      <c r="CAY75" s="1"/>
      <c r="CAZ75" s="1"/>
      <c r="CBA75" s="1"/>
      <c r="CBB75" s="1"/>
      <c r="CBC75" s="1"/>
      <c r="CBD75" s="1"/>
      <c r="CBE75" s="1"/>
      <c r="CBF75" s="1"/>
      <c r="CBG75" s="1"/>
      <c r="CBH75" s="1"/>
      <c r="CBI75" s="1"/>
      <c r="CBJ75" s="1"/>
      <c r="CBK75" s="1"/>
      <c r="CBL75" s="1"/>
      <c r="CBM75" s="1"/>
      <c r="CBN75" s="1"/>
      <c r="CBO75" s="1"/>
      <c r="CBP75" s="1"/>
      <c r="CBQ75" s="1"/>
      <c r="CBR75" s="1"/>
      <c r="CBS75" s="1"/>
      <c r="CBT75" s="1"/>
      <c r="CBU75" s="1"/>
      <c r="CBV75" s="1"/>
      <c r="CBW75" s="1"/>
      <c r="CBX75" s="1"/>
      <c r="CBY75" s="1"/>
      <c r="CBZ75" s="1"/>
      <c r="CCA75" s="1"/>
      <c r="CCB75" s="1"/>
      <c r="CCC75" s="1"/>
      <c r="CCD75" s="1"/>
      <c r="CCE75" s="1"/>
      <c r="CCF75" s="1"/>
      <c r="CCG75" s="1"/>
      <c r="CCH75" s="1"/>
      <c r="CCI75" s="1"/>
      <c r="CCJ75" s="1"/>
      <c r="CCK75" s="1"/>
      <c r="CCL75" s="1"/>
      <c r="CCM75" s="1"/>
      <c r="CCN75" s="1"/>
      <c r="CCO75" s="1"/>
      <c r="CCP75" s="1"/>
      <c r="CCQ75" s="1"/>
      <c r="CCR75" s="1"/>
      <c r="CCS75" s="1"/>
      <c r="CCT75" s="1"/>
      <c r="CCU75" s="1"/>
      <c r="CCV75" s="1"/>
      <c r="CCW75" s="1"/>
      <c r="CCX75" s="1"/>
      <c r="CCY75" s="1"/>
      <c r="CCZ75" s="1"/>
      <c r="CDA75" s="1"/>
      <c r="CDB75" s="1"/>
      <c r="CDC75" s="1"/>
      <c r="CDD75" s="1"/>
      <c r="CDE75" s="1"/>
      <c r="CDF75" s="1"/>
      <c r="CDG75" s="1"/>
      <c r="CDH75" s="1"/>
      <c r="CDI75" s="1"/>
      <c r="CDJ75" s="1"/>
      <c r="CDK75" s="1"/>
      <c r="CDL75" s="1"/>
      <c r="CDM75" s="1"/>
      <c r="CDN75" s="1"/>
      <c r="CDO75" s="1"/>
      <c r="CDP75" s="1"/>
      <c r="CDQ75" s="1"/>
      <c r="CDR75" s="1"/>
      <c r="CDS75" s="1"/>
      <c r="CDT75" s="1"/>
      <c r="CDU75" s="1"/>
      <c r="CDV75" s="1"/>
      <c r="CDW75" s="1"/>
      <c r="CDX75" s="1"/>
      <c r="CDY75" s="1"/>
      <c r="CDZ75" s="1"/>
      <c r="CEA75" s="1"/>
      <c r="CEB75" s="1"/>
      <c r="CEC75" s="1"/>
      <c r="CED75" s="1"/>
      <c r="CEE75" s="1"/>
      <c r="CEF75" s="1"/>
      <c r="CEG75" s="1"/>
      <c r="CEH75" s="1"/>
      <c r="CEI75" s="1"/>
      <c r="CEJ75" s="1"/>
      <c r="CEK75" s="1"/>
      <c r="CEL75" s="1"/>
      <c r="CEM75" s="1"/>
      <c r="CEN75" s="1"/>
      <c r="CEO75" s="1"/>
      <c r="CEP75" s="1"/>
      <c r="CEQ75" s="1"/>
      <c r="CER75" s="1"/>
      <c r="CES75" s="1"/>
      <c r="CET75" s="1"/>
      <c r="CEU75" s="1"/>
      <c r="CEV75" s="1"/>
      <c r="CEW75" s="1"/>
      <c r="CEX75" s="1"/>
      <c r="CEY75" s="1"/>
      <c r="CEZ75" s="1"/>
      <c r="CFA75" s="1"/>
      <c r="CFB75" s="1"/>
      <c r="CFC75" s="1"/>
      <c r="CFD75" s="1"/>
      <c r="CFE75" s="1"/>
      <c r="CFF75" s="1"/>
      <c r="CFG75" s="1"/>
      <c r="CFH75" s="1"/>
      <c r="CFI75" s="1"/>
      <c r="CFJ75" s="1"/>
      <c r="CFK75" s="1"/>
      <c r="CFL75" s="1"/>
      <c r="CFM75" s="1"/>
      <c r="CFN75" s="1"/>
      <c r="CFO75" s="1"/>
      <c r="CFP75" s="1"/>
      <c r="CFQ75" s="1"/>
      <c r="CFR75" s="1"/>
      <c r="CFS75" s="1"/>
      <c r="CFT75" s="1"/>
      <c r="CFU75" s="1"/>
      <c r="CFV75" s="1"/>
      <c r="CFW75" s="1"/>
      <c r="CFX75" s="1"/>
      <c r="CFY75" s="1"/>
      <c r="CFZ75" s="1"/>
      <c r="CGA75" s="1"/>
      <c r="CGB75" s="1"/>
      <c r="CGC75" s="1"/>
      <c r="CGD75" s="1"/>
      <c r="CGE75" s="1"/>
      <c r="CGF75" s="1"/>
      <c r="CGG75" s="1"/>
      <c r="CGH75" s="1"/>
      <c r="CGI75" s="1"/>
      <c r="CGJ75" s="1"/>
      <c r="CGK75" s="1"/>
      <c r="CGL75" s="1"/>
      <c r="CGM75" s="1"/>
      <c r="CGN75" s="1"/>
      <c r="CGO75" s="1"/>
      <c r="CGP75" s="1"/>
      <c r="CGQ75" s="1"/>
      <c r="CGR75" s="1"/>
      <c r="CGS75" s="1"/>
      <c r="CGT75" s="1"/>
      <c r="CGU75" s="1"/>
      <c r="CGV75" s="1"/>
      <c r="CGW75" s="1"/>
      <c r="CGX75" s="1"/>
      <c r="CGY75" s="1"/>
      <c r="CGZ75" s="1"/>
      <c r="CHA75" s="1"/>
      <c r="CHB75" s="1"/>
      <c r="CHC75" s="1"/>
      <c r="CHD75" s="1"/>
      <c r="CHE75" s="1"/>
      <c r="CHF75" s="1"/>
      <c r="CHG75" s="1"/>
      <c r="CHH75" s="1"/>
      <c r="CHI75" s="1"/>
      <c r="CHJ75" s="1"/>
      <c r="CHK75" s="1"/>
      <c r="CHL75" s="1"/>
      <c r="CHM75" s="1"/>
      <c r="CHN75" s="1"/>
      <c r="CHO75" s="1"/>
      <c r="CHP75" s="1"/>
      <c r="CHQ75" s="1"/>
      <c r="CHR75" s="1"/>
      <c r="CHS75" s="1"/>
      <c r="CHT75" s="1"/>
      <c r="CHU75" s="1"/>
      <c r="CHV75" s="1"/>
      <c r="CHW75" s="1"/>
      <c r="CHX75" s="1"/>
      <c r="CHY75" s="1"/>
      <c r="CHZ75" s="1"/>
      <c r="CIA75" s="1"/>
      <c r="CIB75" s="1"/>
      <c r="CIC75" s="1"/>
      <c r="CID75" s="1"/>
      <c r="CIE75" s="1"/>
      <c r="CIF75" s="1"/>
      <c r="CIG75" s="1"/>
      <c r="CIH75" s="1"/>
      <c r="CII75" s="1"/>
      <c r="CIJ75" s="1"/>
      <c r="CIK75" s="1"/>
      <c r="CIL75" s="1"/>
      <c r="CIM75" s="1"/>
      <c r="CIN75" s="1"/>
      <c r="CIO75" s="1"/>
      <c r="CIP75" s="1"/>
      <c r="CIQ75" s="1"/>
      <c r="CIR75" s="1"/>
      <c r="CIS75" s="1"/>
      <c r="CIT75" s="1"/>
      <c r="CIU75" s="1"/>
      <c r="CIV75" s="1"/>
      <c r="CIW75" s="1"/>
      <c r="CIX75" s="1"/>
      <c r="CIY75" s="1"/>
      <c r="CIZ75" s="1"/>
      <c r="CJA75" s="1"/>
      <c r="CJB75" s="1"/>
      <c r="CJC75" s="1"/>
      <c r="CJD75" s="1"/>
      <c r="CJE75" s="1"/>
      <c r="CJF75" s="1"/>
      <c r="CJG75" s="1"/>
      <c r="CJH75" s="1"/>
      <c r="CJI75" s="1"/>
      <c r="CJJ75" s="1"/>
      <c r="CJK75" s="1"/>
      <c r="CJL75" s="1"/>
      <c r="CJM75" s="1"/>
      <c r="CJN75" s="1"/>
      <c r="CJO75" s="1"/>
      <c r="CJP75" s="1"/>
      <c r="CJQ75" s="1"/>
      <c r="CJR75" s="1"/>
      <c r="CJS75" s="1"/>
      <c r="CJT75" s="1"/>
      <c r="CJU75" s="1"/>
      <c r="CJV75" s="1"/>
      <c r="CJW75" s="1"/>
      <c r="CJX75" s="1"/>
      <c r="CJY75" s="1"/>
      <c r="CJZ75" s="1"/>
      <c r="CKA75" s="1"/>
      <c r="CKB75" s="1"/>
      <c r="CKC75" s="1"/>
      <c r="CKD75" s="1"/>
      <c r="CKE75" s="1"/>
      <c r="CKF75" s="1"/>
      <c r="CKG75" s="1"/>
      <c r="CKH75" s="1"/>
      <c r="CKI75" s="1"/>
      <c r="CKJ75" s="1"/>
      <c r="CKK75" s="1"/>
      <c r="CKL75" s="1"/>
      <c r="CKM75" s="1"/>
      <c r="CKN75" s="1"/>
      <c r="CKO75" s="1"/>
      <c r="CKP75" s="1"/>
      <c r="CKQ75" s="1"/>
      <c r="CKR75" s="1"/>
      <c r="CKS75" s="1"/>
      <c r="CKT75" s="1"/>
      <c r="CKU75" s="1"/>
      <c r="CKV75" s="1"/>
      <c r="CKW75" s="1"/>
      <c r="CKX75" s="1"/>
      <c r="CKY75" s="1"/>
      <c r="CKZ75" s="1"/>
      <c r="CLA75" s="1"/>
      <c r="CLB75" s="1"/>
      <c r="CLC75" s="1"/>
      <c r="CLD75" s="1"/>
      <c r="CLE75" s="1"/>
      <c r="CLF75" s="1"/>
      <c r="CLG75" s="1"/>
      <c r="CLH75" s="1"/>
      <c r="CLI75" s="1"/>
      <c r="CLJ75" s="1"/>
      <c r="CLK75" s="1"/>
      <c r="CLL75" s="1"/>
      <c r="CLM75" s="1"/>
      <c r="CLN75" s="1"/>
      <c r="CLO75" s="1"/>
      <c r="CLP75" s="1"/>
      <c r="CLQ75" s="1"/>
      <c r="CLR75" s="1"/>
      <c r="CLS75" s="1"/>
      <c r="CLT75" s="1"/>
      <c r="CLU75" s="1"/>
      <c r="CLV75" s="1"/>
      <c r="CLW75" s="1"/>
      <c r="CLX75" s="1"/>
      <c r="CLY75" s="1"/>
      <c r="CLZ75" s="1"/>
      <c r="CMA75" s="1"/>
      <c r="CMB75" s="1"/>
      <c r="CMC75" s="1"/>
      <c r="CMD75" s="1"/>
      <c r="CME75" s="1"/>
      <c r="CMF75" s="1"/>
      <c r="CMG75" s="1"/>
      <c r="CMH75" s="1"/>
      <c r="CMI75" s="1"/>
      <c r="CMJ75" s="1"/>
      <c r="CMK75" s="1"/>
      <c r="CML75" s="1"/>
      <c r="CMM75" s="1"/>
      <c r="CMN75" s="1"/>
      <c r="CMO75" s="1"/>
      <c r="CMP75" s="1"/>
      <c r="CMQ75" s="1"/>
      <c r="CMR75" s="1"/>
      <c r="CMS75" s="1"/>
      <c r="CMT75" s="1"/>
      <c r="CMU75" s="1"/>
      <c r="CMV75" s="1"/>
      <c r="CMW75" s="1"/>
      <c r="CMX75" s="1"/>
      <c r="CMY75" s="1"/>
      <c r="CMZ75" s="1"/>
      <c r="CNA75" s="1"/>
      <c r="CNB75" s="1"/>
      <c r="CNC75" s="1"/>
      <c r="CND75" s="1"/>
      <c r="CNE75" s="1"/>
      <c r="CNF75" s="1"/>
      <c r="CNG75" s="1"/>
      <c r="CNH75" s="1"/>
      <c r="CNI75" s="1"/>
      <c r="CNJ75" s="1"/>
      <c r="CNK75" s="1"/>
      <c r="CNL75" s="1"/>
      <c r="CNM75" s="1"/>
      <c r="CNN75" s="1"/>
      <c r="CNO75" s="1"/>
      <c r="CNP75" s="1"/>
      <c r="CNQ75" s="1"/>
      <c r="CNR75" s="1"/>
      <c r="CNS75" s="1"/>
      <c r="CNT75" s="1"/>
      <c r="CNU75" s="1"/>
      <c r="CNV75" s="1"/>
      <c r="CNW75" s="1"/>
      <c r="CNX75" s="1"/>
      <c r="CNY75" s="1"/>
      <c r="CNZ75" s="1"/>
      <c r="COA75" s="1"/>
      <c r="COB75" s="1"/>
      <c r="COC75" s="1"/>
      <c r="COD75" s="1"/>
      <c r="COE75" s="1"/>
      <c r="COF75" s="1"/>
      <c r="COG75" s="1"/>
      <c r="COH75" s="1"/>
      <c r="COI75" s="1"/>
      <c r="COJ75" s="1"/>
      <c r="COK75" s="1"/>
      <c r="COL75" s="1"/>
      <c r="COM75" s="1"/>
      <c r="CON75" s="1"/>
      <c r="COO75" s="1"/>
      <c r="COP75" s="1"/>
      <c r="COQ75" s="1"/>
      <c r="COR75" s="1"/>
      <c r="COS75" s="1"/>
      <c r="COT75" s="1"/>
      <c r="COU75" s="1"/>
      <c r="COV75" s="1"/>
      <c r="COW75" s="1"/>
      <c r="COX75" s="1"/>
      <c r="COY75" s="1"/>
      <c r="COZ75" s="1"/>
      <c r="CPA75" s="1"/>
      <c r="CPB75" s="1"/>
      <c r="CPC75" s="1"/>
      <c r="CPD75" s="1"/>
      <c r="CPE75" s="1"/>
      <c r="CPF75" s="1"/>
      <c r="CPG75" s="1"/>
      <c r="CPH75" s="1"/>
      <c r="CPI75" s="1"/>
      <c r="CPJ75" s="1"/>
      <c r="CPK75" s="1"/>
      <c r="CPL75" s="1"/>
      <c r="CPM75" s="1"/>
      <c r="CPN75" s="1"/>
      <c r="CPO75" s="1"/>
      <c r="CPP75" s="1"/>
      <c r="CPQ75" s="1"/>
      <c r="CPR75" s="1"/>
      <c r="CPS75" s="1"/>
      <c r="CPT75" s="1"/>
      <c r="CPU75" s="1"/>
      <c r="CPV75" s="1"/>
      <c r="CPW75" s="1"/>
      <c r="CPX75" s="1"/>
      <c r="CPY75" s="1"/>
      <c r="CPZ75" s="1"/>
      <c r="CQA75" s="1"/>
      <c r="CQB75" s="1"/>
      <c r="CQC75" s="1"/>
      <c r="CQD75" s="1"/>
      <c r="CQE75" s="1"/>
      <c r="CQF75" s="1"/>
      <c r="CQG75" s="1"/>
      <c r="CQH75" s="1"/>
      <c r="CQI75" s="1"/>
      <c r="CQJ75" s="1"/>
      <c r="CQK75" s="1"/>
      <c r="CQL75" s="1"/>
      <c r="CQM75" s="1"/>
      <c r="CQN75" s="1"/>
      <c r="CQO75" s="1"/>
      <c r="CQP75" s="1"/>
      <c r="CQQ75" s="1"/>
      <c r="CQR75" s="1"/>
      <c r="CQS75" s="1"/>
      <c r="CQT75" s="1"/>
      <c r="CQU75" s="1"/>
      <c r="CQV75" s="1"/>
      <c r="CQW75" s="1"/>
      <c r="CQX75" s="1"/>
      <c r="CQY75" s="1"/>
      <c r="CQZ75" s="1"/>
      <c r="CRA75" s="1"/>
      <c r="CRB75" s="1"/>
      <c r="CRC75" s="1"/>
      <c r="CRD75" s="1"/>
      <c r="CRE75" s="1"/>
      <c r="CRF75" s="1"/>
      <c r="CRG75" s="1"/>
      <c r="CRH75" s="1"/>
      <c r="CRI75" s="1"/>
      <c r="CRJ75" s="1"/>
      <c r="CRK75" s="1"/>
      <c r="CRL75" s="1"/>
      <c r="CRM75" s="1"/>
      <c r="CRN75" s="1"/>
      <c r="CRO75" s="1"/>
      <c r="CRP75" s="1"/>
      <c r="CRQ75" s="1"/>
      <c r="CRR75" s="1"/>
      <c r="CRS75" s="1"/>
      <c r="CRT75" s="1"/>
      <c r="CRU75" s="1"/>
      <c r="CRV75" s="1"/>
      <c r="CRW75" s="1"/>
      <c r="CRX75" s="1"/>
      <c r="CRY75" s="1"/>
      <c r="CRZ75" s="1"/>
      <c r="CSA75" s="1"/>
      <c r="CSB75" s="1"/>
      <c r="CSC75" s="1"/>
      <c r="CSD75" s="1"/>
      <c r="CSE75" s="1"/>
      <c r="CSF75" s="1"/>
      <c r="CSG75" s="1"/>
      <c r="CSH75" s="1"/>
      <c r="CSI75" s="1"/>
      <c r="CSJ75" s="1"/>
      <c r="CSK75" s="1"/>
      <c r="CSL75" s="1"/>
      <c r="CSM75" s="1"/>
      <c r="CSN75" s="1"/>
      <c r="CSO75" s="1"/>
      <c r="CSP75" s="1"/>
      <c r="CSQ75" s="1"/>
      <c r="CSR75" s="1"/>
      <c r="CSS75" s="1"/>
      <c r="CST75" s="1"/>
      <c r="CSU75" s="1"/>
      <c r="CSV75" s="1"/>
      <c r="CSW75" s="1"/>
      <c r="CSX75" s="1"/>
      <c r="CSY75" s="1"/>
      <c r="CSZ75" s="1"/>
      <c r="CTA75" s="1"/>
      <c r="CTB75" s="1"/>
      <c r="CTC75" s="1"/>
      <c r="CTD75" s="1"/>
      <c r="CTE75" s="1"/>
      <c r="CTF75" s="1"/>
      <c r="CTG75" s="1"/>
      <c r="CTH75" s="1"/>
      <c r="CTI75" s="1"/>
      <c r="CTJ75" s="1"/>
      <c r="CTK75" s="1"/>
      <c r="CTL75" s="1"/>
      <c r="CTM75" s="1"/>
      <c r="CTN75" s="1"/>
      <c r="CTO75" s="1"/>
      <c r="CTP75" s="1"/>
      <c r="CTQ75" s="1"/>
      <c r="CTR75" s="1"/>
      <c r="CTS75" s="1"/>
      <c r="CTT75" s="1"/>
      <c r="CTU75" s="1"/>
      <c r="CTV75" s="1"/>
      <c r="CTW75" s="1"/>
      <c r="CTX75" s="1"/>
      <c r="CTY75" s="1"/>
      <c r="CTZ75" s="1"/>
      <c r="CUA75" s="1"/>
      <c r="CUB75" s="1"/>
      <c r="CUC75" s="1"/>
      <c r="CUD75" s="1"/>
      <c r="CUE75" s="1"/>
      <c r="CUF75" s="1"/>
      <c r="CUG75" s="1"/>
      <c r="CUH75" s="1"/>
      <c r="CUI75" s="1"/>
      <c r="CUJ75" s="1"/>
      <c r="CUK75" s="1"/>
      <c r="CUL75" s="1"/>
      <c r="CUM75" s="1"/>
      <c r="CUN75" s="1"/>
      <c r="CUO75" s="1"/>
      <c r="CUP75" s="1"/>
      <c r="CUQ75" s="1"/>
      <c r="CUR75" s="1"/>
      <c r="CUS75" s="1"/>
      <c r="CUT75" s="1"/>
      <c r="CUU75" s="1"/>
      <c r="CUV75" s="1"/>
      <c r="CUW75" s="1"/>
      <c r="CUX75" s="1"/>
      <c r="CUY75" s="1"/>
      <c r="CUZ75" s="1"/>
      <c r="CVA75" s="1"/>
      <c r="CVB75" s="1"/>
      <c r="CVC75" s="1"/>
      <c r="CVD75" s="1"/>
      <c r="CVE75" s="1"/>
      <c r="CVF75" s="1"/>
      <c r="CVG75" s="1"/>
      <c r="CVH75" s="1"/>
      <c r="CVI75" s="1"/>
      <c r="CVJ75" s="1"/>
      <c r="CVK75" s="1"/>
      <c r="CVL75" s="1"/>
      <c r="CVM75" s="1"/>
      <c r="CVN75" s="1"/>
      <c r="CVO75" s="1"/>
      <c r="CVP75" s="1"/>
      <c r="CVQ75" s="1"/>
      <c r="CVR75" s="1"/>
      <c r="CVS75" s="1"/>
      <c r="CVT75" s="1"/>
      <c r="CVU75" s="1"/>
      <c r="CVV75" s="1"/>
      <c r="CVW75" s="1"/>
      <c r="CVX75" s="1"/>
      <c r="CVY75" s="1"/>
      <c r="CVZ75" s="1"/>
      <c r="CWA75" s="1"/>
      <c r="CWB75" s="1"/>
      <c r="CWC75" s="1"/>
      <c r="CWD75" s="1"/>
      <c r="CWE75" s="1"/>
      <c r="CWF75" s="1"/>
      <c r="CWG75" s="1"/>
      <c r="CWH75" s="1"/>
      <c r="CWI75" s="1"/>
      <c r="CWJ75" s="1"/>
      <c r="CWK75" s="1"/>
      <c r="CWL75" s="1"/>
      <c r="CWM75" s="1"/>
      <c r="CWN75" s="1"/>
      <c r="CWO75" s="1"/>
      <c r="CWP75" s="1"/>
      <c r="CWQ75" s="1"/>
      <c r="CWR75" s="1"/>
      <c r="CWS75" s="1"/>
      <c r="CWT75" s="1"/>
      <c r="CWU75" s="1"/>
      <c r="CWV75" s="1"/>
      <c r="CWW75" s="1"/>
      <c r="CWX75" s="1"/>
      <c r="CWY75" s="1"/>
      <c r="CWZ75" s="1"/>
      <c r="CXA75" s="1"/>
      <c r="CXB75" s="1"/>
      <c r="CXC75" s="1"/>
      <c r="CXD75" s="1"/>
      <c r="CXE75" s="1"/>
      <c r="CXF75" s="1"/>
      <c r="CXG75" s="1"/>
      <c r="CXH75" s="1"/>
      <c r="CXI75" s="1"/>
      <c r="CXJ75" s="1"/>
      <c r="CXK75" s="1"/>
      <c r="CXL75" s="1"/>
      <c r="CXM75" s="1"/>
      <c r="CXN75" s="1"/>
      <c r="CXO75" s="1"/>
      <c r="CXP75" s="1"/>
      <c r="CXQ75" s="1"/>
      <c r="CXR75" s="1"/>
      <c r="CXS75" s="1"/>
      <c r="CXT75" s="1"/>
      <c r="CXU75" s="1"/>
      <c r="CXV75" s="1"/>
      <c r="CXW75" s="1"/>
      <c r="CXX75" s="1"/>
      <c r="CXY75" s="1"/>
      <c r="CXZ75" s="1"/>
      <c r="CYA75" s="1"/>
      <c r="CYB75" s="1"/>
      <c r="CYC75" s="1"/>
      <c r="CYD75" s="1"/>
      <c r="CYE75" s="1"/>
      <c r="CYF75" s="1"/>
      <c r="CYG75" s="1"/>
      <c r="CYH75" s="1"/>
      <c r="CYI75" s="1"/>
      <c r="CYJ75" s="1"/>
      <c r="CYK75" s="1"/>
      <c r="CYL75" s="1"/>
      <c r="CYM75" s="1"/>
      <c r="CYN75" s="1"/>
      <c r="CYO75" s="1"/>
      <c r="CYP75" s="1"/>
      <c r="CYQ75" s="1"/>
      <c r="CYR75" s="1"/>
      <c r="CYS75" s="1"/>
      <c r="CYT75" s="1"/>
      <c r="CYU75" s="1"/>
      <c r="CYV75" s="1"/>
      <c r="CYW75" s="1"/>
      <c r="CYX75" s="1"/>
      <c r="CYY75" s="1"/>
      <c r="CYZ75" s="1"/>
      <c r="CZA75" s="1"/>
      <c r="CZB75" s="1"/>
      <c r="CZC75" s="1"/>
      <c r="CZD75" s="1"/>
      <c r="CZE75" s="1"/>
      <c r="CZF75" s="1"/>
      <c r="CZG75" s="1"/>
      <c r="CZH75" s="1"/>
      <c r="CZI75" s="1"/>
      <c r="CZJ75" s="1"/>
      <c r="CZK75" s="1"/>
      <c r="CZL75" s="1"/>
      <c r="CZM75" s="1"/>
      <c r="CZN75" s="1"/>
      <c r="CZO75" s="1"/>
      <c r="CZP75" s="1"/>
      <c r="CZQ75" s="1"/>
      <c r="CZR75" s="1"/>
      <c r="CZS75" s="1"/>
      <c r="CZT75" s="1"/>
      <c r="CZU75" s="1"/>
      <c r="CZV75" s="1"/>
      <c r="CZW75" s="1"/>
      <c r="CZX75" s="1"/>
      <c r="CZY75" s="1"/>
      <c r="CZZ75" s="1"/>
      <c r="DAA75" s="1"/>
      <c r="DAB75" s="1"/>
      <c r="DAC75" s="1"/>
      <c r="DAD75" s="1"/>
      <c r="DAE75" s="1"/>
      <c r="DAF75" s="1"/>
      <c r="DAG75" s="1"/>
      <c r="DAH75" s="1"/>
      <c r="DAI75" s="1"/>
      <c r="DAJ75" s="1"/>
      <c r="DAK75" s="1"/>
      <c r="DAL75" s="1"/>
      <c r="DAM75" s="1"/>
      <c r="DAN75" s="1"/>
      <c r="DAO75" s="1"/>
      <c r="DAP75" s="1"/>
      <c r="DAQ75" s="1"/>
      <c r="DAR75" s="1"/>
      <c r="DAS75" s="1"/>
      <c r="DAT75" s="1"/>
      <c r="DAU75" s="1"/>
      <c r="DAV75" s="1"/>
      <c r="DAW75" s="1"/>
      <c r="DAX75" s="1"/>
      <c r="DAY75" s="1"/>
      <c r="DAZ75" s="1"/>
      <c r="DBA75" s="1"/>
      <c r="DBB75" s="1"/>
      <c r="DBC75" s="1"/>
      <c r="DBD75" s="1"/>
      <c r="DBE75" s="1"/>
      <c r="DBF75" s="1"/>
      <c r="DBG75" s="1"/>
      <c r="DBH75" s="1"/>
      <c r="DBI75" s="1"/>
      <c r="DBJ75" s="1"/>
      <c r="DBK75" s="1"/>
      <c r="DBL75" s="1"/>
      <c r="DBM75" s="1"/>
      <c r="DBN75" s="1"/>
      <c r="DBO75" s="1"/>
      <c r="DBP75" s="1"/>
      <c r="DBQ75" s="1"/>
      <c r="DBR75" s="1"/>
      <c r="DBS75" s="1"/>
      <c r="DBT75" s="1"/>
      <c r="DBU75" s="1"/>
      <c r="DBV75" s="1"/>
      <c r="DBW75" s="1"/>
      <c r="DBX75" s="1"/>
      <c r="DBY75" s="1"/>
      <c r="DBZ75" s="1"/>
      <c r="DCA75" s="1"/>
      <c r="DCB75" s="1"/>
      <c r="DCC75" s="1"/>
      <c r="DCD75" s="1"/>
      <c r="DCE75" s="1"/>
      <c r="DCF75" s="1"/>
      <c r="DCG75" s="1"/>
      <c r="DCH75" s="1"/>
      <c r="DCI75" s="1"/>
      <c r="DCJ75" s="1"/>
      <c r="DCK75" s="1"/>
      <c r="DCL75" s="1"/>
      <c r="DCM75" s="1"/>
      <c r="DCN75" s="1"/>
      <c r="DCO75" s="1"/>
      <c r="DCP75" s="1"/>
      <c r="DCQ75" s="1"/>
      <c r="DCR75" s="1"/>
      <c r="DCS75" s="1"/>
      <c r="DCT75" s="1"/>
      <c r="DCU75" s="1"/>
      <c r="DCV75" s="1"/>
      <c r="DCW75" s="1"/>
      <c r="DCX75" s="1"/>
      <c r="DCY75" s="1"/>
      <c r="DCZ75" s="1"/>
      <c r="DDA75" s="1"/>
      <c r="DDB75" s="1"/>
      <c r="DDC75" s="1"/>
      <c r="DDD75" s="1"/>
      <c r="DDE75" s="1"/>
      <c r="DDF75" s="1"/>
      <c r="DDG75" s="1"/>
      <c r="DDH75" s="1"/>
      <c r="DDI75" s="1"/>
      <c r="DDJ75" s="1"/>
      <c r="DDK75" s="1"/>
      <c r="DDL75" s="1"/>
      <c r="DDM75" s="1"/>
      <c r="DDN75" s="1"/>
      <c r="DDO75" s="1"/>
      <c r="DDP75" s="1"/>
      <c r="DDQ75" s="1"/>
      <c r="DDR75" s="1"/>
      <c r="DDS75" s="1"/>
      <c r="DDT75" s="1"/>
      <c r="DDU75" s="1"/>
      <c r="DDV75" s="1"/>
      <c r="DDW75" s="1"/>
      <c r="DDX75" s="1"/>
      <c r="DDY75" s="1"/>
      <c r="DDZ75" s="1"/>
      <c r="DEA75" s="1"/>
      <c r="DEB75" s="1"/>
      <c r="DEC75" s="1"/>
      <c r="DED75" s="1"/>
      <c r="DEE75" s="1"/>
      <c r="DEF75" s="1"/>
      <c r="DEG75" s="1"/>
      <c r="DEH75" s="1"/>
      <c r="DEI75" s="1"/>
      <c r="DEJ75" s="1"/>
      <c r="DEK75" s="1"/>
      <c r="DEL75" s="1"/>
      <c r="DEM75" s="1"/>
      <c r="DEN75" s="1"/>
      <c r="DEO75" s="1"/>
      <c r="DEP75" s="1"/>
      <c r="DEQ75" s="1"/>
      <c r="DER75" s="1"/>
      <c r="DES75" s="1"/>
      <c r="DET75" s="1"/>
      <c r="DEU75" s="1"/>
      <c r="DEV75" s="1"/>
      <c r="DEW75" s="1"/>
      <c r="DEX75" s="1"/>
      <c r="DEY75" s="1"/>
      <c r="DEZ75" s="1"/>
      <c r="DFA75" s="1"/>
      <c r="DFB75" s="1"/>
      <c r="DFC75" s="1"/>
      <c r="DFD75" s="1"/>
      <c r="DFE75" s="1"/>
      <c r="DFF75" s="1"/>
      <c r="DFG75" s="1"/>
      <c r="DFH75" s="1"/>
      <c r="DFI75" s="1"/>
      <c r="DFJ75" s="1"/>
      <c r="DFK75" s="1"/>
      <c r="DFL75" s="1"/>
      <c r="DFM75" s="1"/>
      <c r="DFN75" s="1"/>
      <c r="DFO75" s="1"/>
      <c r="DFP75" s="1"/>
      <c r="DFQ75" s="1"/>
      <c r="DFR75" s="1"/>
      <c r="DFS75" s="1"/>
      <c r="DFT75" s="1"/>
      <c r="DFU75" s="1"/>
      <c r="DFV75" s="1"/>
      <c r="DFW75" s="1"/>
      <c r="DFX75" s="1"/>
      <c r="DFY75" s="1"/>
      <c r="DFZ75" s="1"/>
      <c r="DGA75" s="1"/>
      <c r="DGB75" s="1"/>
      <c r="DGC75" s="1"/>
      <c r="DGD75" s="1"/>
      <c r="DGE75" s="1"/>
      <c r="DGF75" s="1"/>
      <c r="DGG75" s="1"/>
      <c r="DGH75" s="1"/>
      <c r="DGI75" s="1"/>
      <c r="DGJ75" s="1"/>
      <c r="DGK75" s="1"/>
      <c r="DGL75" s="1"/>
      <c r="DGM75" s="1"/>
      <c r="DGN75" s="1"/>
      <c r="DGO75" s="1"/>
      <c r="DGP75" s="1"/>
      <c r="DGQ75" s="1"/>
      <c r="DGR75" s="1"/>
      <c r="DGS75" s="1"/>
      <c r="DGT75" s="1"/>
      <c r="DGU75" s="1"/>
      <c r="DGV75" s="1"/>
      <c r="DGW75" s="1"/>
      <c r="DGX75" s="1"/>
      <c r="DGY75" s="1"/>
      <c r="DGZ75" s="1"/>
      <c r="DHA75" s="1"/>
      <c r="DHB75" s="1"/>
      <c r="DHC75" s="1"/>
      <c r="DHD75" s="1"/>
      <c r="DHE75" s="1"/>
      <c r="DHF75" s="1"/>
      <c r="DHG75" s="1"/>
      <c r="DHH75" s="1"/>
      <c r="DHI75" s="1"/>
      <c r="DHJ75" s="1"/>
      <c r="DHK75" s="1"/>
      <c r="DHL75" s="1"/>
      <c r="DHM75" s="1"/>
      <c r="DHN75" s="1"/>
      <c r="DHO75" s="1"/>
      <c r="DHP75" s="1"/>
      <c r="DHQ75" s="1"/>
      <c r="DHR75" s="1"/>
      <c r="DHS75" s="1"/>
      <c r="DHT75" s="1"/>
      <c r="DHU75" s="1"/>
      <c r="DHV75" s="1"/>
      <c r="DHW75" s="1"/>
      <c r="DHX75" s="1"/>
      <c r="DHY75" s="1"/>
      <c r="DHZ75" s="1"/>
      <c r="DIA75" s="1"/>
      <c r="DIB75" s="1"/>
      <c r="DIC75" s="1"/>
      <c r="DID75" s="1"/>
      <c r="DIE75" s="1"/>
      <c r="DIF75" s="1"/>
      <c r="DIG75" s="1"/>
      <c r="DIH75" s="1"/>
      <c r="DII75" s="1"/>
      <c r="DIJ75" s="1"/>
      <c r="DIK75" s="1"/>
      <c r="DIL75" s="1"/>
      <c r="DIM75" s="1"/>
      <c r="DIN75" s="1"/>
      <c r="DIO75" s="1"/>
      <c r="DIP75" s="1"/>
      <c r="DIQ75" s="1"/>
      <c r="DIR75" s="1"/>
      <c r="DIS75" s="1"/>
      <c r="DIT75" s="1"/>
      <c r="DIU75" s="1"/>
      <c r="DIV75" s="1"/>
      <c r="DIW75" s="1"/>
      <c r="DIX75" s="1"/>
      <c r="DIY75" s="1"/>
      <c r="DIZ75" s="1"/>
      <c r="DJA75" s="1"/>
      <c r="DJB75" s="1"/>
      <c r="DJC75" s="1"/>
      <c r="DJD75" s="1"/>
      <c r="DJE75" s="1"/>
      <c r="DJF75" s="1"/>
      <c r="DJG75" s="1"/>
      <c r="DJH75" s="1"/>
      <c r="DJI75" s="1"/>
      <c r="DJJ75" s="1"/>
      <c r="DJK75" s="1"/>
      <c r="DJL75" s="1"/>
      <c r="DJM75" s="1"/>
      <c r="DJN75" s="1"/>
      <c r="DJO75" s="1"/>
      <c r="DJP75" s="1"/>
      <c r="DJQ75" s="1"/>
      <c r="DJR75" s="1"/>
      <c r="DJS75" s="1"/>
      <c r="DJT75" s="1"/>
      <c r="DJU75" s="1"/>
      <c r="DJV75" s="1"/>
      <c r="DJW75" s="1"/>
      <c r="DJX75" s="1"/>
      <c r="DJY75" s="1"/>
      <c r="DJZ75" s="1"/>
      <c r="DKA75" s="1"/>
      <c r="DKB75" s="1"/>
      <c r="DKC75" s="1"/>
      <c r="DKD75" s="1"/>
      <c r="DKE75" s="1"/>
      <c r="DKF75" s="1"/>
      <c r="DKG75" s="1"/>
      <c r="DKH75" s="1"/>
      <c r="DKI75" s="1"/>
      <c r="DKJ75" s="1"/>
      <c r="DKK75" s="1"/>
      <c r="DKL75" s="1"/>
      <c r="DKM75" s="1"/>
      <c r="DKN75" s="1"/>
      <c r="DKO75" s="1"/>
      <c r="DKP75" s="1"/>
      <c r="DKQ75" s="1"/>
      <c r="DKR75" s="1"/>
      <c r="DKS75" s="1"/>
      <c r="DKT75" s="1"/>
      <c r="DKU75" s="1"/>
      <c r="DKV75" s="1"/>
      <c r="DKW75" s="1"/>
      <c r="DKX75" s="1"/>
      <c r="DKY75" s="1"/>
      <c r="DKZ75" s="1"/>
      <c r="DLA75" s="1"/>
      <c r="DLB75" s="1"/>
      <c r="DLC75" s="1"/>
      <c r="DLD75" s="1"/>
      <c r="DLE75" s="1"/>
      <c r="DLF75" s="1"/>
      <c r="DLG75" s="1"/>
      <c r="DLH75" s="1"/>
      <c r="DLI75" s="1"/>
      <c r="DLJ75" s="1"/>
      <c r="DLK75" s="1"/>
      <c r="DLL75" s="1"/>
      <c r="DLM75" s="1"/>
      <c r="DLN75" s="1"/>
      <c r="DLO75" s="1"/>
      <c r="DLP75" s="1"/>
      <c r="DLQ75" s="1"/>
      <c r="DLR75" s="1"/>
      <c r="DLS75" s="1"/>
      <c r="DLT75" s="1"/>
      <c r="DLU75" s="1"/>
      <c r="DLV75" s="1"/>
      <c r="DLW75" s="1"/>
      <c r="DLX75" s="1"/>
      <c r="DLY75" s="1"/>
      <c r="DLZ75" s="1"/>
      <c r="DMA75" s="1"/>
      <c r="DMB75" s="1"/>
      <c r="DMC75" s="1"/>
      <c r="DMD75" s="1"/>
      <c r="DME75" s="1"/>
      <c r="DMF75" s="1"/>
      <c r="DMG75" s="1"/>
      <c r="DMH75" s="1"/>
      <c r="DMI75" s="1"/>
      <c r="DMJ75" s="1"/>
      <c r="DMK75" s="1"/>
      <c r="DML75" s="1"/>
      <c r="DMM75" s="1"/>
      <c r="DMN75" s="1"/>
      <c r="DMO75" s="1"/>
      <c r="DMP75" s="1"/>
      <c r="DMQ75" s="1"/>
      <c r="DMR75" s="1"/>
      <c r="DMS75" s="1"/>
      <c r="DMT75" s="1"/>
      <c r="DMU75" s="1"/>
      <c r="DMV75" s="1"/>
      <c r="DMW75" s="1"/>
      <c r="DMX75" s="1"/>
      <c r="DMY75" s="1"/>
      <c r="DMZ75" s="1"/>
      <c r="DNA75" s="1"/>
      <c r="DNB75" s="1"/>
      <c r="DNC75" s="1"/>
      <c r="DND75" s="1"/>
      <c r="DNE75" s="1"/>
      <c r="DNF75" s="1"/>
      <c r="DNG75" s="1"/>
      <c r="DNH75" s="1"/>
      <c r="DNI75" s="1"/>
      <c r="DNJ75" s="1"/>
      <c r="DNK75" s="1"/>
      <c r="DNL75" s="1"/>
      <c r="DNM75" s="1"/>
      <c r="DNN75" s="1"/>
      <c r="DNO75" s="1"/>
      <c r="DNP75" s="1"/>
      <c r="DNQ75" s="1"/>
      <c r="DNR75" s="1"/>
      <c r="DNS75" s="1"/>
      <c r="DNT75" s="1"/>
      <c r="DNU75" s="1"/>
      <c r="DNV75" s="1"/>
      <c r="DNW75" s="1"/>
      <c r="DNX75" s="1"/>
      <c r="DNY75" s="1"/>
      <c r="DNZ75" s="1"/>
      <c r="DOA75" s="1"/>
      <c r="DOB75" s="1"/>
      <c r="DOC75" s="1"/>
      <c r="DOD75" s="1"/>
      <c r="DOE75" s="1"/>
      <c r="DOF75" s="1"/>
      <c r="DOG75" s="1"/>
      <c r="DOH75" s="1"/>
      <c r="DOI75" s="1"/>
      <c r="DOJ75" s="1"/>
      <c r="DOK75" s="1"/>
      <c r="DOL75" s="1"/>
      <c r="DOM75" s="1"/>
      <c r="DON75" s="1"/>
      <c r="DOO75" s="1"/>
      <c r="DOP75" s="1"/>
      <c r="DOQ75" s="1"/>
      <c r="DOR75" s="1"/>
      <c r="DOS75" s="1"/>
      <c r="DOT75" s="1"/>
      <c r="DOU75" s="1"/>
      <c r="DOV75" s="1"/>
      <c r="DOW75" s="1"/>
      <c r="DOX75" s="1"/>
      <c r="DOY75" s="1"/>
      <c r="DOZ75" s="1"/>
      <c r="DPA75" s="1"/>
      <c r="DPB75" s="1"/>
      <c r="DPC75" s="1"/>
      <c r="DPD75" s="1"/>
      <c r="DPE75" s="1"/>
      <c r="DPF75" s="1"/>
      <c r="DPG75" s="1"/>
      <c r="DPH75" s="1"/>
      <c r="DPI75" s="1"/>
      <c r="DPJ75" s="1"/>
      <c r="DPK75" s="1"/>
      <c r="DPL75" s="1"/>
      <c r="DPM75" s="1"/>
      <c r="DPN75" s="1"/>
      <c r="DPO75" s="1"/>
      <c r="DPP75" s="1"/>
      <c r="DPQ75" s="1"/>
      <c r="DPR75" s="1"/>
      <c r="DPS75" s="1"/>
      <c r="DPT75" s="1"/>
      <c r="DPU75" s="1"/>
      <c r="DPV75" s="1"/>
      <c r="DPW75" s="1"/>
      <c r="DPX75" s="1"/>
      <c r="DPY75" s="1"/>
      <c r="DPZ75" s="1"/>
      <c r="DQA75" s="1"/>
      <c r="DQB75" s="1"/>
      <c r="DQC75" s="1"/>
      <c r="DQD75" s="1"/>
      <c r="DQE75" s="1"/>
      <c r="DQF75" s="1"/>
      <c r="DQG75" s="1"/>
      <c r="DQH75" s="1"/>
      <c r="DQI75" s="1"/>
      <c r="DQJ75" s="1"/>
      <c r="DQK75" s="1"/>
      <c r="DQL75" s="1"/>
      <c r="DQM75" s="1"/>
      <c r="DQN75" s="1"/>
      <c r="DQO75" s="1"/>
      <c r="DQP75" s="1"/>
      <c r="DQQ75" s="1"/>
      <c r="DQR75" s="1"/>
      <c r="DQS75" s="1"/>
      <c r="DQT75" s="1"/>
      <c r="DQU75" s="1"/>
      <c r="DQV75" s="1"/>
      <c r="DQW75" s="1"/>
      <c r="DQX75" s="1"/>
      <c r="DQY75" s="1"/>
      <c r="DQZ75" s="1"/>
      <c r="DRA75" s="1"/>
      <c r="DRB75" s="1"/>
      <c r="DRC75" s="1"/>
      <c r="DRD75" s="1"/>
      <c r="DRE75" s="1"/>
      <c r="DRF75" s="1"/>
      <c r="DRG75" s="1"/>
      <c r="DRH75" s="1"/>
      <c r="DRI75" s="1"/>
      <c r="DRJ75" s="1"/>
      <c r="DRK75" s="1"/>
      <c r="DRL75" s="1"/>
      <c r="DRM75" s="1"/>
      <c r="DRN75" s="1"/>
      <c r="DRO75" s="1"/>
      <c r="DRP75" s="1"/>
      <c r="DRQ75" s="1"/>
      <c r="DRR75" s="1"/>
      <c r="DRS75" s="1"/>
      <c r="DRT75" s="1"/>
      <c r="DRU75" s="1"/>
      <c r="DRV75" s="1"/>
      <c r="DRW75" s="1"/>
      <c r="DRX75" s="1"/>
      <c r="DRY75" s="1"/>
      <c r="DRZ75" s="1"/>
      <c r="DSA75" s="1"/>
      <c r="DSB75" s="1"/>
      <c r="DSC75" s="1"/>
      <c r="DSD75" s="1"/>
      <c r="DSE75" s="1"/>
      <c r="DSF75" s="1"/>
      <c r="DSG75" s="1"/>
      <c r="DSH75" s="1"/>
      <c r="DSI75" s="1"/>
      <c r="DSJ75" s="1"/>
      <c r="DSK75" s="1"/>
      <c r="DSL75" s="1"/>
      <c r="DSM75" s="1"/>
      <c r="DSN75" s="1"/>
      <c r="DSO75" s="1"/>
      <c r="DSP75" s="1"/>
      <c r="DSQ75" s="1"/>
      <c r="DSR75" s="1"/>
      <c r="DSS75" s="1"/>
      <c r="DST75" s="1"/>
      <c r="DSU75" s="1"/>
      <c r="DSV75" s="1"/>
      <c r="DSW75" s="1"/>
      <c r="DSX75" s="1"/>
      <c r="DSY75" s="1"/>
      <c r="DSZ75" s="1"/>
      <c r="DTA75" s="1"/>
      <c r="DTB75" s="1"/>
      <c r="DTC75" s="1"/>
      <c r="DTD75" s="1"/>
      <c r="DTE75" s="1"/>
      <c r="DTF75" s="1"/>
      <c r="DTG75" s="1"/>
      <c r="DTH75" s="1"/>
      <c r="DTI75" s="1"/>
      <c r="DTJ75" s="1"/>
      <c r="DTK75" s="1"/>
      <c r="DTL75" s="1"/>
      <c r="DTM75" s="1"/>
      <c r="DTN75" s="1"/>
      <c r="DTO75" s="1"/>
      <c r="DTP75" s="1"/>
      <c r="DTQ75" s="1"/>
      <c r="DTR75" s="1"/>
      <c r="DTS75" s="1"/>
      <c r="DTT75" s="1"/>
      <c r="DTU75" s="1"/>
      <c r="DTV75" s="1"/>
      <c r="DTW75" s="1"/>
      <c r="DTX75" s="1"/>
      <c r="DTY75" s="1"/>
      <c r="DTZ75" s="1"/>
      <c r="DUA75" s="1"/>
      <c r="DUB75" s="1"/>
      <c r="DUC75" s="1"/>
      <c r="DUD75" s="1"/>
      <c r="DUE75" s="1"/>
      <c r="DUF75" s="1"/>
      <c r="DUG75" s="1"/>
      <c r="DUH75" s="1"/>
      <c r="DUI75" s="1"/>
      <c r="DUJ75" s="1"/>
      <c r="DUK75" s="1"/>
      <c r="DUL75" s="1"/>
      <c r="DUM75" s="1"/>
      <c r="DUN75" s="1"/>
      <c r="DUO75" s="1"/>
      <c r="DUP75" s="1"/>
      <c r="DUQ75" s="1"/>
      <c r="DUR75" s="1"/>
      <c r="DUS75" s="1"/>
      <c r="DUT75" s="1"/>
      <c r="DUU75" s="1"/>
      <c r="DUV75" s="1"/>
      <c r="DUW75" s="1"/>
      <c r="DUX75" s="1"/>
      <c r="DUY75" s="1"/>
      <c r="DUZ75" s="1"/>
      <c r="DVA75" s="1"/>
      <c r="DVB75" s="1"/>
      <c r="DVC75" s="1"/>
      <c r="DVD75" s="1"/>
      <c r="DVE75" s="1"/>
      <c r="DVF75" s="1"/>
      <c r="DVG75" s="1"/>
      <c r="DVH75" s="1"/>
      <c r="DVI75" s="1"/>
      <c r="DVJ75" s="1"/>
      <c r="DVK75" s="1"/>
      <c r="DVL75" s="1"/>
      <c r="DVM75" s="1"/>
      <c r="DVN75" s="1"/>
      <c r="DVO75" s="1"/>
      <c r="DVP75" s="1"/>
      <c r="DVQ75" s="1"/>
      <c r="DVR75" s="1"/>
      <c r="DVS75" s="1"/>
      <c r="DVT75" s="1"/>
      <c r="DVU75" s="1"/>
      <c r="DVV75" s="1"/>
      <c r="DVW75" s="1"/>
      <c r="DVX75" s="1"/>
      <c r="DVY75" s="1"/>
      <c r="DVZ75" s="1"/>
      <c r="DWA75" s="1"/>
      <c r="DWB75" s="1"/>
      <c r="DWC75" s="1"/>
      <c r="DWD75" s="1"/>
      <c r="DWE75" s="1"/>
      <c r="DWF75" s="1"/>
      <c r="DWG75" s="1"/>
      <c r="DWH75" s="1"/>
      <c r="DWI75" s="1"/>
      <c r="DWJ75" s="1"/>
      <c r="DWK75" s="1"/>
      <c r="DWL75" s="1"/>
      <c r="DWM75" s="1"/>
      <c r="DWN75" s="1"/>
      <c r="DWO75" s="1"/>
      <c r="DWP75" s="1"/>
      <c r="DWQ75" s="1"/>
      <c r="DWR75" s="1"/>
      <c r="DWS75" s="1"/>
      <c r="DWT75" s="1"/>
      <c r="DWU75" s="1"/>
      <c r="DWV75" s="1"/>
      <c r="DWW75" s="1"/>
      <c r="DWX75" s="1"/>
      <c r="DWY75" s="1"/>
      <c r="DWZ75" s="1"/>
      <c r="DXA75" s="1"/>
      <c r="DXB75" s="1"/>
      <c r="DXC75" s="1"/>
      <c r="DXD75" s="1"/>
      <c r="DXE75" s="1"/>
      <c r="DXF75" s="1"/>
      <c r="DXG75" s="1"/>
      <c r="DXH75" s="1"/>
      <c r="DXI75" s="1"/>
      <c r="DXJ75" s="1"/>
      <c r="DXK75" s="1"/>
      <c r="DXL75" s="1"/>
      <c r="DXM75" s="1"/>
      <c r="DXN75" s="1"/>
      <c r="DXO75" s="1"/>
      <c r="DXP75" s="1"/>
      <c r="DXQ75" s="1"/>
      <c r="DXR75" s="1"/>
      <c r="DXS75" s="1"/>
      <c r="DXT75" s="1"/>
      <c r="DXU75" s="1"/>
      <c r="DXV75" s="1"/>
      <c r="DXW75" s="1"/>
      <c r="DXX75" s="1"/>
      <c r="DXY75" s="1"/>
      <c r="DXZ75" s="1"/>
      <c r="DYA75" s="1"/>
      <c r="DYB75" s="1"/>
      <c r="DYC75" s="1"/>
      <c r="DYD75" s="1"/>
      <c r="DYE75" s="1"/>
      <c r="DYF75" s="1"/>
      <c r="DYG75" s="1"/>
      <c r="DYH75" s="1"/>
      <c r="DYI75" s="1"/>
      <c r="DYJ75" s="1"/>
      <c r="DYK75" s="1"/>
      <c r="DYL75" s="1"/>
      <c r="DYM75" s="1"/>
      <c r="DYN75" s="1"/>
      <c r="DYO75" s="1"/>
      <c r="DYP75" s="1"/>
      <c r="DYQ75" s="1"/>
      <c r="DYR75" s="1"/>
      <c r="DYS75" s="1"/>
      <c r="DYT75" s="1"/>
      <c r="DYU75" s="1"/>
      <c r="DYV75" s="1"/>
      <c r="DYW75" s="1"/>
      <c r="DYX75" s="1"/>
      <c r="DYY75" s="1"/>
      <c r="DYZ75" s="1"/>
      <c r="DZA75" s="1"/>
      <c r="DZB75" s="1"/>
      <c r="DZC75" s="1"/>
      <c r="DZD75" s="1"/>
      <c r="DZE75" s="1"/>
      <c r="DZF75" s="1"/>
      <c r="DZG75" s="1"/>
      <c r="DZH75" s="1"/>
      <c r="DZI75" s="1"/>
      <c r="DZJ75" s="1"/>
      <c r="DZK75" s="1"/>
      <c r="DZL75" s="1"/>
      <c r="DZM75" s="1"/>
      <c r="DZN75" s="1"/>
      <c r="DZO75" s="1"/>
      <c r="DZP75" s="1"/>
      <c r="DZQ75" s="1"/>
      <c r="DZR75" s="1"/>
      <c r="DZS75" s="1"/>
      <c r="DZT75" s="1"/>
      <c r="DZU75" s="1"/>
      <c r="DZV75" s="1"/>
      <c r="DZW75" s="1"/>
      <c r="DZX75" s="1"/>
      <c r="DZY75" s="1"/>
      <c r="DZZ75" s="1"/>
      <c r="EAA75" s="1"/>
      <c r="EAB75" s="1"/>
      <c r="EAC75" s="1"/>
      <c r="EAD75" s="1"/>
      <c r="EAE75" s="1"/>
      <c r="EAF75" s="1"/>
      <c r="EAG75" s="1"/>
      <c r="EAH75" s="1"/>
      <c r="EAI75" s="1"/>
      <c r="EAJ75" s="1"/>
      <c r="EAK75" s="1"/>
      <c r="EAL75" s="1"/>
      <c r="EAM75" s="1"/>
      <c r="EAN75" s="1"/>
      <c r="EAO75" s="1"/>
      <c r="EAP75" s="1"/>
      <c r="EAQ75" s="1"/>
      <c r="EAR75" s="1"/>
      <c r="EAS75" s="1"/>
      <c r="EAT75" s="1"/>
      <c r="EAU75" s="1"/>
      <c r="EAV75" s="1"/>
      <c r="EAW75" s="1"/>
      <c r="EAX75" s="1"/>
      <c r="EAY75" s="1"/>
      <c r="EAZ75" s="1"/>
      <c r="EBA75" s="1"/>
      <c r="EBB75" s="1"/>
      <c r="EBC75" s="1"/>
      <c r="EBD75" s="1"/>
      <c r="EBE75" s="1"/>
      <c r="EBF75" s="1"/>
      <c r="EBG75" s="1"/>
      <c r="EBH75" s="1"/>
      <c r="EBI75" s="1"/>
      <c r="EBJ75" s="1"/>
      <c r="EBK75" s="1"/>
      <c r="EBL75" s="1"/>
      <c r="EBM75" s="1"/>
      <c r="EBN75" s="1"/>
      <c r="EBO75" s="1"/>
      <c r="EBP75" s="1"/>
      <c r="EBQ75" s="1"/>
      <c r="EBR75" s="1"/>
      <c r="EBS75" s="1"/>
      <c r="EBT75" s="1"/>
      <c r="EBU75" s="1"/>
      <c r="EBV75" s="1"/>
      <c r="EBW75" s="1"/>
      <c r="EBX75" s="1"/>
      <c r="EBY75" s="1"/>
      <c r="EBZ75" s="1"/>
      <c r="ECA75" s="1"/>
      <c r="ECB75" s="1"/>
      <c r="ECC75" s="1"/>
      <c r="ECD75" s="1"/>
      <c r="ECE75" s="1"/>
      <c r="ECF75" s="1"/>
      <c r="ECG75" s="1"/>
      <c r="ECH75" s="1"/>
      <c r="ECI75" s="1"/>
      <c r="ECJ75" s="1"/>
      <c r="ECK75" s="1"/>
      <c r="ECL75" s="1"/>
      <c r="ECM75" s="1"/>
      <c r="ECN75" s="1"/>
      <c r="ECO75" s="1"/>
      <c r="ECP75" s="1"/>
      <c r="ECQ75" s="1"/>
      <c r="ECR75" s="1"/>
      <c r="ECS75" s="1"/>
      <c r="ECT75" s="1"/>
      <c r="ECU75" s="1"/>
      <c r="ECV75" s="1"/>
      <c r="ECW75" s="1"/>
      <c r="ECX75" s="1"/>
      <c r="ECY75" s="1"/>
      <c r="ECZ75" s="1"/>
      <c r="EDA75" s="1"/>
      <c r="EDB75" s="1"/>
      <c r="EDC75" s="1"/>
      <c r="EDD75" s="1"/>
      <c r="EDE75" s="1"/>
      <c r="EDF75" s="1"/>
      <c r="EDG75" s="1"/>
      <c r="EDH75" s="1"/>
      <c r="EDI75" s="1"/>
      <c r="EDJ75" s="1"/>
      <c r="EDK75" s="1"/>
      <c r="EDL75" s="1"/>
      <c r="EDM75" s="1"/>
      <c r="EDN75" s="1"/>
      <c r="EDO75" s="1"/>
      <c r="EDP75" s="1"/>
      <c r="EDQ75" s="1"/>
      <c r="EDR75" s="1"/>
      <c r="EDS75" s="1"/>
      <c r="EDT75" s="1"/>
      <c r="EDU75" s="1"/>
      <c r="EDV75" s="1"/>
      <c r="EDW75" s="1"/>
      <c r="EDX75" s="1"/>
      <c r="EDY75" s="1"/>
      <c r="EDZ75" s="1"/>
      <c r="EEA75" s="1"/>
      <c r="EEB75" s="1"/>
      <c r="EEC75" s="1"/>
      <c r="EED75" s="1"/>
      <c r="EEE75" s="1"/>
      <c r="EEF75" s="1"/>
      <c r="EEG75" s="1"/>
      <c r="EEH75" s="1"/>
      <c r="EEI75" s="1"/>
      <c r="EEJ75" s="1"/>
      <c r="EEK75" s="1"/>
      <c r="EEL75" s="1"/>
      <c r="EEM75" s="1"/>
      <c r="EEN75" s="1"/>
      <c r="EEO75" s="1"/>
      <c r="EEP75" s="1"/>
      <c r="EEQ75" s="1"/>
      <c r="EER75" s="1"/>
      <c r="EES75" s="1"/>
      <c r="EET75" s="1"/>
      <c r="EEU75" s="1"/>
      <c r="EEV75" s="1"/>
      <c r="EEW75" s="1"/>
      <c r="EEX75" s="1"/>
      <c r="EEY75" s="1"/>
      <c r="EEZ75" s="1"/>
      <c r="EFA75" s="1"/>
      <c r="EFB75" s="1"/>
      <c r="EFC75" s="1"/>
      <c r="EFD75" s="1"/>
      <c r="EFE75" s="1"/>
      <c r="EFF75" s="1"/>
      <c r="EFG75" s="1"/>
      <c r="EFH75" s="1"/>
      <c r="EFI75" s="1"/>
      <c r="EFJ75" s="1"/>
      <c r="EFK75" s="1"/>
      <c r="EFL75" s="1"/>
      <c r="EFM75" s="1"/>
      <c r="EFN75" s="1"/>
      <c r="EFO75" s="1"/>
      <c r="EFP75" s="1"/>
      <c r="EFQ75" s="1"/>
      <c r="EFR75" s="1"/>
      <c r="EFS75" s="1"/>
      <c r="EFT75" s="1"/>
      <c r="EFU75" s="1"/>
      <c r="EFV75" s="1"/>
      <c r="EFW75" s="1"/>
      <c r="EFX75" s="1"/>
      <c r="EFY75" s="1"/>
      <c r="EFZ75" s="1"/>
      <c r="EGA75" s="1"/>
      <c r="EGB75" s="1"/>
      <c r="EGC75" s="1"/>
      <c r="EGD75" s="1"/>
      <c r="EGE75" s="1"/>
      <c r="EGF75" s="1"/>
      <c r="EGG75" s="1"/>
      <c r="EGH75" s="1"/>
      <c r="EGI75" s="1"/>
      <c r="EGJ75" s="1"/>
      <c r="EGK75" s="1"/>
      <c r="EGL75" s="1"/>
      <c r="EGM75" s="1"/>
      <c r="EGN75" s="1"/>
      <c r="EGO75" s="1"/>
      <c r="EGP75" s="1"/>
      <c r="EGQ75" s="1"/>
      <c r="EGR75" s="1"/>
      <c r="EGS75" s="1"/>
      <c r="EGT75" s="1"/>
      <c r="EGU75" s="1"/>
      <c r="EGV75" s="1"/>
      <c r="EGW75" s="1"/>
      <c r="EGX75" s="1"/>
      <c r="EGY75" s="1"/>
      <c r="EGZ75" s="1"/>
      <c r="EHA75" s="1"/>
      <c r="EHB75" s="1"/>
      <c r="EHC75" s="1"/>
      <c r="EHD75" s="1"/>
      <c r="EHE75" s="1"/>
      <c r="EHF75" s="1"/>
      <c r="EHG75" s="1"/>
      <c r="EHH75" s="1"/>
      <c r="EHI75" s="1"/>
      <c r="EHJ75" s="1"/>
      <c r="EHK75" s="1"/>
      <c r="EHL75" s="1"/>
      <c r="EHM75" s="1"/>
      <c r="EHN75" s="1"/>
      <c r="EHO75" s="1"/>
      <c r="EHP75" s="1"/>
      <c r="EHQ75" s="1"/>
      <c r="EHR75" s="1"/>
      <c r="EHS75" s="1"/>
      <c r="EHT75" s="1"/>
      <c r="EHU75" s="1"/>
      <c r="EHV75" s="1"/>
      <c r="EHW75" s="1"/>
      <c r="EHX75" s="1"/>
      <c r="EHY75" s="1"/>
      <c r="EHZ75" s="1"/>
      <c r="EIA75" s="1"/>
      <c r="EIB75" s="1"/>
      <c r="EIC75" s="1"/>
      <c r="EID75" s="1"/>
      <c r="EIE75" s="1"/>
      <c r="EIF75" s="1"/>
      <c r="EIG75" s="1"/>
      <c r="EIH75" s="1"/>
      <c r="EII75" s="1"/>
      <c r="EIJ75" s="1"/>
      <c r="EIK75" s="1"/>
      <c r="EIL75" s="1"/>
      <c r="EIM75" s="1"/>
      <c r="EIN75" s="1"/>
      <c r="EIO75" s="1"/>
      <c r="EIP75" s="1"/>
      <c r="EIQ75" s="1"/>
      <c r="EIR75" s="1"/>
      <c r="EIS75" s="1"/>
      <c r="EIT75" s="1"/>
      <c r="EIU75" s="1"/>
      <c r="EIV75" s="1"/>
      <c r="EIW75" s="1"/>
      <c r="EIX75" s="1"/>
      <c r="EIY75" s="1"/>
      <c r="EIZ75" s="1"/>
      <c r="EJA75" s="1"/>
      <c r="EJB75" s="1"/>
      <c r="EJC75" s="1"/>
      <c r="EJD75" s="1"/>
      <c r="EJE75" s="1"/>
      <c r="EJF75" s="1"/>
      <c r="EJG75" s="1"/>
      <c r="EJH75" s="1"/>
      <c r="EJI75" s="1"/>
      <c r="EJJ75" s="1"/>
      <c r="EJK75" s="1"/>
      <c r="EJL75" s="1"/>
      <c r="EJM75" s="1"/>
      <c r="EJN75" s="1"/>
      <c r="EJO75" s="1"/>
      <c r="EJP75" s="1"/>
      <c r="EJQ75" s="1"/>
      <c r="EJR75" s="1"/>
      <c r="EJS75" s="1"/>
      <c r="EJT75" s="1"/>
      <c r="EJU75" s="1"/>
      <c r="EJV75" s="1"/>
      <c r="EJW75" s="1"/>
      <c r="EJX75" s="1"/>
      <c r="EJY75" s="1"/>
      <c r="EJZ75" s="1"/>
      <c r="EKA75" s="1"/>
      <c r="EKB75" s="1"/>
      <c r="EKC75" s="1"/>
      <c r="EKD75" s="1"/>
      <c r="EKE75" s="1"/>
      <c r="EKF75" s="1"/>
      <c r="EKG75" s="1"/>
      <c r="EKH75" s="1"/>
      <c r="EKI75" s="1"/>
      <c r="EKJ75" s="1"/>
      <c r="EKK75" s="1"/>
      <c r="EKL75" s="1"/>
      <c r="EKM75" s="1"/>
      <c r="EKN75" s="1"/>
      <c r="EKO75" s="1"/>
      <c r="EKP75" s="1"/>
      <c r="EKQ75" s="1"/>
      <c r="EKR75" s="1"/>
      <c r="EKS75" s="1"/>
      <c r="EKT75" s="1"/>
      <c r="EKU75" s="1"/>
      <c r="EKV75" s="1"/>
      <c r="EKW75" s="1"/>
      <c r="EKX75" s="1"/>
      <c r="EKY75" s="1"/>
      <c r="EKZ75" s="1"/>
      <c r="ELA75" s="1"/>
      <c r="ELB75" s="1"/>
      <c r="ELC75" s="1"/>
      <c r="ELD75" s="1"/>
      <c r="ELE75" s="1"/>
      <c r="ELF75" s="1"/>
      <c r="ELG75" s="1"/>
      <c r="ELH75" s="1"/>
      <c r="ELI75" s="1"/>
      <c r="ELJ75" s="1"/>
      <c r="ELK75" s="1"/>
      <c r="ELL75" s="1"/>
      <c r="ELM75" s="1"/>
      <c r="ELN75" s="1"/>
      <c r="ELO75" s="1"/>
      <c r="ELP75" s="1"/>
      <c r="ELQ75" s="1"/>
      <c r="ELR75" s="1"/>
      <c r="ELS75" s="1"/>
      <c r="ELT75" s="1"/>
      <c r="ELU75" s="1"/>
      <c r="ELV75" s="1"/>
      <c r="ELW75" s="1"/>
      <c r="ELX75" s="1"/>
      <c r="ELY75" s="1"/>
      <c r="ELZ75" s="1"/>
      <c r="EMA75" s="1"/>
      <c r="EMB75" s="1"/>
      <c r="EMC75" s="1"/>
      <c r="EMD75" s="1"/>
      <c r="EME75" s="1"/>
      <c r="EMF75" s="1"/>
      <c r="EMG75" s="1"/>
      <c r="EMH75" s="1"/>
      <c r="EMI75" s="1"/>
      <c r="EMJ75" s="1"/>
      <c r="EMK75" s="1"/>
      <c r="EML75" s="1"/>
      <c r="EMM75" s="1"/>
      <c r="EMN75" s="1"/>
      <c r="EMO75" s="1"/>
      <c r="EMP75" s="1"/>
      <c r="EMQ75" s="1"/>
      <c r="EMR75" s="1"/>
      <c r="EMS75" s="1"/>
      <c r="EMT75" s="1"/>
      <c r="EMU75" s="1"/>
      <c r="EMV75" s="1"/>
      <c r="EMW75" s="1"/>
      <c r="EMX75" s="1"/>
      <c r="EMY75" s="1"/>
      <c r="EMZ75" s="1"/>
      <c r="ENA75" s="1"/>
      <c r="ENB75" s="1"/>
      <c r="ENC75" s="1"/>
      <c r="END75" s="1"/>
      <c r="ENE75" s="1"/>
      <c r="ENF75" s="1"/>
      <c r="ENG75" s="1"/>
      <c r="ENH75" s="1"/>
      <c r="ENI75" s="1"/>
      <c r="ENJ75" s="1"/>
      <c r="ENK75" s="1"/>
      <c r="ENL75" s="1"/>
      <c r="ENM75" s="1"/>
      <c r="ENN75" s="1"/>
      <c r="ENO75" s="1"/>
      <c r="ENP75" s="1"/>
      <c r="ENQ75" s="1"/>
      <c r="ENR75" s="1"/>
      <c r="ENS75" s="1"/>
      <c r="ENT75" s="1"/>
      <c r="ENU75" s="1"/>
      <c r="ENV75" s="1"/>
      <c r="ENW75" s="1"/>
      <c r="ENX75" s="1"/>
      <c r="ENY75" s="1"/>
      <c r="ENZ75" s="1"/>
      <c r="EOA75" s="1"/>
      <c r="EOB75" s="1"/>
      <c r="EOC75" s="1"/>
      <c r="EOD75" s="1"/>
      <c r="EOE75" s="1"/>
      <c r="EOF75" s="1"/>
      <c r="EOG75" s="1"/>
      <c r="EOH75" s="1"/>
      <c r="EOI75" s="1"/>
      <c r="EOJ75" s="1"/>
      <c r="EOK75" s="1"/>
      <c r="EOL75" s="1"/>
      <c r="EOM75" s="1"/>
      <c r="EON75" s="1"/>
      <c r="EOO75" s="1"/>
      <c r="EOP75" s="1"/>
      <c r="EOQ75" s="1"/>
      <c r="EOR75" s="1"/>
      <c r="EOS75" s="1"/>
      <c r="EOT75" s="1"/>
      <c r="EOU75" s="1"/>
      <c r="EOV75" s="1"/>
      <c r="EOW75" s="1"/>
      <c r="EOX75" s="1"/>
      <c r="EOY75" s="1"/>
      <c r="EOZ75" s="1"/>
      <c r="EPA75" s="1"/>
      <c r="EPB75" s="1"/>
      <c r="EPC75" s="1"/>
      <c r="EPD75" s="1"/>
      <c r="EPE75" s="1"/>
      <c r="EPF75" s="1"/>
      <c r="EPG75" s="1"/>
      <c r="EPH75" s="1"/>
      <c r="EPI75" s="1"/>
      <c r="EPJ75" s="1"/>
      <c r="EPK75" s="1"/>
      <c r="EPL75" s="1"/>
      <c r="EPM75" s="1"/>
      <c r="EPN75" s="1"/>
      <c r="EPO75" s="1"/>
      <c r="EPP75" s="1"/>
      <c r="EPQ75" s="1"/>
      <c r="EPR75" s="1"/>
      <c r="EPS75" s="1"/>
      <c r="EPT75" s="1"/>
      <c r="EPU75" s="1"/>
      <c r="EPV75" s="1"/>
      <c r="EPW75" s="1"/>
      <c r="EPX75" s="1"/>
      <c r="EPY75" s="1"/>
      <c r="EPZ75" s="1"/>
      <c r="EQA75" s="1"/>
      <c r="EQB75" s="1"/>
      <c r="EQC75" s="1"/>
      <c r="EQD75" s="1"/>
      <c r="EQE75" s="1"/>
      <c r="EQF75" s="1"/>
      <c r="EQG75" s="1"/>
      <c r="EQH75" s="1"/>
      <c r="EQI75" s="1"/>
      <c r="EQJ75" s="1"/>
      <c r="EQK75" s="1"/>
      <c r="EQL75" s="1"/>
      <c r="EQM75" s="1"/>
      <c r="EQN75" s="1"/>
      <c r="EQO75" s="1"/>
      <c r="EQP75" s="1"/>
      <c r="EQQ75" s="1"/>
      <c r="EQR75" s="1"/>
      <c r="EQS75" s="1"/>
      <c r="EQT75" s="1"/>
      <c r="EQU75" s="1"/>
      <c r="EQV75" s="1"/>
      <c r="EQW75" s="1"/>
      <c r="EQX75" s="1"/>
      <c r="EQY75" s="1"/>
      <c r="EQZ75" s="1"/>
      <c r="ERA75" s="1"/>
      <c r="ERB75" s="1"/>
      <c r="ERC75" s="1"/>
      <c r="ERD75" s="1"/>
      <c r="ERE75" s="1"/>
      <c r="ERF75" s="1"/>
      <c r="ERG75" s="1"/>
      <c r="ERH75" s="1"/>
      <c r="ERI75" s="1"/>
      <c r="ERJ75" s="1"/>
      <c r="ERK75" s="1"/>
      <c r="ERL75" s="1"/>
      <c r="ERM75" s="1"/>
      <c r="ERN75" s="1"/>
      <c r="ERO75" s="1"/>
      <c r="ERP75" s="1"/>
      <c r="ERQ75" s="1"/>
      <c r="ERR75" s="1"/>
      <c r="ERS75" s="1"/>
      <c r="ERT75" s="1"/>
      <c r="ERU75" s="1"/>
      <c r="ERV75" s="1"/>
      <c r="ERW75" s="1"/>
      <c r="ERX75" s="1"/>
      <c r="ERY75" s="1"/>
      <c r="ERZ75" s="1"/>
      <c r="ESA75" s="1"/>
      <c r="ESB75" s="1"/>
      <c r="ESC75" s="1"/>
      <c r="ESD75" s="1"/>
      <c r="ESE75" s="1"/>
      <c r="ESF75" s="1"/>
      <c r="ESG75" s="1"/>
      <c r="ESH75" s="1"/>
      <c r="ESI75" s="1"/>
      <c r="ESJ75" s="1"/>
      <c r="ESK75" s="1"/>
      <c r="ESL75" s="1"/>
      <c r="ESM75" s="1"/>
      <c r="ESN75" s="1"/>
      <c r="ESO75" s="1"/>
      <c r="ESP75" s="1"/>
      <c r="ESQ75" s="1"/>
      <c r="ESR75" s="1"/>
      <c r="ESS75" s="1"/>
      <c r="EST75" s="1"/>
      <c r="ESU75" s="1"/>
      <c r="ESV75" s="1"/>
      <c r="ESW75" s="1"/>
      <c r="ESX75" s="1"/>
      <c r="ESY75" s="1"/>
      <c r="ESZ75" s="1"/>
      <c r="ETA75" s="1"/>
      <c r="ETB75" s="1"/>
      <c r="ETC75" s="1"/>
      <c r="ETD75" s="1"/>
      <c r="ETE75" s="1"/>
      <c r="ETF75" s="1"/>
      <c r="ETG75" s="1"/>
      <c r="ETH75" s="1"/>
      <c r="ETI75" s="1"/>
      <c r="ETJ75" s="1"/>
      <c r="ETK75" s="1"/>
      <c r="ETL75" s="1"/>
      <c r="ETM75" s="1"/>
      <c r="ETN75" s="1"/>
      <c r="ETO75" s="1"/>
      <c r="ETP75" s="1"/>
      <c r="ETQ75" s="1"/>
      <c r="ETR75" s="1"/>
      <c r="ETS75" s="1"/>
      <c r="ETT75" s="1"/>
      <c r="ETU75" s="1"/>
      <c r="ETV75" s="1"/>
      <c r="ETW75" s="1"/>
      <c r="ETX75" s="1"/>
      <c r="ETY75" s="1"/>
      <c r="ETZ75" s="1"/>
      <c r="EUA75" s="1"/>
      <c r="EUB75" s="1"/>
      <c r="EUC75" s="1"/>
      <c r="EUD75" s="1"/>
      <c r="EUE75" s="1"/>
      <c r="EUF75" s="1"/>
      <c r="EUG75" s="1"/>
      <c r="EUH75" s="1"/>
      <c r="EUI75" s="1"/>
      <c r="EUJ75" s="1"/>
      <c r="EUK75" s="1"/>
      <c r="EUL75" s="1"/>
      <c r="EUM75" s="1"/>
      <c r="EUN75" s="1"/>
      <c r="EUO75" s="1"/>
      <c r="EUP75" s="1"/>
      <c r="EUQ75" s="1"/>
      <c r="EUR75" s="1"/>
      <c r="EUS75" s="1"/>
      <c r="EUT75" s="1"/>
      <c r="EUU75" s="1"/>
      <c r="EUV75" s="1"/>
      <c r="EUW75" s="1"/>
      <c r="EUX75" s="1"/>
      <c r="EUY75" s="1"/>
      <c r="EUZ75" s="1"/>
      <c r="EVA75" s="1"/>
      <c r="EVB75" s="1"/>
      <c r="EVC75" s="1"/>
      <c r="EVD75" s="1"/>
      <c r="EVE75" s="1"/>
      <c r="EVF75" s="1"/>
      <c r="EVG75" s="1"/>
      <c r="EVH75" s="1"/>
      <c r="EVI75" s="1"/>
      <c r="EVJ75" s="1"/>
      <c r="EVK75" s="1"/>
      <c r="EVL75" s="1"/>
      <c r="EVM75" s="1"/>
      <c r="EVN75" s="1"/>
      <c r="EVO75" s="1"/>
      <c r="EVP75" s="1"/>
      <c r="EVQ75" s="1"/>
      <c r="EVR75" s="1"/>
      <c r="EVS75" s="1"/>
      <c r="EVT75" s="1"/>
      <c r="EVU75" s="1"/>
      <c r="EVV75" s="1"/>
      <c r="EVW75" s="1"/>
      <c r="EVX75" s="1"/>
      <c r="EVY75" s="1"/>
      <c r="EVZ75" s="1"/>
      <c r="EWA75" s="1"/>
      <c r="EWB75" s="1"/>
      <c r="EWC75" s="1"/>
      <c r="EWD75" s="1"/>
      <c r="EWE75" s="1"/>
      <c r="EWF75" s="1"/>
      <c r="EWG75" s="1"/>
      <c r="EWH75" s="1"/>
      <c r="EWI75" s="1"/>
      <c r="EWJ75" s="1"/>
      <c r="EWK75" s="1"/>
      <c r="EWL75" s="1"/>
      <c r="EWM75" s="1"/>
      <c r="EWN75" s="1"/>
      <c r="EWO75" s="1"/>
      <c r="EWP75" s="1"/>
      <c r="EWQ75" s="1"/>
      <c r="EWR75" s="1"/>
      <c r="EWS75" s="1"/>
      <c r="EWT75" s="1"/>
      <c r="EWU75" s="1"/>
      <c r="EWV75" s="1"/>
      <c r="EWW75" s="1"/>
      <c r="EWX75" s="1"/>
      <c r="EWY75" s="1"/>
      <c r="EWZ75" s="1"/>
      <c r="EXA75" s="1"/>
      <c r="EXB75" s="1"/>
      <c r="EXC75" s="1"/>
      <c r="EXD75" s="1"/>
      <c r="EXE75" s="1"/>
      <c r="EXF75" s="1"/>
      <c r="EXG75" s="1"/>
      <c r="EXH75" s="1"/>
      <c r="EXI75" s="1"/>
      <c r="EXJ75" s="1"/>
      <c r="EXK75" s="1"/>
      <c r="EXL75" s="1"/>
      <c r="EXM75" s="1"/>
      <c r="EXN75" s="1"/>
      <c r="EXO75" s="1"/>
      <c r="EXP75" s="1"/>
      <c r="EXQ75" s="1"/>
      <c r="EXR75" s="1"/>
      <c r="EXS75" s="1"/>
      <c r="EXT75" s="1"/>
      <c r="EXU75" s="1"/>
      <c r="EXV75" s="1"/>
      <c r="EXW75" s="1"/>
      <c r="EXX75" s="1"/>
      <c r="EXY75" s="1"/>
      <c r="EXZ75" s="1"/>
      <c r="EYA75" s="1"/>
      <c r="EYB75" s="1"/>
      <c r="EYC75" s="1"/>
      <c r="EYD75" s="1"/>
      <c r="EYE75" s="1"/>
      <c r="EYF75" s="1"/>
      <c r="EYG75" s="1"/>
      <c r="EYH75" s="1"/>
      <c r="EYI75" s="1"/>
      <c r="EYJ75" s="1"/>
      <c r="EYK75" s="1"/>
      <c r="EYL75" s="1"/>
      <c r="EYM75" s="1"/>
      <c r="EYN75" s="1"/>
      <c r="EYO75" s="1"/>
      <c r="EYP75" s="1"/>
      <c r="EYQ75" s="1"/>
      <c r="EYR75" s="1"/>
      <c r="EYS75" s="1"/>
      <c r="EYT75" s="1"/>
      <c r="EYU75" s="1"/>
      <c r="EYV75" s="1"/>
      <c r="EYW75" s="1"/>
      <c r="EYX75" s="1"/>
      <c r="EYY75" s="1"/>
      <c r="EYZ75" s="1"/>
      <c r="EZA75" s="1"/>
      <c r="EZB75" s="1"/>
      <c r="EZC75" s="1"/>
      <c r="EZD75" s="1"/>
      <c r="EZE75" s="1"/>
      <c r="EZF75" s="1"/>
      <c r="EZG75" s="1"/>
      <c r="EZH75" s="1"/>
      <c r="EZI75" s="1"/>
      <c r="EZJ75" s="1"/>
      <c r="EZK75" s="1"/>
      <c r="EZL75" s="1"/>
      <c r="EZM75" s="1"/>
      <c r="EZN75" s="1"/>
      <c r="EZO75" s="1"/>
      <c r="EZP75" s="1"/>
      <c r="EZQ75" s="1"/>
      <c r="EZR75" s="1"/>
      <c r="EZS75" s="1"/>
      <c r="EZT75" s="1"/>
      <c r="EZU75" s="1"/>
      <c r="EZV75" s="1"/>
      <c r="EZW75" s="1"/>
      <c r="EZX75" s="1"/>
      <c r="EZY75" s="1"/>
      <c r="EZZ75" s="1"/>
      <c r="FAA75" s="1"/>
      <c r="FAB75" s="1"/>
      <c r="FAC75" s="1"/>
      <c r="FAD75" s="1"/>
      <c r="FAE75" s="1"/>
      <c r="FAF75" s="1"/>
      <c r="FAG75" s="1"/>
      <c r="FAH75" s="1"/>
      <c r="FAI75" s="1"/>
      <c r="FAJ75" s="1"/>
      <c r="FAK75" s="1"/>
      <c r="FAL75" s="1"/>
      <c r="FAM75" s="1"/>
      <c r="FAN75" s="1"/>
      <c r="FAO75" s="1"/>
      <c r="FAP75" s="1"/>
      <c r="FAQ75" s="1"/>
      <c r="FAR75" s="1"/>
      <c r="FAS75" s="1"/>
      <c r="FAT75" s="1"/>
      <c r="FAU75" s="1"/>
      <c r="FAV75" s="1"/>
      <c r="FAW75" s="1"/>
      <c r="FAX75" s="1"/>
      <c r="FAY75" s="1"/>
      <c r="FAZ75" s="1"/>
      <c r="FBA75" s="1"/>
      <c r="FBB75" s="1"/>
      <c r="FBC75" s="1"/>
      <c r="FBD75" s="1"/>
      <c r="FBE75" s="1"/>
      <c r="FBF75" s="1"/>
      <c r="FBG75" s="1"/>
      <c r="FBH75" s="1"/>
      <c r="FBI75" s="1"/>
      <c r="FBJ75" s="1"/>
      <c r="FBK75" s="1"/>
      <c r="FBL75" s="1"/>
      <c r="FBM75" s="1"/>
      <c r="FBN75" s="1"/>
      <c r="FBO75" s="1"/>
      <c r="FBP75" s="1"/>
      <c r="FBQ75" s="1"/>
      <c r="FBR75" s="1"/>
      <c r="FBS75" s="1"/>
      <c r="FBT75" s="1"/>
      <c r="FBU75" s="1"/>
      <c r="FBV75" s="1"/>
      <c r="FBW75" s="1"/>
      <c r="FBX75" s="1"/>
      <c r="FBY75" s="1"/>
      <c r="FBZ75" s="1"/>
      <c r="FCA75" s="1"/>
      <c r="FCB75" s="1"/>
      <c r="FCC75" s="1"/>
      <c r="FCD75" s="1"/>
      <c r="FCE75" s="1"/>
      <c r="FCF75" s="1"/>
      <c r="FCG75" s="1"/>
      <c r="FCH75" s="1"/>
      <c r="FCI75" s="1"/>
      <c r="FCJ75" s="1"/>
      <c r="FCK75" s="1"/>
      <c r="FCL75" s="1"/>
      <c r="FCM75" s="1"/>
      <c r="FCN75" s="1"/>
      <c r="FCO75" s="1"/>
      <c r="FCP75" s="1"/>
      <c r="FCQ75" s="1"/>
      <c r="FCR75" s="1"/>
      <c r="FCS75" s="1"/>
      <c r="FCT75" s="1"/>
      <c r="FCU75" s="1"/>
      <c r="FCV75" s="1"/>
      <c r="FCW75" s="1"/>
      <c r="FCX75" s="1"/>
      <c r="FCY75" s="1"/>
      <c r="FCZ75" s="1"/>
      <c r="FDA75" s="1"/>
      <c r="FDB75" s="1"/>
      <c r="FDC75" s="1"/>
      <c r="FDD75" s="1"/>
      <c r="FDE75" s="1"/>
      <c r="FDF75" s="1"/>
      <c r="FDG75" s="1"/>
      <c r="FDH75" s="1"/>
      <c r="FDI75" s="1"/>
      <c r="FDJ75" s="1"/>
      <c r="FDK75" s="1"/>
      <c r="FDL75" s="1"/>
      <c r="FDM75" s="1"/>
      <c r="FDN75" s="1"/>
      <c r="FDO75" s="1"/>
      <c r="FDP75" s="1"/>
      <c r="FDQ75" s="1"/>
      <c r="FDR75" s="1"/>
      <c r="FDS75" s="1"/>
      <c r="FDT75" s="1"/>
      <c r="FDU75" s="1"/>
      <c r="FDV75" s="1"/>
      <c r="FDW75" s="1"/>
      <c r="FDX75" s="1"/>
      <c r="FDY75" s="1"/>
      <c r="FDZ75" s="1"/>
      <c r="FEA75" s="1"/>
      <c r="FEB75" s="1"/>
      <c r="FEC75" s="1"/>
      <c r="FED75" s="1"/>
      <c r="FEE75" s="1"/>
      <c r="FEF75" s="1"/>
      <c r="FEG75" s="1"/>
      <c r="FEH75" s="1"/>
      <c r="FEI75" s="1"/>
      <c r="FEJ75" s="1"/>
      <c r="FEK75" s="1"/>
      <c r="FEL75" s="1"/>
      <c r="FEM75" s="1"/>
      <c r="FEN75" s="1"/>
      <c r="FEO75" s="1"/>
      <c r="FEP75" s="1"/>
      <c r="FEQ75" s="1"/>
      <c r="FER75" s="1"/>
      <c r="FES75" s="1"/>
      <c r="FET75" s="1"/>
      <c r="FEU75" s="1"/>
      <c r="FEV75" s="1"/>
      <c r="FEW75" s="1"/>
      <c r="FEX75" s="1"/>
      <c r="FEY75" s="1"/>
      <c r="FEZ75" s="1"/>
      <c r="FFA75" s="1"/>
      <c r="FFB75" s="1"/>
      <c r="FFC75" s="1"/>
      <c r="FFD75" s="1"/>
      <c r="FFE75" s="1"/>
      <c r="FFF75" s="1"/>
      <c r="FFG75" s="1"/>
      <c r="FFH75" s="1"/>
      <c r="FFI75" s="1"/>
      <c r="FFJ75" s="1"/>
      <c r="FFK75" s="1"/>
      <c r="FFL75" s="1"/>
      <c r="FFM75" s="1"/>
      <c r="FFN75" s="1"/>
      <c r="FFO75" s="1"/>
      <c r="FFP75" s="1"/>
      <c r="FFQ75" s="1"/>
      <c r="FFR75" s="1"/>
      <c r="FFS75" s="1"/>
      <c r="FFT75" s="1"/>
      <c r="FFU75" s="1"/>
      <c r="FFV75" s="1"/>
      <c r="FFW75" s="1"/>
      <c r="FFX75" s="1"/>
      <c r="FFY75" s="1"/>
      <c r="FFZ75" s="1"/>
      <c r="FGA75" s="1"/>
      <c r="FGB75" s="1"/>
      <c r="FGC75" s="1"/>
      <c r="FGD75" s="1"/>
      <c r="FGE75" s="1"/>
      <c r="FGF75" s="1"/>
      <c r="FGG75" s="1"/>
      <c r="FGH75" s="1"/>
      <c r="FGI75" s="1"/>
      <c r="FGJ75" s="1"/>
      <c r="FGK75" s="1"/>
      <c r="FGL75" s="1"/>
      <c r="FGM75" s="1"/>
      <c r="FGN75" s="1"/>
      <c r="FGO75" s="1"/>
      <c r="FGP75" s="1"/>
      <c r="FGQ75" s="1"/>
      <c r="FGR75" s="1"/>
      <c r="FGS75" s="1"/>
      <c r="FGT75" s="1"/>
      <c r="FGU75" s="1"/>
      <c r="FGV75" s="1"/>
      <c r="FGW75" s="1"/>
      <c r="FGX75" s="1"/>
      <c r="FGY75" s="1"/>
      <c r="FGZ75" s="1"/>
      <c r="FHA75" s="1"/>
      <c r="FHB75" s="1"/>
      <c r="FHC75" s="1"/>
      <c r="FHD75" s="1"/>
      <c r="FHE75" s="1"/>
      <c r="FHF75" s="1"/>
      <c r="FHG75" s="1"/>
      <c r="FHH75" s="1"/>
      <c r="FHI75" s="1"/>
      <c r="FHJ75" s="1"/>
      <c r="FHK75" s="1"/>
      <c r="FHL75" s="1"/>
      <c r="FHM75" s="1"/>
      <c r="FHN75" s="1"/>
      <c r="FHO75" s="1"/>
      <c r="FHP75" s="1"/>
      <c r="FHQ75" s="1"/>
      <c r="FHR75" s="1"/>
      <c r="FHS75" s="1"/>
      <c r="FHT75" s="1"/>
      <c r="FHU75" s="1"/>
      <c r="FHV75" s="1"/>
      <c r="FHW75" s="1"/>
      <c r="FHX75" s="1"/>
      <c r="FHY75" s="1"/>
      <c r="FHZ75" s="1"/>
      <c r="FIA75" s="1"/>
      <c r="FIB75" s="1"/>
      <c r="FIC75" s="1"/>
      <c r="FID75" s="1"/>
      <c r="FIE75" s="1"/>
      <c r="FIF75" s="1"/>
      <c r="FIG75" s="1"/>
      <c r="FIH75" s="1"/>
      <c r="FII75" s="1"/>
      <c r="FIJ75" s="1"/>
      <c r="FIK75" s="1"/>
      <c r="FIL75" s="1"/>
      <c r="FIM75" s="1"/>
      <c r="FIN75" s="1"/>
      <c r="FIO75" s="1"/>
      <c r="FIP75" s="1"/>
      <c r="FIQ75" s="1"/>
      <c r="FIR75" s="1"/>
      <c r="FIS75" s="1"/>
      <c r="FIT75" s="1"/>
      <c r="FIU75" s="1"/>
      <c r="FIV75" s="1"/>
      <c r="FIW75" s="1"/>
      <c r="FIX75" s="1"/>
      <c r="FIY75" s="1"/>
      <c r="FIZ75" s="1"/>
      <c r="FJA75" s="1"/>
      <c r="FJB75" s="1"/>
      <c r="FJC75" s="1"/>
      <c r="FJD75" s="1"/>
      <c r="FJE75" s="1"/>
      <c r="FJF75" s="1"/>
      <c r="FJG75" s="1"/>
      <c r="FJH75" s="1"/>
      <c r="FJI75" s="1"/>
      <c r="FJJ75" s="1"/>
      <c r="FJK75" s="1"/>
      <c r="FJL75" s="1"/>
      <c r="FJM75" s="1"/>
      <c r="FJN75" s="1"/>
      <c r="FJO75" s="1"/>
      <c r="FJP75" s="1"/>
      <c r="FJQ75" s="1"/>
      <c r="FJR75" s="1"/>
      <c r="FJS75" s="1"/>
      <c r="FJT75" s="1"/>
      <c r="FJU75" s="1"/>
      <c r="FJV75" s="1"/>
      <c r="FJW75" s="1"/>
      <c r="FJX75" s="1"/>
      <c r="FJY75" s="1"/>
      <c r="FJZ75" s="1"/>
      <c r="FKA75" s="1"/>
      <c r="FKB75" s="1"/>
      <c r="FKC75" s="1"/>
      <c r="FKD75" s="1"/>
      <c r="FKE75" s="1"/>
      <c r="FKF75" s="1"/>
      <c r="FKG75" s="1"/>
      <c r="FKH75" s="1"/>
      <c r="FKI75" s="1"/>
      <c r="FKJ75" s="1"/>
      <c r="FKK75" s="1"/>
      <c r="FKL75" s="1"/>
      <c r="FKM75" s="1"/>
      <c r="FKN75" s="1"/>
      <c r="FKO75" s="1"/>
      <c r="FKP75" s="1"/>
      <c r="FKQ75" s="1"/>
      <c r="FKR75" s="1"/>
      <c r="FKS75" s="1"/>
      <c r="FKT75" s="1"/>
      <c r="FKU75" s="1"/>
      <c r="FKV75" s="1"/>
      <c r="FKW75" s="1"/>
      <c r="FKX75" s="1"/>
      <c r="FKY75" s="1"/>
      <c r="FKZ75" s="1"/>
      <c r="FLA75" s="1"/>
      <c r="FLB75" s="1"/>
      <c r="FLC75" s="1"/>
      <c r="FLD75" s="1"/>
      <c r="FLE75" s="1"/>
      <c r="FLF75" s="1"/>
      <c r="FLG75" s="1"/>
      <c r="FLH75" s="1"/>
      <c r="FLI75" s="1"/>
      <c r="FLJ75" s="1"/>
      <c r="FLK75" s="1"/>
      <c r="FLL75" s="1"/>
      <c r="FLM75" s="1"/>
      <c r="FLN75" s="1"/>
      <c r="FLO75" s="1"/>
      <c r="FLP75" s="1"/>
      <c r="FLQ75" s="1"/>
      <c r="FLR75" s="1"/>
      <c r="FLS75" s="1"/>
      <c r="FLT75" s="1"/>
      <c r="FLU75" s="1"/>
      <c r="FLV75" s="1"/>
      <c r="FLW75" s="1"/>
      <c r="FLX75" s="1"/>
      <c r="FLY75" s="1"/>
      <c r="FLZ75" s="1"/>
      <c r="FMA75" s="1"/>
      <c r="FMB75" s="1"/>
      <c r="FMC75" s="1"/>
      <c r="FMD75" s="1"/>
      <c r="FME75" s="1"/>
      <c r="FMF75" s="1"/>
      <c r="FMG75" s="1"/>
      <c r="FMH75" s="1"/>
      <c r="FMI75" s="1"/>
      <c r="FMJ75" s="1"/>
      <c r="FMK75" s="1"/>
      <c r="FML75" s="1"/>
      <c r="FMM75" s="1"/>
      <c r="FMN75" s="1"/>
      <c r="FMO75" s="1"/>
      <c r="FMP75" s="1"/>
      <c r="FMQ75" s="1"/>
      <c r="FMR75" s="1"/>
      <c r="FMS75" s="1"/>
      <c r="FMT75" s="1"/>
      <c r="FMU75" s="1"/>
      <c r="FMV75" s="1"/>
      <c r="FMW75" s="1"/>
      <c r="FMX75" s="1"/>
      <c r="FMY75" s="1"/>
      <c r="FMZ75" s="1"/>
      <c r="FNA75" s="1"/>
      <c r="FNB75" s="1"/>
      <c r="FNC75" s="1"/>
      <c r="FND75" s="1"/>
      <c r="FNE75" s="1"/>
      <c r="FNF75" s="1"/>
      <c r="FNG75" s="1"/>
      <c r="FNH75" s="1"/>
      <c r="FNI75" s="1"/>
      <c r="FNJ75" s="1"/>
      <c r="FNK75" s="1"/>
      <c r="FNL75" s="1"/>
      <c r="FNM75" s="1"/>
      <c r="FNN75" s="1"/>
      <c r="FNO75" s="1"/>
      <c r="FNP75" s="1"/>
      <c r="FNQ75" s="1"/>
      <c r="FNR75" s="1"/>
      <c r="FNS75" s="1"/>
      <c r="FNT75" s="1"/>
      <c r="FNU75" s="1"/>
      <c r="FNV75" s="1"/>
      <c r="FNW75" s="1"/>
      <c r="FNX75" s="1"/>
      <c r="FNY75" s="1"/>
      <c r="FNZ75" s="1"/>
      <c r="FOA75" s="1"/>
      <c r="FOB75" s="1"/>
      <c r="FOC75" s="1"/>
      <c r="FOD75" s="1"/>
      <c r="FOE75" s="1"/>
      <c r="FOF75" s="1"/>
      <c r="FOG75" s="1"/>
      <c r="FOH75" s="1"/>
      <c r="FOI75" s="1"/>
      <c r="FOJ75" s="1"/>
      <c r="FOK75" s="1"/>
      <c r="FOL75" s="1"/>
      <c r="FOM75" s="1"/>
      <c r="FON75" s="1"/>
      <c r="FOO75" s="1"/>
      <c r="FOP75" s="1"/>
      <c r="FOQ75" s="1"/>
      <c r="FOR75" s="1"/>
      <c r="FOS75" s="1"/>
      <c r="FOT75" s="1"/>
      <c r="FOU75" s="1"/>
      <c r="FOV75" s="1"/>
      <c r="FOW75" s="1"/>
      <c r="FOX75" s="1"/>
      <c r="FOY75" s="1"/>
      <c r="FOZ75" s="1"/>
      <c r="FPA75" s="1"/>
      <c r="FPB75" s="1"/>
      <c r="FPC75" s="1"/>
      <c r="FPD75" s="1"/>
      <c r="FPE75" s="1"/>
      <c r="FPF75" s="1"/>
      <c r="FPG75" s="1"/>
      <c r="FPH75" s="1"/>
      <c r="FPI75" s="1"/>
      <c r="FPJ75" s="1"/>
      <c r="FPK75" s="1"/>
      <c r="FPL75" s="1"/>
      <c r="FPM75" s="1"/>
      <c r="FPN75" s="1"/>
      <c r="FPO75" s="1"/>
      <c r="FPP75" s="1"/>
      <c r="FPQ75" s="1"/>
      <c r="FPR75" s="1"/>
      <c r="FPS75" s="1"/>
      <c r="FPT75" s="1"/>
      <c r="FPU75" s="1"/>
      <c r="FPV75" s="1"/>
      <c r="FPW75" s="1"/>
      <c r="FPX75" s="1"/>
      <c r="FPY75" s="1"/>
      <c r="FPZ75" s="1"/>
      <c r="FQA75" s="1"/>
      <c r="FQB75" s="1"/>
      <c r="FQC75" s="1"/>
      <c r="FQD75" s="1"/>
      <c r="FQE75" s="1"/>
      <c r="FQF75" s="1"/>
      <c r="FQG75" s="1"/>
      <c r="FQH75" s="1"/>
      <c r="FQI75" s="1"/>
      <c r="FQJ75" s="1"/>
      <c r="FQK75" s="1"/>
      <c r="FQL75" s="1"/>
      <c r="FQM75" s="1"/>
      <c r="FQN75" s="1"/>
      <c r="FQO75" s="1"/>
      <c r="FQP75" s="1"/>
      <c r="FQQ75" s="1"/>
      <c r="FQR75" s="1"/>
      <c r="FQS75" s="1"/>
      <c r="FQT75" s="1"/>
      <c r="FQU75" s="1"/>
      <c r="FQV75" s="1"/>
      <c r="FQW75" s="1"/>
      <c r="FQX75" s="1"/>
      <c r="FQY75" s="1"/>
      <c r="FQZ75" s="1"/>
      <c r="FRA75" s="1"/>
      <c r="FRB75" s="1"/>
      <c r="FRC75" s="1"/>
      <c r="FRD75" s="1"/>
      <c r="FRE75" s="1"/>
      <c r="FRF75" s="1"/>
      <c r="FRG75" s="1"/>
      <c r="FRH75" s="1"/>
      <c r="FRI75" s="1"/>
      <c r="FRJ75" s="1"/>
      <c r="FRK75" s="1"/>
      <c r="FRL75" s="1"/>
      <c r="FRM75" s="1"/>
      <c r="FRN75" s="1"/>
      <c r="FRO75" s="1"/>
      <c r="FRP75" s="1"/>
      <c r="FRQ75" s="1"/>
      <c r="FRR75" s="1"/>
      <c r="FRS75" s="1"/>
      <c r="FRT75" s="1"/>
      <c r="FRU75" s="1"/>
      <c r="FRV75" s="1"/>
      <c r="FRW75" s="1"/>
      <c r="FRX75" s="1"/>
      <c r="FRY75" s="1"/>
      <c r="FRZ75" s="1"/>
      <c r="FSA75" s="1"/>
      <c r="FSB75" s="1"/>
      <c r="FSC75" s="1"/>
      <c r="FSD75" s="1"/>
      <c r="FSE75" s="1"/>
      <c r="FSF75" s="1"/>
      <c r="FSG75" s="1"/>
      <c r="FSH75" s="1"/>
      <c r="FSI75" s="1"/>
      <c r="FSJ75" s="1"/>
      <c r="FSK75" s="1"/>
      <c r="FSL75" s="1"/>
      <c r="FSM75" s="1"/>
      <c r="FSN75" s="1"/>
      <c r="FSO75" s="1"/>
      <c r="FSP75" s="1"/>
      <c r="FSQ75" s="1"/>
      <c r="FSR75" s="1"/>
      <c r="FSS75" s="1"/>
      <c r="FST75" s="1"/>
      <c r="FSU75" s="1"/>
      <c r="FSV75" s="1"/>
      <c r="FSW75" s="1"/>
      <c r="FSX75" s="1"/>
      <c r="FSY75" s="1"/>
      <c r="FSZ75" s="1"/>
      <c r="FTA75" s="1"/>
      <c r="FTB75" s="1"/>
      <c r="FTC75" s="1"/>
      <c r="FTD75" s="1"/>
      <c r="FTE75" s="1"/>
      <c r="FTF75" s="1"/>
      <c r="FTG75" s="1"/>
      <c r="FTH75" s="1"/>
      <c r="FTI75" s="1"/>
      <c r="FTJ75" s="1"/>
      <c r="FTK75" s="1"/>
      <c r="FTL75" s="1"/>
      <c r="FTM75" s="1"/>
      <c r="FTN75" s="1"/>
      <c r="FTO75" s="1"/>
      <c r="FTP75" s="1"/>
      <c r="FTQ75" s="1"/>
      <c r="FTR75" s="1"/>
      <c r="FTS75" s="1"/>
      <c r="FTT75" s="1"/>
      <c r="FTU75" s="1"/>
      <c r="FTV75" s="1"/>
      <c r="FTW75" s="1"/>
      <c r="FTX75" s="1"/>
      <c r="FTY75" s="1"/>
      <c r="FTZ75" s="1"/>
      <c r="FUA75" s="1"/>
      <c r="FUB75" s="1"/>
      <c r="FUC75" s="1"/>
      <c r="FUD75" s="1"/>
      <c r="FUE75" s="1"/>
      <c r="FUF75" s="1"/>
      <c r="FUG75" s="1"/>
      <c r="FUH75" s="1"/>
      <c r="FUI75" s="1"/>
      <c r="FUJ75" s="1"/>
      <c r="FUK75" s="1"/>
      <c r="FUL75" s="1"/>
      <c r="FUM75" s="1"/>
      <c r="FUN75" s="1"/>
      <c r="FUO75" s="1"/>
      <c r="FUP75" s="1"/>
      <c r="FUQ75" s="1"/>
      <c r="FUR75" s="1"/>
      <c r="FUS75" s="1"/>
      <c r="FUT75" s="1"/>
      <c r="FUU75" s="1"/>
      <c r="FUV75" s="1"/>
      <c r="FUW75" s="1"/>
      <c r="FUX75" s="1"/>
      <c r="FUY75" s="1"/>
      <c r="FUZ75" s="1"/>
      <c r="FVA75" s="1"/>
      <c r="FVB75" s="1"/>
      <c r="FVC75" s="1"/>
      <c r="FVD75" s="1"/>
      <c r="FVE75" s="1"/>
      <c r="FVF75" s="1"/>
      <c r="FVG75" s="1"/>
      <c r="FVH75" s="1"/>
      <c r="FVI75" s="1"/>
      <c r="FVJ75" s="1"/>
      <c r="FVK75" s="1"/>
      <c r="FVL75" s="1"/>
      <c r="FVM75" s="1"/>
      <c r="FVN75" s="1"/>
      <c r="FVO75" s="1"/>
      <c r="FVP75" s="1"/>
      <c r="FVQ75" s="1"/>
      <c r="FVR75" s="1"/>
      <c r="FVS75" s="1"/>
      <c r="FVT75" s="1"/>
      <c r="FVU75" s="1"/>
      <c r="FVV75" s="1"/>
      <c r="FVW75" s="1"/>
      <c r="FVX75" s="1"/>
      <c r="FVY75" s="1"/>
      <c r="FVZ75" s="1"/>
      <c r="FWA75" s="1"/>
      <c r="FWB75" s="1"/>
      <c r="FWC75" s="1"/>
      <c r="FWD75" s="1"/>
      <c r="FWE75" s="1"/>
      <c r="FWF75" s="1"/>
      <c r="FWG75" s="1"/>
      <c r="FWH75" s="1"/>
      <c r="FWI75" s="1"/>
      <c r="FWJ75" s="1"/>
      <c r="FWK75" s="1"/>
      <c r="FWL75" s="1"/>
      <c r="FWM75" s="1"/>
      <c r="FWN75" s="1"/>
      <c r="FWO75" s="1"/>
      <c r="FWP75" s="1"/>
      <c r="FWQ75" s="1"/>
      <c r="FWR75" s="1"/>
      <c r="FWS75" s="1"/>
      <c r="FWT75" s="1"/>
      <c r="FWU75" s="1"/>
      <c r="FWV75" s="1"/>
      <c r="FWW75" s="1"/>
      <c r="FWX75" s="1"/>
      <c r="FWY75" s="1"/>
      <c r="FWZ75" s="1"/>
      <c r="FXA75" s="1"/>
      <c r="FXB75" s="1"/>
      <c r="FXC75" s="1"/>
      <c r="FXD75" s="1"/>
      <c r="FXE75" s="1"/>
      <c r="FXF75" s="1"/>
      <c r="FXG75" s="1"/>
      <c r="FXH75" s="1"/>
      <c r="FXI75" s="1"/>
      <c r="FXJ75" s="1"/>
      <c r="FXK75" s="1"/>
      <c r="FXL75" s="1"/>
      <c r="FXM75" s="1"/>
      <c r="FXN75" s="1"/>
      <c r="FXO75" s="1"/>
      <c r="FXP75" s="1"/>
      <c r="FXQ75" s="1"/>
      <c r="FXR75" s="1"/>
      <c r="FXS75" s="1"/>
      <c r="FXT75" s="1"/>
      <c r="FXU75" s="1"/>
      <c r="FXV75" s="1"/>
      <c r="FXW75" s="1"/>
      <c r="FXX75" s="1"/>
      <c r="FXY75" s="1"/>
      <c r="FXZ75" s="1"/>
      <c r="FYA75" s="1"/>
      <c r="FYB75" s="1"/>
      <c r="FYC75" s="1"/>
      <c r="FYD75" s="1"/>
      <c r="FYE75" s="1"/>
      <c r="FYF75" s="1"/>
      <c r="FYG75" s="1"/>
      <c r="FYH75" s="1"/>
      <c r="FYI75" s="1"/>
      <c r="FYJ75" s="1"/>
      <c r="FYK75" s="1"/>
      <c r="FYL75" s="1"/>
      <c r="FYM75" s="1"/>
      <c r="FYN75" s="1"/>
      <c r="FYO75" s="1"/>
      <c r="FYP75" s="1"/>
      <c r="FYQ75" s="1"/>
      <c r="FYR75" s="1"/>
      <c r="FYS75" s="1"/>
      <c r="FYT75" s="1"/>
      <c r="FYU75" s="1"/>
      <c r="FYV75" s="1"/>
      <c r="FYW75" s="1"/>
      <c r="FYX75" s="1"/>
      <c r="FYY75" s="1"/>
      <c r="FYZ75" s="1"/>
      <c r="FZA75" s="1"/>
      <c r="FZB75" s="1"/>
      <c r="FZC75" s="1"/>
      <c r="FZD75" s="1"/>
      <c r="FZE75" s="1"/>
      <c r="FZF75" s="1"/>
      <c r="FZG75" s="1"/>
      <c r="FZH75" s="1"/>
      <c r="FZI75" s="1"/>
      <c r="FZJ75" s="1"/>
      <c r="FZK75" s="1"/>
      <c r="FZL75" s="1"/>
      <c r="FZM75" s="1"/>
      <c r="FZN75" s="1"/>
      <c r="FZO75" s="1"/>
      <c r="FZP75" s="1"/>
      <c r="FZQ75" s="1"/>
      <c r="FZR75" s="1"/>
      <c r="FZS75" s="1"/>
      <c r="FZT75" s="1"/>
      <c r="FZU75" s="1"/>
      <c r="FZV75" s="1"/>
      <c r="FZW75" s="1"/>
      <c r="FZX75" s="1"/>
      <c r="FZY75" s="1"/>
      <c r="FZZ75" s="1"/>
      <c r="GAA75" s="1"/>
      <c r="GAB75" s="1"/>
      <c r="GAC75" s="1"/>
      <c r="GAD75" s="1"/>
      <c r="GAE75" s="1"/>
      <c r="GAF75" s="1"/>
      <c r="GAG75" s="1"/>
      <c r="GAH75" s="1"/>
      <c r="GAI75" s="1"/>
      <c r="GAJ75" s="1"/>
      <c r="GAK75" s="1"/>
      <c r="GAL75" s="1"/>
      <c r="GAM75" s="1"/>
      <c r="GAN75" s="1"/>
      <c r="GAO75" s="1"/>
      <c r="GAP75" s="1"/>
      <c r="GAQ75" s="1"/>
      <c r="GAR75" s="1"/>
      <c r="GAS75" s="1"/>
      <c r="GAT75" s="1"/>
      <c r="GAU75" s="1"/>
      <c r="GAV75" s="1"/>
      <c r="GAW75" s="1"/>
      <c r="GAX75" s="1"/>
      <c r="GAY75" s="1"/>
      <c r="GAZ75" s="1"/>
      <c r="GBA75" s="1"/>
      <c r="GBB75" s="1"/>
      <c r="GBC75" s="1"/>
      <c r="GBD75" s="1"/>
      <c r="GBE75" s="1"/>
      <c r="GBF75" s="1"/>
      <c r="GBG75" s="1"/>
      <c r="GBH75" s="1"/>
      <c r="GBI75" s="1"/>
      <c r="GBJ75" s="1"/>
      <c r="GBK75" s="1"/>
      <c r="GBL75" s="1"/>
      <c r="GBM75" s="1"/>
      <c r="GBN75" s="1"/>
      <c r="GBO75" s="1"/>
      <c r="GBP75" s="1"/>
      <c r="GBQ75" s="1"/>
      <c r="GBR75" s="1"/>
      <c r="GBS75" s="1"/>
      <c r="GBT75" s="1"/>
      <c r="GBU75" s="1"/>
      <c r="GBV75" s="1"/>
      <c r="GBW75" s="1"/>
      <c r="GBX75" s="1"/>
      <c r="GBY75" s="1"/>
      <c r="GBZ75" s="1"/>
      <c r="GCA75" s="1"/>
      <c r="GCB75" s="1"/>
      <c r="GCC75" s="1"/>
      <c r="GCD75" s="1"/>
      <c r="GCE75" s="1"/>
      <c r="GCF75" s="1"/>
      <c r="GCG75" s="1"/>
      <c r="GCH75" s="1"/>
      <c r="GCI75" s="1"/>
      <c r="GCJ75" s="1"/>
      <c r="GCK75" s="1"/>
      <c r="GCL75" s="1"/>
      <c r="GCM75" s="1"/>
      <c r="GCN75" s="1"/>
      <c r="GCO75" s="1"/>
      <c r="GCP75" s="1"/>
      <c r="GCQ75" s="1"/>
      <c r="GCR75" s="1"/>
      <c r="GCS75" s="1"/>
      <c r="GCT75" s="1"/>
      <c r="GCU75" s="1"/>
      <c r="GCV75" s="1"/>
      <c r="GCW75" s="1"/>
      <c r="GCX75" s="1"/>
      <c r="GCY75" s="1"/>
      <c r="GCZ75" s="1"/>
      <c r="GDA75" s="1"/>
      <c r="GDB75" s="1"/>
      <c r="GDC75" s="1"/>
      <c r="GDD75" s="1"/>
      <c r="GDE75" s="1"/>
      <c r="GDF75" s="1"/>
      <c r="GDG75" s="1"/>
      <c r="GDH75" s="1"/>
      <c r="GDI75" s="1"/>
      <c r="GDJ75" s="1"/>
      <c r="GDK75" s="1"/>
      <c r="GDL75" s="1"/>
      <c r="GDM75" s="1"/>
      <c r="GDN75" s="1"/>
      <c r="GDO75" s="1"/>
      <c r="GDP75" s="1"/>
      <c r="GDQ75" s="1"/>
      <c r="GDR75" s="1"/>
      <c r="GDS75" s="1"/>
      <c r="GDT75" s="1"/>
      <c r="GDU75" s="1"/>
      <c r="GDV75" s="1"/>
      <c r="GDW75" s="1"/>
      <c r="GDX75" s="1"/>
      <c r="GDY75" s="1"/>
      <c r="GDZ75" s="1"/>
      <c r="GEA75" s="1"/>
      <c r="GEB75" s="1"/>
      <c r="GEC75" s="1"/>
      <c r="GED75" s="1"/>
      <c r="GEE75" s="1"/>
      <c r="GEF75" s="1"/>
      <c r="GEG75" s="1"/>
      <c r="GEH75" s="1"/>
      <c r="GEI75" s="1"/>
      <c r="GEJ75" s="1"/>
      <c r="GEK75" s="1"/>
      <c r="GEL75" s="1"/>
      <c r="GEM75" s="1"/>
      <c r="GEN75" s="1"/>
      <c r="GEO75" s="1"/>
      <c r="GEP75" s="1"/>
      <c r="GEQ75" s="1"/>
      <c r="GER75" s="1"/>
      <c r="GES75" s="1"/>
      <c r="GET75" s="1"/>
      <c r="GEU75" s="1"/>
      <c r="GEV75" s="1"/>
      <c r="GEW75" s="1"/>
      <c r="GEX75" s="1"/>
      <c r="GEY75" s="1"/>
      <c r="GEZ75" s="1"/>
      <c r="GFA75" s="1"/>
      <c r="GFB75" s="1"/>
      <c r="GFC75" s="1"/>
      <c r="GFD75" s="1"/>
      <c r="GFE75" s="1"/>
      <c r="GFF75" s="1"/>
      <c r="GFG75" s="1"/>
      <c r="GFH75" s="1"/>
      <c r="GFI75" s="1"/>
      <c r="GFJ75" s="1"/>
      <c r="GFK75" s="1"/>
      <c r="GFL75" s="1"/>
      <c r="GFM75" s="1"/>
      <c r="GFN75" s="1"/>
      <c r="GFO75" s="1"/>
      <c r="GFP75" s="1"/>
      <c r="GFQ75" s="1"/>
      <c r="GFR75" s="1"/>
      <c r="GFS75" s="1"/>
      <c r="GFT75" s="1"/>
      <c r="GFU75" s="1"/>
      <c r="GFV75" s="1"/>
      <c r="GFW75" s="1"/>
      <c r="GFX75" s="1"/>
      <c r="GFY75" s="1"/>
      <c r="GFZ75" s="1"/>
      <c r="GGA75" s="1"/>
      <c r="GGB75" s="1"/>
      <c r="GGC75" s="1"/>
      <c r="GGD75" s="1"/>
      <c r="GGE75" s="1"/>
      <c r="GGF75" s="1"/>
      <c r="GGG75" s="1"/>
      <c r="GGH75" s="1"/>
      <c r="GGI75" s="1"/>
      <c r="GGJ75" s="1"/>
      <c r="GGK75" s="1"/>
      <c r="GGL75" s="1"/>
      <c r="GGM75" s="1"/>
      <c r="GGN75" s="1"/>
      <c r="GGO75" s="1"/>
      <c r="GGP75" s="1"/>
      <c r="GGQ75" s="1"/>
      <c r="GGR75" s="1"/>
      <c r="GGS75" s="1"/>
      <c r="GGT75" s="1"/>
      <c r="GGU75" s="1"/>
      <c r="GGV75" s="1"/>
      <c r="GGW75" s="1"/>
      <c r="GGX75" s="1"/>
      <c r="GGY75" s="1"/>
      <c r="GGZ75" s="1"/>
      <c r="GHA75" s="1"/>
      <c r="GHB75" s="1"/>
      <c r="GHC75" s="1"/>
      <c r="GHD75" s="1"/>
      <c r="GHE75" s="1"/>
      <c r="GHF75" s="1"/>
      <c r="GHG75" s="1"/>
      <c r="GHH75" s="1"/>
      <c r="GHI75" s="1"/>
      <c r="GHJ75" s="1"/>
      <c r="GHK75" s="1"/>
      <c r="GHL75" s="1"/>
      <c r="GHM75" s="1"/>
      <c r="GHN75" s="1"/>
      <c r="GHO75" s="1"/>
      <c r="GHP75" s="1"/>
      <c r="GHQ75" s="1"/>
      <c r="GHR75" s="1"/>
      <c r="GHS75" s="1"/>
      <c r="GHT75" s="1"/>
      <c r="GHU75" s="1"/>
      <c r="GHV75" s="1"/>
      <c r="GHW75" s="1"/>
      <c r="GHX75" s="1"/>
      <c r="GHY75" s="1"/>
      <c r="GHZ75" s="1"/>
      <c r="GIA75" s="1"/>
      <c r="GIB75" s="1"/>
      <c r="GIC75" s="1"/>
      <c r="GID75" s="1"/>
      <c r="GIE75" s="1"/>
      <c r="GIF75" s="1"/>
      <c r="GIG75" s="1"/>
      <c r="GIH75" s="1"/>
      <c r="GII75" s="1"/>
      <c r="GIJ75" s="1"/>
      <c r="GIK75" s="1"/>
      <c r="GIL75" s="1"/>
      <c r="GIM75" s="1"/>
      <c r="GIN75" s="1"/>
      <c r="GIO75" s="1"/>
      <c r="GIP75" s="1"/>
      <c r="GIQ75" s="1"/>
      <c r="GIR75" s="1"/>
      <c r="GIS75" s="1"/>
      <c r="GIT75" s="1"/>
      <c r="GIU75" s="1"/>
      <c r="GIV75" s="1"/>
      <c r="GIW75" s="1"/>
      <c r="GIX75" s="1"/>
      <c r="GIY75" s="1"/>
      <c r="GIZ75" s="1"/>
      <c r="GJA75" s="1"/>
      <c r="GJB75" s="1"/>
      <c r="GJC75" s="1"/>
      <c r="GJD75" s="1"/>
      <c r="GJE75" s="1"/>
      <c r="GJF75" s="1"/>
      <c r="GJG75" s="1"/>
      <c r="GJH75" s="1"/>
      <c r="GJI75" s="1"/>
      <c r="GJJ75" s="1"/>
      <c r="GJK75" s="1"/>
      <c r="GJL75" s="1"/>
      <c r="GJM75" s="1"/>
      <c r="GJN75" s="1"/>
      <c r="GJO75" s="1"/>
      <c r="GJP75" s="1"/>
      <c r="GJQ75" s="1"/>
      <c r="GJR75" s="1"/>
      <c r="GJS75" s="1"/>
      <c r="GJT75" s="1"/>
      <c r="GJU75" s="1"/>
      <c r="GJV75" s="1"/>
      <c r="GJW75" s="1"/>
      <c r="GJX75" s="1"/>
      <c r="GJY75" s="1"/>
      <c r="GJZ75" s="1"/>
      <c r="GKA75" s="1"/>
      <c r="GKB75" s="1"/>
      <c r="GKC75" s="1"/>
      <c r="GKD75" s="1"/>
      <c r="GKE75" s="1"/>
      <c r="GKF75" s="1"/>
      <c r="GKG75" s="1"/>
      <c r="GKH75" s="1"/>
      <c r="GKI75" s="1"/>
      <c r="GKJ75" s="1"/>
      <c r="GKK75" s="1"/>
      <c r="GKL75" s="1"/>
      <c r="GKM75" s="1"/>
      <c r="GKN75" s="1"/>
      <c r="GKO75" s="1"/>
      <c r="GKP75" s="1"/>
      <c r="GKQ75" s="1"/>
      <c r="GKR75" s="1"/>
      <c r="GKS75" s="1"/>
      <c r="GKT75" s="1"/>
      <c r="GKU75" s="1"/>
      <c r="GKV75" s="1"/>
      <c r="GKW75" s="1"/>
      <c r="GKX75" s="1"/>
      <c r="GKY75" s="1"/>
      <c r="GKZ75" s="1"/>
      <c r="GLA75" s="1"/>
      <c r="GLB75" s="1"/>
      <c r="GLC75" s="1"/>
      <c r="GLD75" s="1"/>
      <c r="GLE75" s="1"/>
      <c r="GLF75" s="1"/>
      <c r="GLG75" s="1"/>
      <c r="GLH75" s="1"/>
      <c r="GLI75" s="1"/>
      <c r="GLJ75" s="1"/>
      <c r="GLK75" s="1"/>
      <c r="GLL75" s="1"/>
      <c r="GLM75" s="1"/>
      <c r="GLN75" s="1"/>
      <c r="GLO75" s="1"/>
      <c r="GLP75" s="1"/>
      <c r="GLQ75" s="1"/>
      <c r="GLR75" s="1"/>
      <c r="GLS75" s="1"/>
      <c r="GLT75" s="1"/>
      <c r="GLU75" s="1"/>
      <c r="GLV75" s="1"/>
      <c r="GLW75" s="1"/>
      <c r="GLX75" s="1"/>
      <c r="GLY75" s="1"/>
      <c r="GLZ75" s="1"/>
      <c r="GMA75" s="1"/>
      <c r="GMB75" s="1"/>
      <c r="GMC75" s="1"/>
      <c r="GMD75" s="1"/>
      <c r="GME75" s="1"/>
      <c r="GMF75" s="1"/>
      <c r="GMG75" s="1"/>
      <c r="GMH75" s="1"/>
      <c r="GMI75" s="1"/>
      <c r="GMJ75" s="1"/>
      <c r="GMK75" s="1"/>
      <c r="GML75" s="1"/>
      <c r="GMM75" s="1"/>
      <c r="GMN75" s="1"/>
      <c r="GMO75" s="1"/>
      <c r="GMP75" s="1"/>
      <c r="GMQ75" s="1"/>
      <c r="GMR75" s="1"/>
      <c r="GMS75" s="1"/>
      <c r="GMT75" s="1"/>
      <c r="GMU75" s="1"/>
      <c r="GMV75" s="1"/>
      <c r="GMW75" s="1"/>
      <c r="GMX75" s="1"/>
      <c r="GMY75" s="1"/>
      <c r="GMZ75" s="1"/>
      <c r="GNA75" s="1"/>
      <c r="GNB75" s="1"/>
      <c r="GNC75" s="1"/>
      <c r="GND75" s="1"/>
      <c r="GNE75" s="1"/>
      <c r="GNF75" s="1"/>
      <c r="GNG75" s="1"/>
      <c r="GNH75" s="1"/>
      <c r="GNI75" s="1"/>
      <c r="GNJ75" s="1"/>
      <c r="GNK75" s="1"/>
      <c r="GNL75" s="1"/>
      <c r="GNM75" s="1"/>
      <c r="GNN75" s="1"/>
      <c r="GNO75" s="1"/>
      <c r="GNP75" s="1"/>
      <c r="GNQ75" s="1"/>
      <c r="GNR75" s="1"/>
      <c r="GNS75" s="1"/>
      <c r="GNT75" s="1"/>
      <c r="GNU75" s="1"/>
      <c r="GNV75" s="1"/>
      <c r="GNW75" s="1"/>
      <c r="GNX75" s="1"/>
      <c r="GNY75" s="1"/>
      <c r="GNZ75" s="1"/>
      <c r="GOA75" s="1"/>
      <c r="GOB75" s="1"/>
      <c r="GOC75" s="1"/>
      <c r="GOD75" s="1"/>
      <c r="GOE75" s="1"/>
      <c r="GOF75" s="1"/>
      <c r="GOG75" s="1"/>
      <c r="GOH75" s="1"/>
      <c r="GOI75" s="1"/>
      <c r="GOJ75" s="1"/>
      <c r="GOK75" s="1"/>
      <c r="GOL75" s="1"/>
      <c r="GOM75" s="1"/>
      <c r="GON75" s="1"/>
      <c r="GOO75" s="1"/>
      <c r="GOP75" s="1"/>
      <c r="GOQ75" s="1"/>
      <c r="GOR75" s="1"/>
      <c r="GOS75" s="1"/>
      <c r="GOT75" s="1"/>
      <c r="GOU75" s="1"/>
      <c r="GOV75" s="1"/>
      <c r="GOW75" s="1"/>
      <c r="GOX75" s="1"/>
      <c r="GOY75" s="1"/>
      <c r="GOZ75" s="1"/>
      <c r="GPA75" s="1"/>
      <c r="GPB75" s="1"/>
      <c r="GPC75" s="1"/>
      <c r="GPD75" s="1"/>
      <c r="GPE75" s="1"/>
      <c r="GPF75" s="1"/>
      <c r="GPG75" s="1"/>
      <c r="GPH75" s="1"/>
      <c r="GPI75" s="1"/>
      <c r="GPJ75" s="1"/>
      <c r="GPK75" s="1"/>
      <c r="GPL75" s="1"/>
      <c r="GPM75" s="1"/>
      <c r="GPN75" s="1"/>
      <c r="GPO75" s="1"/>
      <c r="GPP75" s="1"/>
      <c r="GPQ75" s="1"/>
      <c r="GPR75" s="1"/>
      <c r="GPS75" s="1"/>
      <c r="GPT75" s="1"/>
      <c r="GPU75" s="1"/>
      <c r="GPV75" s="1"/>
      <c r="GPW75" s="1"/>
      <c r="GPX75" s="1"/>
      <c r="GPY75" s="1"/>
      <c r="GPZ75" s="1"/>
      <c r="GQA75" s="1"/>
      <c r="GQB75" s="1"/>
      <c r="GQC75" s="1"/>
      <c r="GQD75" s="1"/>
      <c r="GQE75" s="1"/>
      <c r="GQF75" s="1"/>
      <c r="GQG75" s="1"/>
      <c r="GQH75" s="1"/>
      <c r="GQI75" s="1"/>
      <c r="GQJ75" s="1"/>
      <c r="GQK75" s="1"/>
      <c r="GQL75" s="1"/>
      <c r="GQM75" s="1"/>
      <c r="GQN75" s="1"/>
      <c r="GQO75" s="1"/>
      <c r="GQP75" s="1"/>
      <c r="GQQ75" s="1"/>
      <c r="GQR75" s="1"/>
      <c r="GQS75" s="1"/>
      <c r="GQT75" s="1"/>
      <c r="GQU75" s="1"/>
      <c r="GQV75" s="1"/>
      <c r="GQW75" s="1"/>
      <c r="GQX75" s="1"/>
      <c r="GQY75" s="1"/>
      <c r="GQZ75" s="1"/>
      <c r="GRA75" s="1"/>
      <c r="GRB75" s="1"/>
      <c r="GRC75" s="1"/>
      <c r="GRD75" s="1"/>
      <c r="GRE75" s="1"/>
      <c r="GRF75" s="1"/>
      <c r="GRG75" s="1"/>
      <c r="GRH75" s="1"/>
      <c r="GRI75" s="1"/>
      <c r="GRJ75" s="1"/>
      <c r="GRK75" s="1"/>
      <c r="GRL75" s="1"/>
      <c r="GRM75" s="1"/>
      <c r="GRN75" s="1"/>
      <c r="GRO75" s="1"/>
      <c r="GRP75" s="1"/>
      <c r="GRQ75" s="1"/>
      <c r="GRR75" s="1"/>
      <c r="GRS75" s="1"/>
      <c r="GRT75" s="1"/>
      <c r="GRU75" s="1"/>
      <c r="GRV75" s="1"/>
      <c r="GRW75" s="1"/>
      <c r="GRX75" s="1"/>
      <c r="GRY75" s="1"/>
      <c r="GRZ75" s="1"/>
      <c r="GSA75" s="1"/>
      <c r="GSB75" s="1"/>
      <c r="GSC75" s="1"/>
      <c r="GSD75" s="1"/>
      <c r="GSE75" s="1"/>
      <c r="GSF75" s="1"/>
      <c r="GSG75" s="1"/>
      <c r="GSH75" s="1"/>
      <c r="GSI75" s="1"/>
      <c r="GSJ75" s="1"/>
      <c r="GSK75" s="1"/>
      <c r="GSL75" s="1"/>
      <c r="GSM75" s="1"/>
      <c r="GSN75" s="1"/>
      <c r="GSO75" s="1"/>
      <c r="GSP75" s="1"/>
      <c r="GSQ75" s="1"/>
      <c r="GSR75" s="1"/>
      <c r="GSS75" s="1"/>
      <c r="GST75" s="1"/>
      <c r="GSU75" s="1"/>
      <c r="GSV75" s="1"/>
      <c r="GSW75" s="1"/>
      <c r="GSX75" s="1"/>
      <c r="GSY75" s="1"/>
      <c r="GSZ75" s="1"/>
      <c r="GTA75" s="1"/>
      <c r="GTB75" s="1"/>
      <c r="GTC75" s="1"/>
      <c r="GTD75" s="1"/>
      <c r="GTE75" s="1"/>
      <c r="GTF75" s="1"/>
      <c r="GTG75" s="1"/>
      <c r="GTH75" s="1"/>
      <c r="GTI75" s="1"/>
      <c r="GTJ75" s="1"/>
      <c r="GTK75" s="1"/>
      <c r="GTL75" s="1"/>
      <c r="GTM75" s="1"/>
      <c r="GTN75" s="1"/>
      <c r="GTO75" s="1"/>
      <c r="GTP75" s="1"/>
      <c r="GTQ75" s="1"/>
      <c r="GTR75" s="1"/>
      <c r="GTS75" s="1"/>
      <c r="GTT75" s="1"/>
      <c r="GTU75" s="1"/>
      <c r="GTV75" s="1"/>
      <c r="GTW75" s="1"/>
      <c r="GTX75" s="1"/>
      <c r="GTY75" s="1"/>
      <c r="GTZ75" s="1"/>
      <c r="GUA75" s="1"/>
      <c r="GUB75" s="1"/>
      <c r="GUC75" s="1"/>
      <c r="GUD75" s="1"/>
      <c r="GUE75" s="1"/>
      <c r="GUF75" s="1"/>
      <c r="GUG75" s="1"/>
      <c r="GUH75" s="1"/>
      <c r="GUI75" s="1"/>
      <c r="GUJ75" s="1"/>
      <c r="GUK75" s="1"/>
      <c r="GUL75" s="1"/>
      <c r="GUM75" s="1"/>
      <c r="GUN75" s="1"/>
      <c r="GUO75" s="1"/>
      <c r="GUP75" s="1"/>
      <c r="GUQ75" s="1"/>
      <c r="GUR75" s="1"/>
      <c r="GUS75" s="1"/>
      <c r="GUT75" s="1"/>
      <c r="GUU75" s="1"/>
      <c r="GUV75" s="1"/>
      <c r="GUW75" s="1"/>
      <c r="GUX75" s="1"/>
      <c r="GUY75" s="1"/>
      <c r="GUZ75" s="1"/>
      <c r="GVA75" s="1"/>
      <c r="GVB75" s="1"/>
      <c r="GVC75" s="1"/>
      <c r="GVD75" s="1"/>
      <c r="GVE75" s="1"/>
      <c r="GVF75" s="1"/>
      <c r="GVG75" s="1"/>
      <c r="GVH75" s="1"/>
      <c r="GVI75" s="1"/>
      <c r="GVJ75" s="1"/>
      <c r="GVK75" s="1"/>
      <c r="GVL75" s="1"/>
      <c r="GVM75" s="1"/>
      <c r="GVN75" s="1"/>
      <c r="GVO75" s="1"/>
      <c r="GVP75" s="1"/>
      <c r="GVQ75" s="1"/>
      <c r="GVR75" s="1"/>
      <c r="GVS75" s="1"/>
      <c r="GVT75" s="1"/>
      <c r="GVU75" s="1"/>
      <c r="GVV75" s="1"/>
      <c r="GVW75" s="1"/>
      <c r="GVX75" s="1"/>
      <c r="GVY75" s="1"/>
      <c r="GVZ75" s="1"/>
      <c r="GWA75" s="1"/>
      <c r="GWB75" s="1"/>
      <c r="GWC75" s="1"/>
      <c r="GWD75" s="1"/>
      <c r="GWE75" s="1"/>
      <c r="GWF75" s="1"/>
      <c r="GWG75" s="1"/>
      <c r="GWH75" s="1"/>
      <c r="GWI75" s="1"/>
      <c r="GWJ75" s="1"/>
      <c r="GWK75" s="1"/>
      <c r="GWL75" s="1"/>
      <c r="GWM75" s="1"/>
      <c r="GWN75" s="1"/>
      <c r="GWO75" s="1"/>
      <c r="GWP75" s="1"/>
      <c r="GWQ75" s="1"/>
      <c r="GWR75" s="1"/>
      <c r="GWS75" s="1"/>
      <c r="GWT75" s="1"/>
      <c r="GWU75" s="1"/>
      <c r="GWV75" s="1"/>
      <c r="GWW75" s="1"/>
      <c r="GWX75" s="1"/>
      <c r="GWY75" s="1"/>
      <c r="GWZ75" s="1"/>
      <c r="GXA75" s="1"/>
      <c r="GXB75" s="1"/>
      <c r="GXC75" s="1"/>
      <c r="GXD75" s="1"/>
      <c r="GXE75" s="1"/>
      <c r="GXF75" s="1"/>
      <c r="GXG75" s="1"/>
      <c r="GXH75" s="1"/>
      <c r="GXI75" s="1"/>
      <c r="GXJ75" s="1"/>
      <c r="GXK75" s="1"/>
      <c r="GXL75" s="1"/>
      <c r="GXM75" s="1"/>
      <c r="GXN75" s="1"/>
      <c r="GXO75" s="1"/>
      <c r="GXP75" s="1"/>
      <c r="GXQ75" s="1"/>
      <c r="GXR75" s="1"/>
      <c r="GXS75" s="1"/>
      <c r="GXT75" s="1"/>
      <c r="GXU75" s="1"/>
      <c r="GXV75" s="1"/>
      <c r="GXW75" s="1"/>
      <c r="GXX75" s="1"/>
      <c r="GXY75" s="1"/>
      <c r="GXZ75" s="1"/>
      <c r="GYA75" s="1"/>
      <c r="GYB75" s="1"/>
      <c r="GYC75" s="1"/>
      <c r="GYD75" s="1"/>
      <c r="GYE75" s="1"/>
      <c r="GYF75" s="1"/>
      <c r="GYG75" s="1"/>
      <c r="GYH75" s="1"/>
      <c r="GYI75" s="1"/>
      <c r="GYJ75" s="1"/>
      <c r="GYK75" s="1"/>
      <c r="GYL75" s="1"/>
      <c r="GYM75" s="1"/>
      <c r="GYN75" s="1"/>
      <c r="GYO75" s="1"/>
      <c r="GYP75" s="1"/>
      <c r="GYQ75" s="1"/>
      <c r="GYR75" s="1"/>
      <c r="GYS75" s="1"/>
      <c r="GYT75" s="1"/>
      <c r="GYU75" s="1"/>
      <c r="GYV75" s="1"/>
      <c r="GYW75" s="1"/>
      <c r="GYX75" s="1"/>
      <c r="GYY75" s="1"/>
      <c r="GYZ75" s="1"/>
      <c r="GZA75" s="1"/>
      <c r="GZB75" s="1"/>
      <c r="GZC75" s="1"/>
      <c r="GZD75" s="1"/>
      <c r="GZE75" s="1"/>
      <c r="GZF75" s="1"/>
      <c r="GZG75" s="1"/>
      <c r="GZH75" s="1"/>
      <c r="GZI75" s="1"/>
      <c r="GZJ75" s="1"/>
      <c r="GZK75" s="1"/>
      <c r="GZL75" s="1"/>
      <c r="GZM75" s="1"/>
      <c r="GZN75" s="1"/>
      <c r="GZO75" s="1"/>
      <c r="GZP75" s="1"/>
      <c r="GZQ75" s="1"/>
      <c r="GZR75" s="1"/>
      <c r="GZS75" s="1"/>
      <c r="GZT75" s="1"/>
      <c r="GZU75" s="1"/>
      <c r="GZV75" s="1"/>
      <c r="GZW75" s="1"/>
      <c r="GZX75" s="1"/>
      <c r="GZY75" s="1"/>
      <c r="GZZ75" s="1"/>
      <c r="HAA75" s="1"/>
      <c r="HAB75" s="1"/>
      <c r="HAC75" s="1"/>
      <c r="HAD75" s="1"/>
      <c r="HAE75" s="1"/>
      <c r="HAF75" s="1"/>
      <c r="HAG75" s="1"/>
      <c r="HAH75" s="1"/>
      <c r="HAI75" s="1"/>
      <c r="HAJ75" s="1"/>
      <c r="HAK75" s="1"/>
      <c r="HAL75" s="1"/>
      <c r="HAM75" s="1"/>
      <c r="HAN75" s="1"/>
      <c r="HAO75" s="1"/>
      <c r="HAP75" s="1"/>
      <c r="HAQ75" s="1"/>
      <c r="HAR75" s="1"/>
      <c r="HAS75" s="1"/>
      <c r="HAT75" s="1"/>
      <c r="HAU75" s="1"/>
      <c r="HAV75" s="1"/>
      <c r="HAW75" s="1"/>
      <c r="HAX75" s="1"/>
      <c r="HAY75" s="1"/>
      <c r="HAZ75" s="1"/>
      <c r="HBA75" s="1"/>
      <c r="HBB75" s="1"/>
      <c r="HBC75" s="1"/>
      <c r="HBD75" s="1"/>
      <c r="HBE75" s="1"/>
      <c r="HBF75" s="1"/>
      <c r="HBG75" s="1"/>
      <c r="HBH75" s="1"/>
      <c r="HBI75" s="1"/>
      <c r="HBJ75" s="1"/>
      <c r="HBK75" s="1"/>
      <c r="HBL75" s="1"/>
      <c r="HBM75" s="1"/>
      <c r="HBN75" s="1"/>
      <c r="HBO75" s="1"/>
      <c r="HBP75" s="1"/>
      <c r="HBQ75" s="1"/>
      <c r="HBR75" s="1"/>
      <c r="HBS75" s="1"/>
      <c r="HBT75" s="1"/>
      <c r="HBU75" s="1"/>
      <c r="HBV75" s="1"/>
      <c r="HBW75" s="1"/>
      <c r="HBX75" s="1"/>
      <c r="HBY75" s="1"/>
      <c r="HBZ75" s="1"/>
      <c r="HCA75" s="1"/>
      <c r="HCB75" s="1"/>
      <c r="HCC75" s="1"/>
      <c r="HCD75" s="1"/>
      <c r="HCE75" s="1"/>
      <c r="HCF75" s="1"/>
      <c r="HCG75" s="1"/>
      <c r="HCH75" s="1"/>
      <c r="HCI75" s="1"/>
      <c r="HCJ75" s="1"/>
      <c r="HCK75" s="1"/>
      <c r="HCL75" s="1"/>
      <c r="HCM75" s="1"/>
      <c r="HCN75" s="1"/>
      <c r="HCO75" s="1"/>
      <c r="HCP75" s="1"/>
      <c r="HCQ75" s="1"/>
      <c r="HCR75" s="1"/>
      <c r="HCS75" s="1"/>
      <c r="HCT75" s="1"/>
      <c r="HCU75" s="1"/>
      <c r="HCV75" s="1"/>
      <c r="HCW75" s="1"/>
      <c r="HCX75" s="1"/>
      <c r="HCY75" s="1"/>
      <c r="HCZ75" s="1"/>
      <c r="HDA75" s="1"/>
      <c r="HDB75" s="1"/>
      <c r="HDC75" s="1"/>
      <c r="HDD75" s="1"/>
      <c r="HDE75" s="1"/>
      <c r="HDF75" s="1"/>
      <c r="HDG75" s="1"/>
      <c r="HDH75" s="1"/>
      <c r="HDI75" s="1"/>
      <c r="HDJ75" s="1"/>
      <c r="HDK75" s="1"/>
      <c r="HDL75" s="1"/>
      <c r="HDM75" s="1"/>
      <c r="HDN75" s="1"/>
      <c r="HDO75" s="1"/>
      <c r="HDP75" s="1"/>
      <c r="HDQ75" s="1"/>
      <c r="HDR75" s="1"/>
      <c r="HDS75" s="1"/>
      <c r="HDT75" s="1"/>
      <c r="HDU75" s="1"/>
      <c r="HDV75" s="1"/>
      <c r="HDW75" s="1"/>
      <c r="HDX75" s="1"/>
      <c r="HDY75" s="1"/>
      <c r="HDZ75" s="1"/>
      <c r="HEA75" s="1"/>
      <c r="HEB75" s="1"/>
      <c r="HEC75" s="1"/>
      <c r="HED75" s="1"/>
      <c r="HEE75" s="1"/>
      <c r="HEF75" s="1"/>
      <c r="HEG75" s="1"/>
      <c r="HEH75" s="1"/>
      <c r="HEI75" s="1"/>
      <c r="HEJ75" s="1"/>
      <c r="HEK75" s="1"/>
      <c r="HEL75" s="1"/>
      <c r="HEM75" s="1"/>
      <c r="HEN75" s="1"/>
      <c r="HEO75" s="1"/>
      <c r="HEP75" s="1"/>
      <c r="HEQ75" s="1"/>
      <c r="HER75" s="1"/>
      <c r="HES75" s="1"/>
      <c r="HET75" s="1"/>
      <c r="HEU75" s="1"/>
      <c r="HEV75" s="1"/>
      <c r="HEW75" s="1"/>
      <c r="HEX75" s="1"/>
      <c r="HEY75" s="1"/>
      <c r="HEZ75" s="1"/>
      <c r="HFA75" s="1"/>
      <c r="HFB75" s="1"/>
      <c r="HFC75" s="1"/>
      <c r="HFD75" s="1"/>
      <c r="HFE75" s="1"/>
      <c r="HFF75" s="1"/>
      <c r="HFG75" s="1"/>
      <c r="HFH75" s="1"/>
      <c r="HFI75" s="1"/>
      <c r="HFJ75" s="1"/>
      <c r="HFK75" s="1"/>
      <c r="HFL75" s="1"/>
      <c r="HFM75" s="1"/>
      <c r="HFN75" s="1"/>
      <c r="HFO75" s="1"/>
      <c r="HFP75" s="1"/>
      <c r="HFQ75" s="1"/>
      <c r="HFR75" s="1"/>
      <c r="HFS75" s="1"/>
      <c r="HFT75" s="1"/>
      <c r="HFU75" s="1"/>
      <c r="HFV75" s="1"/>
      <c r="HFW75" s="1"/>
      <c r="HFX75" s="1"/>
      <c r="HFY75" s="1"/>
      <c r="HFZ75" s="1"/>
      <c r="HGA75" s="1"/>
      <c r="HGB75" s="1"/>
      <c r="HGC75" s="1"/>
      <c r="HGD75" s="1"/>
      <c r="HGE75" s="1"/>
      <c r="HGF75" s="1"/>
      <c r="HGG75" s="1"/>
      <c r="HGH75" s="1"/>
      <c r="HGI75" s="1"/>
      <c r="HGJ75" s="1"/>
      <c r="HGK75" s="1"/>
      <c r="HGL75" s="1"/>
      <c r="HGM75" s="1"/>
      <c r="HGN75" s="1"/>
      <c r="HGO75" s="1"/>
      <c r="HGP75" s="1"/>
      <c r="HGQ75" s="1"/>
      <c r="HGR75" s="1"/>
      <c r="HGS75" s="1"/>
      <c r="HGT75" s="1"/>
      <c r="HGU75" s="1"/>
      <c r="HGV75" s="1"/>
      <c r="HGW75" s="1"/>
      <c r="HGX75" s="1"/>
      <c r="HGY75" s="1"/>
      <c r="HGZ75" s="1"/>
      <c r="HHA75" s="1"/>
      <c r="HHB75" s="1"/>
      <c r="HHC75" s="1"/>
      <c r="HHD75" s="1"/>
      <c r="HHE75" s="1"/>
      <c r="HHF75" s="1"/>
      <c r="HHG75" s="1"/>
      <c r="HHH75" s="1"/>
      <c r="HHI75" s="1"/>
      <c r="HHJ75" s="1"/>
      <c r="HHK75" s="1"/>
      <c r="HHL75" s="1"/>
      <c r="HHM75" s="1"/>
      <c r="HHN75" s="1"/>
      <c r="HHO75" s="1"/>
      <c r="HHP75" s="1"/>
      <c r="HHQ75" s="1"/>
      <c r="HHR75" s="1"/>
      <c r="HHS75" s="1"/>
      <c r="HHT75" s="1"/>
      <c r="HHU75" s="1"/>
      <c r="HHV75" s="1"/>
      <c r="HHW75" s="1"/>
      <c r="HHX75" s="1"/>
      <c r="HHY75" s="1"/>
      <c r="HHZ75" s="1"/>
      <c r="HIA75" s="1"/>
      <c r="HIB75" s="1"/>
      <c r="HIC75" s="1"/>
      <c r="HID75" s="1"/>
      <c r="HIE75" s="1"/>
      <c r="HIF75" s="1"/>
      <c r="HIG75" s="1"/>
      <c r="HIH75" s="1"/>
      <c r="HII75" s="1"/>
      <c r="HIJ75" s="1"/>
      <c r="HIK75" s="1"/>
      <c r="HIL75" s="1"/>
      <c r="HIM75" s="1"/>
      <c r="HIN75" s="1"/>
      <c r="HIO75" s="1"/>
      <c r="HIP75" s="1"/>
      <c r="HIQ75" s="1"/>
      <c r="HIR75" s="1"/>
      <c r="HIS75" s="1"/>
      <c r="HIT75" s="1"/>
      <c r="HIU75" s="1"/>
      <c r="HIV75" s="1"/>
      <c r="HIW75" s="1"/>
      <c r="HIX75" s="1"/>
      <c r="HIY75" s="1"/>
      <c r="HIZ75" s="1"/>
      <c r="HJA75" s="1"/>
      <c r="HJB75" s="1"/>
      <c r="HJC75" s="1"/>
      <c r="HJD75" s="1"/>
      <c r="HJE75" s="1"/>
      <c r="HJF75" s="1"/>
      <c r="HJG75" s="1"/>
      <c r="HJH75" s="1"/>
      <c r="HJI75" s="1"/>
      <c r="HJJ75" s="1"/>
      <c r="HJK75" s="1"/>
      <c r="HJL75" s="1"/>
      <c r="HJM75" s="1"/>
      <c r="HJN75" s="1"/>
      <c r="HJO75" s="1"/>
      <c r="HJP75" s="1"/>
      <c r="HJQ75" s="1"/>
      <c r="HJR75" s="1"/>
      <c r="HJS75" s="1"/>
      <c r="HJT75" s="1"/>
      <c r="HJU75" s="1"/>
      <c r="HJV75" s="1"/>
      <c r="HJW75" s="1"/>
      <c r="HJX75" s="1"/>
      <c r="HJY75" s="1"/>
      <c r="HJZ75" s="1"/>
      <c r="HKA75" s="1"/>
      <c r="HKB75" s="1"/>
      <c r="HKC75" s="1"/>
      <c r="HKD75" s="1"/>
      <c r="HKE75" s="1"/>
      <c r="HKF75" s="1"/>
      <c r="HKG75" s="1"/>
      <c r="HKH75" s="1"/>
      <c r="HKI75" s="1"/>
      <c r="HKJ75" s="1"/>
      <c r="HKK75" s="1"/>
      <c r="HKL75" s="1"/>
      <c r="HKM75" s="1"/>
      <c r="HKN75" s="1"/>
      <c r="HKO75" s="1"/>
      <c r="HKP75" s="1"/>
      <c r="HKQ75" s="1"/>
      <c r="HKR75" s="1"/>
      <c r="HKS75" s="1"/>
      <c r="HKT75" s="1"/>
      <c r="HKU75" s="1"/>
      <c r="HKV75" s="1"/>
      <c r="HKW75" s="1"/>
      <c r="HKX75" s="1"/>
      <c r="HKY75" s="1"/>
      <c r="HKZ75" s="1"/>
      <c r="HLA75" s="1"/>
      <c r="HLB75" s="1"/>
      <c r="HLC75" s="1"/>
      <c r="HLD75" s="1"/>
      <c r="HLE75" s="1"/>
      <c r="HLF75" s="1"/>
      <c r="HLG75" s="1"/>
      <c r="HLH75" s="1"/>
      <c r="HLI75" s="1"/>
      <c r="HLJ75" s="1"/>
      <c r="HLK75" s="1"/>
      <c r="HLL75" s="1"/>
      <c r="HLM75" s="1"/>
      <c r="HLN75" s="1"/>
      <c r="HLO75" s="1"/>
      <c r="HLP75" s="1"/>
      <c r="HLQ75" s="1"/>
      <c r="HLR75" s="1"/>
      <c r="HLS75" s="1"/>
      <c r="HLT75" s="1"/>
      <c r="HLU75" s="1"/>
      <c r="HLV75" s="1"/>
      <c r="HLW75" s="1"/>
      <c r="HLX75" s="1"/>
      <c r="HLY75" s="1"/>
      <c r="HLZ75" s="1"/>
      <c r="HMA75" s="1"/>
      <c r="HMB75" s="1"/>
      <c r="HMC75" s="1"/>
      <c r="HMD75" s="1"/>
      <c r="HME75" s="1"/>
      <c r="HMF75" s="1"/>
      <c r="HMG75" s="1"/>
      <c r="HMH75" s="1"/>
      <c r="HMI75" s="1"/>
      <c r="HMJ75" s="1"/>
      <c r="HMK75" s="1"/>
      <c r="HML75" s="1"/>
      <c r="HMM75" s="1"/>
      <c r="HMN75" s="1"/>
      <c r="HMO75" s="1"/>
      <c r="HMP75" s="1"/>
      <c r="HMQ75" s="1"/>
      <c r="HMR75" s="1"/>
      <c r="HMS75" s="1"/>
      <c r="HMT75" s="1"/>
      <c r="HMU75" s="1"/>
      <c r="HMV75" s="1"/>
      <c r="HMW75" s="1"/>
      <c r="HMX75" s="1"/>
      <c r="HMY75" s="1"/>
      <c r="HMZ75" s="1"/>
      <c r="HNA75" s="1"/>
      <c r="HNB75" s="1"/>
      <c r="HNC75" s="1"/>
      <c r="HND75" s="1"/>
      <c r="HNE75" s="1"/>
      <c r="HNF75" s="1"/>
      <c r="HNG75" s="1"/>
      <c r="HNH75" s="1"/>
      <c r="HNI75" s="1"/>
      <c r="HNJ75" s="1"/>
      <c r="HNK75" s="1"/>
      <c r="HNL75" s="1"/>
      <c r="HNM75" s="1"/>
      <c r="HNN75" s="1"/>
      <c r="HNO75" s="1"/>
      <c r="HNP75" s="1"/>
      <c r="HNQ75" s="1"/>
      <c r="HNR75" s="1"/>
      <c r="HNS75" s="1"/>
      <c r="HNT75" s="1"/>
      <c r="HNU75" s="1"/>
      <c r="HNV75" s="1"/>
      <c r="HNW75" s="1"/>
      <c r="HNX75" s="1"/>
      <c r="HNY75" s="1"/>
      <c r="HNZ75" s="1"/>
      <c r="HOA75" s="1"/>
      <c r="HOB75" s="1"/>
      <c r="HOC75" s="1"/>
      <c r="HOD75" s="1"/>
      <c r="HOE75" s="1"/>
      <c r="HOF75" s="1"/>
      <c r="HOG75" s="1"/>
      <c r="HOH75" s="1"/>
      <c r="HOI75" s="1"/>
      <c r="HOJ75" s="1"/>
      <c r="HOK75" s="1"/>
      <c r="HOL75" s="1"/>
      <c r="HOM75" s="1"/>
      <c r="HON75" s="1"/>
      <c r="HOO75" s="1"/>
      <c r="HOP75" s="1"/>
      <c r="HOQ75" s="1"/>
      <c r="HOR75" s="1"/>
      <c r="HOS75" s="1"/>
      <c r="HOT75" s="1"/>
      <c r="HOU75" s="1"/>
      <c r="HOV75" s="1"/>
      <c r="HOW75" s="1"/>
      <c r="HOX75" s="1"/>
      <c r="HOY75" s="1"/>
      <c r="HOZ75" s="1"/>
      <c r="HPA75" s="1"/>
      <c r="HPB75" s="1"/>
      <c r="HPC75" s="1"/>
      <c r="HPD75" s="1"/>
      <c r="HPE75" s="1"/>
      <c r="HPF75" s="1"/>
      <c r="HPG75" s="1"/>
      <c r="HPH75" s="1"/>
      <c r="HPI75" s="1"/>
      <c r="HPJ75" s="1"/>
      <c r="HPK75" s="1"/>
      <c r="HPL75" s="1"/>
      <c r="HPM75" s="1"/>
      <c r="HPN75" s="1"/>
      <c r="HPO75" s="1"/>
      <c r="HPP75" s="1"/>
      <c r="HPQ75" s="1"/>
      <c r="HPR75" s="1"/>
      <c r="HPS75" s="1"/>
      <c r="HPT75" s="1"/>
      <c r="HPU75" s="1"/>
      <c r="HPV75" s="1"/>
      <c r="HPW75" s="1"/>
      <c r="HPX75" s="1"/>
      <c r="HPY75" s="1"/>
      <c r="HPZ75" s="1"/>
      <c r="HQA75" s="1"/>
      <c r="HQB75" s="1"/>
      <c r="HQC75" s="1"/>
      <c r="HQD75" s="1"/>
      <c r="HQE75" s="1"/>
      <c r="HQF75" s="1"/>
      <c r="HQG75" s="1"/>
      <c r="HQH75" s="1"/>
      <c r="HQI75" s="1"/>
      <c r="HQJ75" s="1"/>
      <c r="HQK75" s="1"/>
      <c r="HQL75" s="1"/>
      <c r="HQM75" s="1"/>
      <c r="HQN75" s="1"/>
      <c r="HQO75" s="1"/>
      <c r="HQP75" s="1"/>
      <c r="HQQ75" s="1"/>
      <c r="HQR75" s="1"/>
      <c r="HQS75" s="1"/>
      <c r="HQT75" s="1"/>
      <c r="HQU75" s="1"/>
      <c r="HQV75" s="1"/>
      <c r="HQW75" s="1"/>
      <c r="HQX75" s="1"/>
      <c r="HQY75" s="1"/>
      <c r="HQZ75" s="1"/>
      <c r="HRA75" s="1"/>
      <c r="HRB75" s="1"/>
      <c r="HRC75" s="1"/>
      <c r="HRD75" s="1"/>
      <c r="HRE75" s="1"/>
      <c r="HRF75" s="1"/>
      <c r="HRG75" s="1"/>
      <c r="HRH75" s="1"/>
      <c r="HRI75" s="1"/>
      <c r="HRJ75" s="1"/>
      <c r="HRK75" s="1"/>
      <c r="HRL75" s="1"/>
      <c r="HRM75" s="1"/>
      <c r="HRN75" s="1"/>
      <c r="HRO75" s="1"/>
      <c r="HRP75" s="1"/>
      <c r="HRQ75" s="1"/>
      <c r="HRR75" s="1"/>
      <c r="HRS75" s="1"/>
      <c r="HRT75" s="1"/>
      <c r="HRU75" s="1"/>
      <c r="HRV75" s="1"/>
      <c r="HRW75" s="1"/>
      <c r="HRX75" s="1"/>
      <c r="HRY75" s="1"/>
      <c r="HRZ75" s="1"/>
      <c r="HSA75" s="1"/>
      <c r="HSB75" s="1"/>
      <c r="HSC75" s="1"/>
      <c r="HSD75" s="1"/>
      <c r="HSE75" s="1"/>
      <c r="HSF75" s="1"/>
      <c r="HSG75" s="1"/>
      <c r="HSH75" s="1"/>
      <c r="HSI75" s="1"/>
      <c r="HSJ75" s="1"/>
      <c r="HSK75" s="1"/>
      <c r="HSL75" s="1"/>
      <c r="HSM75" s="1"/>
      <c r="HSN75" s="1"/>
      <c r="HSO75" s="1"/>
      <c r="HSP75" s="1"/>
      <c r="HSQ75" s="1"/>
      <c r="HSR75" s="1"/>
      <c r="HSS75" s="1"/>
      <c r="HST75" s="1"/>
      <c r="HSU75" s="1"/>
      <c r="HSV75" s="1"/>
      <c r="HSW75" s="1"/>
      <c r="HSX75" s="1"/>
      <c r="HSY75" s="1"/>
      <c r="HSZ75" s="1"/>
      <c r="HTA75" s="1"/>
      <c r="HTB75" s="1"/>
      <c r="HTC75" s="1"/>
      <c r="HTD75" s="1"/>
      <c r="HTE75" s="1"/>
      <c r="HTF75" s="1"/>
      <c r="HTG75" s="1"/>
      <c r="HTH75" s="1"/>
      <c r="HTI75" s="1"/>
      <c r="HTJ75" s="1"/>
      <c r="HTK75" s="1"/>
      <c r="HTL75" s="1"/>
      <c r="HTM75" s="1"/>
      <c r="HTN75" s="1"/>
      <c r="HTO75" s="1"/>
      <c r="HTP75" s="1"/>
      <c r="HTQ75" s="1"/>
      <c r="HTR75" s="1"/>
      <c r="HTS75" s="1"/>
      <c r="HTT75" s="1"/>
      <c r="HTU75" s="1"/>
      <c r="HTV75" s="1"/>
      <c r="HTW75" s="1"/>
      <c r="HTX75" s="1"/>
      <c r="HTY75" s="1"/>
      <c r="HTZ75" s="1"/>
      <c r="HUA75" s="1"/>
      <c r="HUB75" s="1"/>
      <c r="HUC75" s="1"/>
      <c r="HUD75" s="1"/>
      <c r="HUE75" s="1"/>
      <c r="HUF75" s="1"/>
      <c r="HUG75" s="1"/>
      <c r="HUH75" s="1"/>
      <c r="HUI75" s="1"/>
      <c r="HUJ75" s="1"/>
      <c r="HUK75" s="1"/>
      <c r="HUL75" s="1"/>
      <c r="HUM75" s="1"/>
      <c r="HUN75" s="1"/>
      <c r="HUO75" s="1"/>
      <c r="HUP75" s="1"/>
      <c r="HUQ75" s="1"/>
      <c r="HUR75" s="1"/>
      <c r="HUS75" s="1"/>
      <c r="HUT75" s="1"/>
      <c r="HUU75" s="1"/>
      <c r="HUV75" s="1"/>
      <c r="HUW75" s="1"/>
      <c r="HUX75" s="1"/>
      <c r="HUY75" s="1"/>
      <c r="HUZ75" s="1"/>
      <c r="HVA75" s="1"/>
      <c r="HVB75" s="1"/>
      <c r="HVC75" s="1"/>
      <c r="HVD75" s="1"/>
      <c r="HVE75" s="1"/>
      <c r="HVF75" s="1"/>
      <c r="HVG75" s="1"/>
      <c r="HVH75" s="1"/>
      <c r="HVI75" s="1"/>
      <c r="HVJ75" s="1"/>
      <c r="HVK75" s="1"/>
      <c r="HVL75" s="1"/>
      <c r="HVM75" s="1"/>
      <c r="HVN75" s="1"/>
      <c r="HVO75" s="1"/>
      <c r="HVP75" s="1"/>
      <c r="HVQ75" s="1"/>
      <c r="HVR75" s="1"/>
      <c r="HVS75" s="1"/>
      <c r="HVT75" s="1"/>
      <c r="HVU75" s="1"/>
      <c r="HVV75" s="1"/>
      <c r="HVW75" s="1"/>
      <c r="HVX75" s="1"/>
      <c r="HVY75" s="1"/>
      <c r="HVZ75" s="1"/>
      <c r="HWA75" s="1"/>
      <c r="HWB75" s="1"/>
      <c r="HWC75" s="1"/>
      <c r="HWD75" s="1"/>
      <c r="HWE75" s="1"/>
      <c r="HWF75" s="1"/>
      <c r="HWG75" s="1"/>
      <c r="HWH75" s="1"/>
      <c r="HWI75" s="1"/>
      <c r="HWJ75" s="1"/>
      <c r="HWK75" s="1"/>
      <c r="HWL75" s="1"/>
      <c r="HWM75" s="1"/>
      <c r="HWN75" s="1"/>
      <c r="HWO75" s="1"/>
      <c r="HWP75" s="1"/>
      <c r="HWQ75" s="1"/>
      <c r="HWR75" s="1"/>
      <c r="HWS75" s="1"/>
      <c r="HWT75" s="1"/>
      <c r="HWU75" s="1"/>
      <c r="HWV75" s="1"/>
      <c r="HWW75" s="1"/>
      <c r="HWX75" s="1"/>
      <c r="HWY75" s="1"/>
      <c r="HWZ75" s="1"/>
      <c r="HXA75" s="1"/>
      <c r="HXB75" s="1"/>
      <c r="HXC75" s="1"/>
      <c r="HXD75" s="1"/>
      <c r="HXE75" s="1"/>
      <c r="HXF75" s="1"/>
      <c r="HXG75" s="1"/>
      <c r="HXH75" s="1"/>
      <c r="HXI75" s="1"/>
      <c r="HXJ75" s="1"/>
      <c r="HXK75" s="1"/>
      <c r="HXL75" s="1"/>
      <c r="HXM75" s="1"/>
      <c r="HXN75" s="1"/>
      <c r="HXO75" s="1"/>
      <c r="HXP75" s="1"/>
      <c r="HXQ75" s="1"/>
      <c r="HXR75" s="1"/>
      <c r="HXS75" s="1"/>
      <c r="HXT75" s="1"/>
      <c r="HXU75" s="1"/>
      <c r="HXV75" s="1"/>
      <c r="HXW75" s="1"/>
      <c r="HXX75" s="1"/>
      <c r="HXY75" s="1"/>
      <c r="HXZ75" s="1"/>
      <c r="HYA75" s="1"/>
      <c r="HYB75" s="1"/>
      <c r="HYC75" s="1"/>
      <c r="HYD75" s="1"/>
      <c r="HYE75" s="1"/>
      <c r="HYF75" s="1"/>
      <c r="HYG75" s="1"/>
      <c r="HYH75" s="1"/>
      <c r="HYI75" s="1"/>
      <c r="HYJ75" s="1"/>
      <c r="HYK75" s="1"/>
      <c r="HYL75" s="1"/>
      <c r="HYM75" s="1"/>
      <c r="HYN75" s="1"/>
      <c r="HYO75" s="1"/>
      <c r="HYP75" s="1"/>
      <c r="HYQ75" s="1"/>
      <c r="HYR75" s="1"/>
      <c r="HYS75" s="1"/>
      <c r="HYT75" s="1"/>
      <c r="HYU75" s="1"/>
      <c r="HYV75" s="1"/>
      <c r="HYW75" s="1"/>
      <c r="HYX75" s="1"/>
      <c r="HYY75" s="1"/>
      <c r="HYZ75" s="1"/>
      <c r="HZA75" s="1"/>
      <c r="HZB75" s="1"/>
      <c r="HZC75" s="1"/>
      <c r="HZD75" s="1"/>
      <c r="HZE75" s="1"/>
      <c r="HZF75" s="1"/>
      <c r="HZG75" s="1"/>
      <c r="HZH75" s="1"/>
      <c r="HZI75" s="1"/>
      <c r="HZJ75" s="1"/>
      <c r="HZK75" s="1"/>
      <c r="HZL75" s="1"/>
      <c r="HZM75" s="1"/>
      <c r="HZN75" s="1"/>
      <c r="HZO75" s="1"/>
      <c r="HZP75" s="1"/>
      <c r="HZQ75" s="1"/>
      <c r="HZR75" s="1"/>
      <c r="HZS75" s="1"/>
      <c r="HZT75" s="1"/>
      <c r="HZU75" s="1"/>
      <c r="HZV75" s="1"/>
      <c r="HZW75" s="1"/>
      <c r="HZX75" s="1"/>
      <c r="HZY75" s="1"/>
      <c r="HZZ75" s="1"/>
      <c r="IAA75" s="1"/>
      <c r="IAB75" s="1"/>
      <c r="IAC75" s="1"/>
      <c r="IAD75" s="1"/>
      <c r="IAE75" s="1"/>
      <c r="IAF75" s="1"/>
      <c r="IAG75" s="1"/>
      <c r="IAH75" s="1"/>
      <c r="IAI75" s="1"/>
      <c r="IAJ75" s="1"/>
      <c r="IAK75" s="1"/>
      <c r="IAL75" s="1"/>
      <c r="IAM75" s="1"/>
      <c r="IAN75" s="1"/>
      <c r="IAO75" s="1"/>
      <c r="IAP75" s="1"/>
      <c r="IAQ75" s="1"/>
      <c r="IAR75" s="1"/>
      <c r="IAS75" s="1"/>
      <c r="IAT75" s="1"/>
      <c r="IAU75" s="1"/>
      <c r="IAV75" s="1"/>
      <c r="IAW75" s="1"/>
      <c r="IAX75" s="1"/>
      <c r="IAY75" s="1"/>
      <c r="IAZ75" s="1"/>
      <c r="IBA75" s="1"/>
      <c r="IBB75" s="1"/>
      <c r="IBC75" s="1"/>
      <c r="IBD75" s="1"/>
      <c r="IBE75" s="1"/>
      <c r="IBF75" s="1"/>
      <c r="IBG75" s="1"/>
      <c r="IBH75" s="1"/>
      <c r="IBI75" s="1"/>
      <c r="IBJ75" s="1"/>
      <c r="IBK75" s="1"/>
      <c r="IBL75" s="1"/>
      <c r="IBM75" s="1"/>
      <c r="IBN75" s="1"/>
      <c r="IBO75" s="1"/>
      <c r="IBP75" s="1"/>
      <c r="IBQ75" s="1"/>
      <c r="IBR75" s="1"/>
      <c r="IBS75" s="1"/>
      <c r="IBT75" s="1"/>
      <c r="IBU75" s="1"/>
      <c r="IBV75" s="1"/>
      <c r="IBW75" s="1"/>
      <c r="IBX75" s="1"/>
      <c r="IBY75" s="1"/>
      <c r="IBZ75" s="1"/>
      <c r="ICA75" s="1"/>
      <c r="ICB75" s="1"/>
      <c r="ICC75" s="1"/>
      <c r="ICD75" s="1"/>
      <c r="ICE75" s="1"/>
      <c r="ICF75" s="1"/>
      <c r="ICG75" s="1"/>
      <c r="ICH75" s="1"/>
      <c r="ICI75" s="1"/>
      <c r="ICJ75" s="1"/>
      <c r="ICK75" s="1"/>
      <c r="ICL75" s="1"/>
      <c r="ICM75" s="1"/>
      <c r="ICN75" s="1"/>
      <c r="ICO75" s="1"/>
      <c r="ICP75" s="1"/>
      <c r="ICQ75" s="1"/>
      <c r="ICR75" s="1"/>
      <c r="ICS75" s="1"/>
      <c r="ICT75" s="1"/>
      <c r="ICU75" s="1"/>
      <c r="ICV75" s="1"/>
      <c r="ICW75" s="1"/>
      <c r="ICX75" s="1"/>
      <c r="ICY75" s="1"/>
      <c r="ICZ75" s="1"/>
      <c r="IDA75" s="1"/>
      <c r="IDB75" s="1"/>
      <c r="IDC75" s="1"/>
      <c r="IDD75" s="1"/>
      <c r="IDE75" s="1"/>
      <c r="IDF75" s="1"/>
      <c r="IDG75" s="1"/>
      <c r="IDH75" s="1"/>
      <c r="IDI75" s="1"/>
      <c r="IDJ75" s="1"/>
      <c r="IDK75" s="1"/>
      <c r="IDL75" s="1"/>
      <c r="IDM75" s="1"/>
      <c r="IDN75" s="1"/>
      <c r="IDO75" s="1"/>
      <c r="IDP75" s="1"/>
      <c r="IDQ75" s="1"/>
      <c r="IDR75" s="1"/>
      <c r="IDS75" s="1"/>
      <c r="IDT75" s="1"/>
      <c r="IDU75" s="1"/>
      <c r="IDV75" s="1"/>
      <c r="IDW75" s="1"/>
      <c r="IDX75" s="1"/>
      <c r="IDY75" s="1"/>
      <c r="IDZ75" s="1"/>
      <c r="IEA75" s="1"/>
      <c r="IEB75" s="1"/>
      <c r="IEC75" s="1"/>
      <c r="IED75" s="1"/>
      <c r="IEE75" s="1"/>
      <c r="IEF75" s="1"/>
      <c r="IEG75" s="1"/>
      <c r="IEH75" s="1"/>
      <c r="IEI75" s="1"/>
      <c r="IEJ75" s="1"/>
      <c r="IEK75" s="1"/>
      <c r="IEL75" s="1"/>
      <c r="IEM75" s="1"/>
      <c r="IEN75" s="1"/>
      <c r="IEO75" s="1"/>
      <c r="IEP75" s="1"/>
      <c r="IEQ75" s="1"/>
      <c r="IER75" s="1"/>
      <c r="IES75" s="1"/>
      <c r="IET75" s="1"/>
      <c r="IEU75" s="1"/>
      <c r="IEV75" s="1"/>
      <c r="IEW75" s="1"/>
      <c r="IEX75" s="1"/>
      <c r="IEY75" s="1"/>
      <c r="IEZ75" s="1"/>
      <c r="IFA75" s="1"/>
      <c r="IFB75" s="1"/>
      <c r="IFC75" s="1"/>
      <c r="IFD75" s="1"/>
      <c r="IFE75" s="1"/>
      <c r="IFF75" s="1"/>
      <c r="IFG75" s="1"/>
      <c r="IFH75" s="1"/>
      <c r="IFI75" s="1"/>
      <c r="IFJ75" s="1"/>
      <c r="IFK75" s="1"/>
      <c r="IFL75" s="1"/>
      <c r="IFM75" s="1"/>
      <c r="IFN75" s="1"/>
      <c r="IFO75" s="1"/>
      <c r="IFP75" s="1"/>
      <c r="IFQ75" s="1"/>
      <c r="IFR75" s="1"/>
      <c r="IFS75" s="1"/>
      <c r="IFT75" s="1"/>
      <c r="IFU75" s="1"/>
      <c r="IFV75" s="1"/>
      <c r="IFW75" s="1"/>
      <c r="IFX75" s="1"/>
      <c r="IFY75" s="1"/>
      <c r="IFZ75" s="1"/>
      <c r="IGA75" s="1"/>
      <c r="IGB75" s="1"/>
      <c r="IGC75" s="1"/>
      <c r="IGD75" s="1"/>
      <c r="IGE75" s="1"/>
      <c r="IGF75" s="1"/>
      <c r="IGG75" s="1"/>
      <c r="IGH75" s="1"/>
      <c r="IGI75" s="1"/>
      <c r="IGJ75" s="1"/>
      <c r="IGK75" s="1"/>
      <c r="IGL75" s="1"/>
      <c r="IGM75" s="1"/>
      <c r="IGN75" s="1"/>
      <c r="IGO75" s="1"/>
      <c r="IGP75" s="1"/>
      <c r="IGQ75" s="1"/>
      <c r="IGR75" s="1"/>
      <c r="IGS75" s="1"/>
      <c r="IGT75" s="1"/>
      <c r="IGU75" s="1"/>
      <c r="IGV75" s="1"/>
      <c r="IGW75" s="1"/>
      <c r="IGX75" s="1"/>
      <c r="IGY75" s="1"/>
      <c r="IGZ75" s="1"/>
      <c r="IHA75" s="1"/>
      <c r="IHB75" s="1"/>
      <c r="IHC75" s="1"/>
      <c r="IHD75" s="1"/>
      <c r="IHE75" s="1"/>
      <c r="IHF75" s="1"/>
      <c r="IHG75" s="1"/>
      <c r="IHH75" s="1"/>
      <c r="IHI75" s="1"/>
      <c r="IHJ75" s="1"/>
      <c r="IHK75" s="1"/>
      <c r="IHL75" s="1"/>
      <c r="IHM75" s="1"/>
      <c r="IHN75" s="1"/>
      <c r="IHO75" s="1"/>
      <c r="IHP75" s="1"/>
      <c r="IHQ75" s="1"/>
      <c r="IHR75" s="1"/>
      <c r="IHS75" s="1"/>
      <c r="IHT75" s="1"/>
      <c r="IHU75" s="1"/>
      <c r="IHV75" s="1"/>
      <c r="IHW75" s="1"/>
      <c r="IHX75" s="1"/>
      <c r="IHY75" s="1"/>
      <c r="IHZ75" s="1"/>
      <c r="IIA75" s="1"/>
      <c r="IIB75" s="1"/>
      <c r="IIC75" s="1"/>
      <c r="IID75" s="1"/>
      <c r="IIE75" s="1"/>
      <c r="IIF75" s="1"/>
      <c r="IIG75" s="1"/>
      <c r="IIH75" s="1"/>
      <c r="III75" s="1"/>
      <c r="IIJ75" s="1"/>
      <c r="IIK75" s="1"/>
      <c r="IIL75" s="1"/>
      <c r="IIM75" s="1"/>
      <c r="IIN75" s="1"/>
      <c r="IIO75" s="1"/>
      <c r="IIP75" s="1"/>
      <c r="IIQ75" s="1"/>
      <c r="IIR75" s="1"/>
      <c r="IIS75" s="1"/>
      <c r="IIT75" s="1"/>
      <c r="IIU75" s="1"/>
      <c r="IIV75" s="1"/>
      <c r="IIW75" s="1"/>
      <c r="IIX75" s="1"/>
      <c r="IIY75" s="1"/>
      <c r="IIZ75" s="1"/>
      <c r="IJA75" s="1"/>
      <c r="IJB75" s="1"/>
      <c r="IJC75" s="1"/>
      <c r="IJD75" s="1"/>
      <c r="IJE75" s="1"/>
      <c r="IJF75" s="1"/>
      <c r="IJG75" s="1"/>
      <c r="IJH75" s="1"/>
      <c r="IJI75" s="1"/>
      <c r="IJJ75" s="1"/>
      <c r="IJK75" s="1"/>
      <c r="IJL75" s="1"/>
      <c r="IJM75" s="1"/>
      <c r="IJN75" s="1"/>
      <c r="IJO75" s="1"/>
      <c r="IJP75" s="1"/>
      <c r="IJQ75" s="1"/>
      <c r="IJR75" s="1"/>
      <c r="IJS75" s="1"/>
      <c r="IJT75" s="1"/>
      <c r="IJU75" s="1"/>
      <c r="IJV75" s="1"/>
      <c r="IJW75" s="1"/>
      <c r="IJX75" s="1"/>
      <c r="IJY75" s="1"/>
      <c r="IJZ75" s="1"/>
      <c r="IKA75" s="1"/>
      <c r="IKB75" s="1"/>
      <c r="IKC75" s="1"/>
      <c r="IKD75" s="1"/>
      <c r="IKE75" s="1"/>
      <c r="IKF75" s="1"/>
      <c r="IKG75" s="1"/>
      <c r="IKH75" s="1"/>
      <c r="IKI75" s="1"/>
      <c r="IKJ75" s="1"/>
      <c r="IKK75" s="1"/>
      <c r="IKL75" s="1"/>
      <c r="IKM75" s="1"/>
      <c r="IKN75" s="1"/>
      <c r="IKO75" s="1"/>
      <c r="IKP75" s="1"/>
      <c r="IKQ75" s="1"/>
      <c r="IKR75" s="1"/>
      <c r="IKS75" s="1"/>
      <c r="IKT75" s="1"/>
      <c r="IKU75" s="1"/>
      <c r="IKV75" s="1"/>
      <c r="IKW75" s="1"/>
      <c r="IKX75" s="1"/>
      <c r="IKY75" s="1"/>
      <c r="IKZ75" s="1"/>
      <c r="ILA75" s="1"/>
      <c r="ILB75" s="1"/>
      <c r="ILC75" s="1"/>
      <c r="ILD75" s="1"/>
      <c r="ILE75" s="1"/>
      <c r="ILF75" s="1"/>
      <c r="ILG75" s="1"/>
      <c r="ILH75" s="1"/>
      <c r="ILI75" s="1"/>
      <c r="ILJ75" s="1"/>
      <c r="ILK75" s="1"/>
      <c r="ILL75" s="1"/>
      <c r="ILM75" s="1"/>
      <c r="ILN75" s="1"/>
      <c r="ILO75" s="1"/>
      <c r="ILP75" s="1"/>
      <c r="ILQ75" s="1"/>
      <c r="ILR75" s="1"/>
      <c r="ILS75" s="1"/>
      <c r="ILT75" s="1"/>
      <c r="ILU75" s="1"/>
      <c r="ILV75" s="1"/>
      <c r="ILW75" s="1"/>
      <c r="ILX75" s="1"/>
      <c r="ILY75" s="1"/>
      <c r="ILZ75" s="1"/>
      <c r="IMA75" s="1"/>
      <c r="IMB75" s="1"/>
      <c r="IMC75" s="1"/>
      <c r="IMD75" s="1"/>
      <c r="IME75" s="1"/>
      <c r="IMF75" s="1"/>
      <c r="IMG75" s="1"/>
      <c r="IMH75" s="1"/>
      <c r="IMI75" s="1"/>
      <c r="IMJ75" s="1"/>
      <c r="IMK75" s="1"/>
      <c r="IML75" s="1"/>
      <c r="IMM75" s="1"/>
      <c r="IMN75" s="1"/>
      <c r="IMO75" s="1"/>
      <c r="IMP75" s="1"/>
      <c r="IMQ75" s="1"/>
      <c r="IMR75" s="1"/>
      <c r="IMS75" s="1"/>
      <c r="IMT75" s="1"/>
      <c r="IMU75" s="1"/>
      <c r="IMV75" s="1"/>
      <c r="IMW75" s="1"/>
      <c r="IMX75" s="1"/>
      <c r="IMY75" s="1"/>
      <c r="IMZ75" s="1"/>
      <c r="INA75" s="1"/>
      <c r="INB75" s="1"/>
      <c r="INC75" s="1"/>
      <c r="IND75" s="1"/>
      <c r="INE75" s="1"/>
      <c r="INF75" s="1"/>
      <c r="ING75" s="1"/>
      <c r="INH75" s="1"/>
      <c r="INI75" s="1"/>
      <c r="INJ75" s="1"/>
      <c r="INK75" s="1"/>
      <c r="INL75" s="1"/>
      <c r="INM75" s="1"/>
      <c r="INN75" s="1"/>
      <c r="INO75" s="1"/>
      <c r="INP75" s="1"/>
      <c r="INQ75" s="1"/>
      <c r="INR75" s="1"/>
      <c r="INS75" s="1"/>
      <c r="INT75" s="1"/>
      <c r="INU75" s="1"/>
      <c r="INV75" s="1"/>
      <c r="INW75" s="1"/>
      <c r="INX75" s="1"/>
      <c r="INY75" s="1"/>
      <c r="INZ75" s="1"/>
      <c r="IOA75" s="1"/>
      <c r="IOB75" s="1"/>
      <c r="IOC75" s="1"/>
      <c r="IOD75" s="1"/>
      <c r="IOE75" s="1"/>
      <c r="IOF75" s="1"/>
      <c r="IOG75" s="1"/>
      <c r="IOH75" s="1"/>
      <c r="IOI75" s="1"/>
      <c r="IOJ75" s="1"/>
      <c r="IOK75" s="1"/>
      <c r="IOL75" s="1"/>
      <c r="IOM75" s="1"/>
      <c r="ION75" s="1"/>
      <c r="IOO75" s="1"/>
      <c r="IOP75" s="1"/>
      <c r="IOQ75" s="1"/>
      <c r="IOR75" s="1"/>
      <c r="IOS75" s="1"/>
      <c r="IOT75" s="1"/>
      <c r="IOU75" s="1"/>
      <c r="IOV75" s="1"/>
      <c r="IOW75" s="1"/>
      <c r="IOX75" s="1"/>
      <c r="IOY75" s="1"/>
      <c r="IOZ75" s="1"/>
      <c r="IPA75" s="1"/>
      <c r="IPB75" s="1"/>
      <c r="IPC75" s="1"/>
      <c r="IPD75" s="1"/>
      <c r="IPE75" s="1"/>
      <c r="IPF75" s="1"/>
      <c r="IPG75" s="1"/>
      <c r="IPH75" s="1"/>
      <c r="IPI75" s="1"/>
      <c r="IPJ75" s="1"/>
      <c r="IPK75" s="1"/>
      <c r="IPL75" s="1"/>
      <c r="IPM75" s="1"/>
      <c r="IPN75" s="1"/>
      <c r="IPO75" s="1"/>
      <c r="IPP75" s="1"/>
      <c r="IPQ75" s="1"/>
      <c r="IPR75" s="1"/>
      <c r="IPS75" s="1"/>
      <c r="IPT75" s="1"/>
      <c r="IPU75" s="1"/>
      <c r="IPV75" s="1"/>
      <c r="IPW75" s="1"/>
      <c r="IPX75" s="1"/>
      <c r="IPY75" s="1"/>
      <c r="IPZ75" s="1"/>
      <c r="IQA75" s="1"/>
      <c r="IQB75" s="1"/>
      <c r="IQC75" s="1"/>
      <c r="IQD75" s="1"/>
      <c r="IQE75" s="1"/>
      <c r="IQF75" s="1"/>
      <c r="IQG75" s="1"/>
      <c r="IQH75" s="1"/>
      <c r="IQI75" s="1"/>
      <c r="IQJ75" s="1"/>
      <c r="IQK75" s="1"/>
      <c r="IQL75" s="1"/>
      <c r="IQM75" s="1"/>
      <c r="IQN75" s="1"/>
      <c r="IQO75" s="1"/>
      <c r="IQP75" s="1"/>
      <c r="IQQ75" s="1"/>
      <c r="IQR75" s="1"/>
      <c r="IQS75" s="1"/>
      <c r="IQT75" s="1"/>
      <c r="IQU75" s="1"/>
      <c r="IQV75" s="1"/>
      <c r="IQW75" s="1"/>
      <c r="IQX75" s="1"/>
      <c r="IQY75" s="1"/>
      <c r="IQZ75" s="1"/>
      <c r="IRA75" s="1"/>
      <c r="IRB75" s="1"/>
      <c r="IRC75" s="1"/>
      <c r="IRD75" s="1"/>
      <c r="IRE75" s="1"/>
      <c r="IRF75" s="1"/>
      <c r="IRG75" s="1"/>
      <c r="IRH75" s="1"/>
      <c r="IRI75" s="1"/>
      <c r="IRJ75" s="1"/>
      <c r="IRK75" s="1"/>
      <c r="IRL75" s="1"/>
      <c r="IRM75" s="1"/>
      <c r="IRN75" s="1"/>
      <c r="IRO75" s="1"/>
      <c r="IRP75" s="1"/>
      <c r="IRQ75" s="1"/>
      <c r="IRR75" s="1"/>
      <c r="IRS75" s="1"/>
      <c r="IRT75" s="1"/>
      <c r="IRU75" s="1"/>
      <c r="IRV75" s="1"/>
      <c r="IRW75" s="1"/>
      <c r="IRX75" s="1"/>
      <c r="IRY75" s="1"/>
      <c r="IRZ75" s="1"/>
      <c r="ISA75" s="1"/>
      <c r="ISB75" s="1"/>
      <c r="ISC75" s="1"/>
      <c r="ISD75" s="1"/>
      <c r="ISE75" s="1"/>
      <c r="ISF75" s="1"/>
      <c r="ISG75" s="1"/>
      <c r="ISH75" s="1"/>
      <c r="ISI75" s="1"/>
      <c r="ISJ75" s="1"/>
      <c r="ISK75" s="1"/>
      <c r="ISL75" s="1"/>
      <c r="ISM75" s="1"/>
      <c r="ISN75" s="1"/>
      <c r="ISO75" s="1"/>
      <c r="ISP75" s="1"/>
      <c r="ISQ75" s="1"/>
      <c r="ISR75" s="1"/>
      <c r="ISS75" s="1"/>
      <c r="IST75" s="1"/>
      <c r="ISU75" s="1"/>
      <c r="ISV75" s="1"/>
      <c r="ISW75" s="1"/>
      <c r="ISX75" s="1"/>
      <c r="ISY75" s="1"/>
      <c r="ISZ75" s="1"/>
      <c r="ITA75" s="1"/>
      <c r="ITB75" s="1"/>
      <c r="ITC75" s="1"/>
      <c r="ITD75" s="1"/>
      <c r="ITE75" s="1"/>
      <c r="ITF75" s="1"/>
      <c r="ITG75" s="1"/>
      <c r="ITH75" s="1"/>
      <c r="ITI75" s="1"/>
      <c r="ITJ75" s="1"/>
      <c r="ITK75" s="1"/>
      <c r="ITL75" s="1"/>
      <c r="ITM75" s="1"/>
      <c r="ITN75" s="1"/>
      <c r="ITO75" s="1"/>
      <c r="ITP75" s="1"/>
      <c r="ITQ75" s="1"/>
      <c r="ITR75" s="1"/>
      <c r="ITS75" s="1"/>
      <c r="ITT75" s="1"/>
      <c r="ITU75" s="1"/>
      <c r="ITV75" s="1"/>
      <c r="ITW75" s="1"/>
      <c r="ITX75" s="1"/>
      <c r="ITY75" s="1"/>
      <c r="ITZ75" s="1"/>
      <c r="IUA75" s="1"/>
      <c r="IUB75" s="1"/>
      <c r="IUC75" s="1"/>
      <c r="IUD75" s="1"/>
      <c r="IUE75" s="1"/>
      <c r="IUF75" s="1"/>
      <c r="IUG75" s="1"/>
      <c r="IUH75" s="1"/>
      <c r="IUI75" s="1"/>
      <c r="IUJ75" s="1"/>
      <c r="IUK75" s="1"/>
      <c r="IUL75" s="1"/>
      <c r="IUM75" s="1"/>
      <c r="IUN75" s="1"/>
      <c r="IUO75" s="1"/>
      <c r="IUP75" s="1"/>
      <c r="IUQ75" s="1"/>
      <c r="IUR75" s="1"/>
      <c r="IUS75" s="1"/>
      <c r="IUT75" s="1"/>
      <c r="IUU75" s="1"/>
      <c r="IUV75" s="1"/>
      <c r="IUW75" s="1"/>
      <c r="IUX75" s="1"/>
      <c r="IUY75" s="1"/>
      <c r="IUZ75" s="1"/>
      <c r="IVA75" s="1"/>
      <c r="IVB75" s="1"/>
      <c r="IVC75" s="1"/>
      <c r="IVD75" s="1"/>
      <c r="IVE75" s="1"/>
      <c r="IVF75" s="1"/>
      <c r="IVG75" s="1"/>
      <c r="IVH75" s="1"/>
      <c r="IVI75" s="1"/>
      <c r="IVJ75" s="1"/>
      <c r="IVK75" s="1"/>
      <c r="IVL75" s="1"/>
      <c r="IVM75" s="1"/>
      <c r="IVN75" s="1"/>
      <c r="IVO75" s="1"/>
      <c r="IVP75" s="1"/>
      <c r="IVQ75" s="1"/>
      <c r="IVR75" s="1"/>
      <c r="IVS75" s="1"/>
      <c r="IVT75" s="1"/>
      <c r="IVU75" s="1"/>
      <c r="IVV75" s="1"/>
      <c r="IVW75" s="1"/>
      <c r="IVX75" s="1"/>
      <c r="IVY75" s="1"/>
      <c r="IVZ75" s="1"/>
      <c r="IWA75" s="1"/>
      <c r="IWB75" s="1"/>
      <c r="IWC75" s="1"/>
      <c r="IWD75" s="1"/>
      <c r="IWE75" s="1"/>
      <c r="IWF75" s="1"/>
      <c r="IWG75" s="1"/>
      <c r="IWH75" s="1"/>
      <c r="IWI75" s="1"/>
      <c r="IWJ75" s="1"/>
      <c r="IWK75" s="1"/>
      <c r="IWL75" s="1"/>
      <c r="IWM75" s="1"/>
      <c r="IWN75" s="1"/>
      <c r="IWO75" s="1"/>
      <c r="IWP75" s="1"/>
      <c r="IWQ75" s="1"/>
      <c r="IWR75" s="1"/>
      <c r="IWS75" s="1"/>
      <c r="IWT75" s="1"/>
      <c r="IWU75" s="1"/>
      <c r="IWV75" s="1"/>
      <c r="IWW75" s="1"/>
      <c r="IWX75" s="1"/>
      <c r="IWY75" s="1"/>
      <c r="IWZ75" s="1"/>
      <c r="IXA75" s="1"/>
      <c r="IXB75" s="1"/>
      <c r="IXC75" s="1"/>
      <c r="IXD75" s="1"/>
      <c r="IXE75" s="1"/>
      <c r="IXF75" s="1"/>
      <c r="IXG75" s="1"/>
      <c r="IXH75" s="1"/>
      <c r="IXI75" s="1"/>
      <c r="IXJ75" s="1"/>
      <c r="IXK75" s="1"/>
      <c r="IXL75" s="1"/>
      <c r="IXM75" s="1"/>
      <c r="IXN75" s="1"/>
      <c r="IXO75" s="1"/>
      <c r="IXP75" s="1"/>
      <c r="IXQ75" s="1"/>
      <c r="IXR75" s="1"/>
      <c r="IXS75" s="1"/>
      <c r="IXT75" s="1"/>
      <c r="IXU75" s="1"/>
      <c r="IXV75" s="1"/>
      <c r="IXW75" s="1"/>
      <c r="IXX75" s="1"/>
      <c r="IXY75" s="1"/>
      <c r="IXZ75" s="1"/>
      <c r="IYA75" s="1"/>
      <c r="IYB75" s="1"/>
      <c r="IYC75" s="1"/>
      <c r="IYD75" s="1"/>
      <c r="IYE75" s="1"/>
      <c r="IYF75" s="1"/>
      <c r="IYG75" s="1"/>
      <c r="IYH75" s="1"/>
      <c r="IYI75" s="1"/>
      <c r="IYJ75" s="1"/>
      <c r="IYK75" s="1"/>
      <c r="IYL75" s="1"/>
      <c r="IYM75" s="1"/>
      <c r="IYN75" s="1"/>
      <c r="IYO75" s="1"/>
      <c r="IYP75" s="1"/>
      <c r="IYQ75" s="1"/>
      <c r="IYR75" s="1"/>
      <c r="IYS75" s="1"/>
      <c r="IYT75" s="1"/>
      <c r="IYU75" s="1"/>
      <c r="IYV75" s="1"/>
      <c r="IYW75" s="1"/>
      <c r="IYX75" s="1"/>
      <c r="IYY75" s="1"/>
      <c r="IYZ75" s="1"/>
      <c r="IZA75" s="1"/>
      <c r="IZB75" s="1"/>
      <c r="IZC75" s="1"/>
      <c r="IZD75" s="1"/>
      <c r="IZE75" s="1"/>
      <c r="IZF75" s="1"/>
      <c r="IZG75" s="1"/>
      <c r="IZH75" s="1"/>
      <c r="IZI75" s="1"/>
      <c r="IZJ75" s="1"/>
      <c r="IZK75" s="1"/>
      <c r="IZL75" s="1"/>
      <c r="IZM75" s="1"/>
      <c r="IZN75" s="1"/>
      <c r="IZO75" s="1"/>
      <c r="IZP75" s="1"/>
      <c r="IZQ75" s="1"/>
      <c r="IZR75" s="1"/>
      <c r="IZS75" s="1"/>
      <c r="IZT75" s="1"/>
      <c r="IZU75" s="1"/>
      <c r="IZV75" s="1"/>
      <c r="IZW75" s="1"/>
      <c r="IZX75" s="1"/>
      <c r="IZY75" s="1"/>
      <c r="IZZ75" s="1"/>
      <c r="JAA75" s="1"/>
      <c r="JAB75" s="1"/>
      <c r="JAC75" s="1"/>
      <c r="JAD75" s="1"/>
      <c r="JAE75" s="1"/>
      <c r="JAF75" s="1"/>
      <c r="JAG75" s="1"/>
      <c r="JAH75" s="1"/>
      <c r="JAI75" s="1"/>
      <c r="JAJ75" s="1"/>
      <c r="JAK75" s="1"/>
      <c r="JAL75" s="1"/>
      <c r="JAM75" s="1"/>
      <c r="JAN75" s="1"/>
      <c r="JAO75" s="1"/>
      <c r="JAP75" s="1"/>
      <c r="JAQ75" s="1"/>
      <c r="JAR75" s="1"/>
      <c r="JAS75" s="1"/>
      <c r="JAT75" s="1"/>
      <c r="JAU75" s="1"/>
      <c r="JAV75" s="1"/>
      <c r="JAW75" s="1"/>
      <c r="JAX75" s="1"/>
      <c r="JAY75" s="1"/>
      <c r="JAZ75" s="1"/>
      <c r="JBA75" s="1"/>
      <c r="JBB75" s="1"/>
      <c r="JBC75" s="1"/>
      <c r="JBD75" s="1"/>
      <c r="JBE75" s="1"/>
      <c r="JBF75" s="1"/>
      <c r="JBG75" s="1"/>
      <c r="JBH75" s="1"/>
      <c r="JBI75" s="1"/>
      <c r="JBJ75" s="1"/>
      <c r="JBK75" s="1"/>
      <c r="JBL75" s="1"/>
      <c r="JBM75" s="1"/>
      <c r="JBN75" s="1"/>
      <c r="JBO75" s="1"/>
      <c r="JBP75" s="1"/>
      <c r="JBQ75" s="1"/>
      <c r="JBR75" s="1"/>
      <c r="JBS75" s="1"/>
      <c r="JBT75" s="1"/>
      <c r="JBU75" s="1"/>
      <c r="JBV75" s="1"/>
      <c r="JBW75" s="1"/>
      <c r="JBX75" s="1"/>
      <c r="JBY75" s="1"/>
      <c r="JBZ75" s="1"/>
      <c r="JCA75" s="1"/>
      <c r="JCB75" s="1"/>
      <c r="JCC75" s="1"/>
      <c r="JCD75" s="1"/>
      <c r="JCE75" s="1"/>
      <c r="JCF75" s="1"/>
      <c r="JCG75" s="1"/>
      <c r="JCH75" s="1"/>
      <c r="JCI75" s="1"/>
      <c r="JCJ75" s="1"/>
      <c r="JCK75" s="1"/>
      <c r="JCL75" s="1"/>
      <c r="JCM75" s="1"/>
      <c r="JCN75" s="1"/>
      <c r="JCO75" s="1"/>
      <c r="JCP75" s="1"/>
      <c r="JCQ75" s="1"/>
      <c r="JCR75" s="1"/>
      <c r="JCS75" s="1"/>
      <c r="JCT75" s="1"/>
      <c r="JCU75" s="1"/>
      <c r="JCV75" s="1"/>
      <c r="JCW75" s="1"/>
      <c r="JCX75" s="1"/>
      <c r="JCY75" s="1"/>
      <c r="JCZ75" s="1"/>
      <c r="JDA75" s="1"/>
      <c r="JDB75" s="1"/>
      <c r="JDC75" s="1"/>
      <c r="JDD75" s="1"/>
      <c r="JDE75" s="1"/>
      <c r="JDF75" s="1"/>
      <c r="JDG75" s="1"/>
      <c r="JDH75" s="1"/>
      <c r="JDI75" s="1"/>
      <c r="JDJ75" s="1"/>
      <c r="JDK75" s="1"/>
      <c r="JDL75" s="1"/>
      <c r="JDM75" s="1"/>
      <c r="JDN75" s="1"/>
      <c r="JDO75" s="1"/>
      <c r="JDP75" s="1"/>
      <c r="JDQ75" s="1"/>
      <c r="JDR75" s="1"/>
      <c r="JDS75" s="1"/>
      <c r="JDT75" s="1"/>
      <c r="JDU75" s="1"/>
      <c r="JDV75" s="1"/>
      <c r="JDW75" s="1"/>
      <c r="JDX75" s="1"/>
      <c r="JDY75" s="1"/>
      <c r="JDZ75" s="1"/>
      <c r="JEA75" s="1"/>
      <c r="JEB75" s="1"/>
      <c r="JEC75" s="1"/>
      <c r="JED75" s="1"/>
      <c r="JEE75" s="1"/>
      <c r="JEF75" s="1"/>
      <c r="JEG75" s="1"/>
      <c r="JEH75" s="1"/>
      <c r="JEI75" s="1"/>
      <c r="JEJ75" s="1"/>
      <c r="JEK75" s="1"/>
      <c r="JEL75" s="1"/>
      <c r="JEM75" s="1"/>
      <c r="JEN75" s="1"/>
      <c r="JEO75" s="1"/>
      <c r="JEP75" s="1"/>
      <c r="JEQ75" s="1"/>
      <c r="JER75" s="1"/>
      <c r="JES75" s="1"/>
      <c r="JET75" s="1"/>
      <c r="JEU75" s="1"/>
      <c r="JEV75" s="1"/>
      <c r="JEW75" s="1"/>
      <c r="JEX75" s="1"/>
      <c r="JEY75" s="1"/>
      <c r="JEZ75" s="1"/>
      <c r="JFA75" s="1"/>
      <c r="JFB75" s="1"/>
      <c r="JFC75" s="1"/>
      <c r="JFD75" s="1"/>
      <c r="JFE75" s="1"/>
      <c r="JFF75" s="1"/>
      <c r="JFG75" s="1"/>
      <c r="JFH75" s="1"/>
      <c r="JFI75" s="1"/>
      <c r="JFJ75" s="1"/>
      <c r="JFK75" s="1"/>
      <c r="JFL75" s="1"/>
      <c r="JFM75" s="1"/>
      <c r="JFN75" s="1"/>
      <c r="JFO75" s="1"/>
      <c r="JFP75" s="1"/>
      <c r="JFQ75" s="1"/>
      <c r="JFR75" s="1"/>
      <c r="JFS75" s="1"/>
      <c r="JFT75" s="1"/>
      <c r="JFU75" s="1"/>
      <c r="JFV75" s="1"/>
      <c r="JFW75" s="1"/>
      <c r="JFX75" s="1"/>
      <c r="JFY75" s="1"/>
      <c r="JFZ75" s="1"/>
      <c r="JGA75" s="1"/>
      <c r="JGB75" s="1"/>
      <c r="JGC75" s="1"/>
      <c r="JGD75" s="1"/>
      <c r="JGE75" s="1"/>
      <c r="JGF75" s="1"/>
      <c r="JGG75" s="1"/>
      <c r="JGH75" s="1"/>
      <c r="JGI75" s="1"/>
      <c r="JGJ75" s="1"/>
      <c r="JGK75" s="1"/>
      <c r="JGL75" s="1"/>
      <c r="JGM75" s="1"/>
      <c r="JGN75" s="1"/>
      <c r="JGO75" s="1"/>
      <c r="JGP75" s="1"/>
      <c r="JGQ75" s="1"/>
      <c r="JGR75" s="1"/>
      <c r="JGS75" s="1"/>
      <c r="JGT75" s="1"/>
      <c r="JGU75" s="1"/>
      <c r="JGV75" s="1"/>
      <c r="JGW75" s="1"/>
      <c r="JGX75" s="1"/>
      <c r="JGY75" s="1"/>
      <c r="JGZ75" s="1"/>
      <c r="JHA75" s="1"/>
      <c r="JHB75" s="1"/>
      <c r="JHC75" s="1"/>
      <c r="JHD75" s="1"/>
      <c r="JHE75" s="1"/>
      <c r="JHF75" s="1"/>
      <c r="JHG75" s="1"/>
      <c r="JHH75" s="1"/>
      <c r="JHI75" s="1"/>
      <c r="JHJ75" s="1"/>
      <c r="JHK75" s="1"/>
      <c r="JHL75" s="1"/>
      <c r="JHM75" s="1"/>
      <c r="JHN75" s="1"/>
      <c r="JHO75" s="1"/>
      <c r="JHP75" s="1"/>
      <c r="JHQ75" s="1"/>
      <c r="JHR75" s="1"/>
      <c r="JHS75" s="1"/>
      <c r="JHT75" s="1"/>
      <c r="JHU75" s="1"/>
      <c r="JHV75" s="1"/>
      <c r="JHW75" s="1"/>
      <c r="JHX75" s="1"/>
      <c r="JHY75" s="1"/>
      <c r="JHZ75" s="1"/>
      <c r="JIA75" s="1"/>
      <c r="JIB75" s="1"/>
      <c r="JIC75" s="1"/>
      <c r="JID75" s="1"/>
      <c r="JIE75" s="1"/>
      <c r="JIF75" s="1"/>
      <c r="JIG75" s="1"/>
      <c r="JIH75" s="1"/>
      <c r="JII75" s="1"/>
      <c r="JIJ75" s="1"/>
      <c r="JIK75" s="1"/>
      <c r="JIL75" s="1"/>
      <c r="JIM75" s="1"/>
      <c r="JIN75" s="1"/>
      <c r="JIO75" s="1"/>
      <c r="JIP75" s="1"/>
      <c r="JIQ75" s="1"/>
      <c r="JIR75" s="1"/>
      <c r="JIS75" s="1"/>
      <c r="JIT75" s="1"/>
      <c r="JIU75" s="1"/>
      <c r="JIV75" s="1"/>
      <c r="JIW75" s="1"/>
      <c r="JIX75" s="1"/>
      <c r="JIY75" s="1"/>
      <c r="JIZ75" s="1"/>
      <c r="JJA75" s="1"/>
      <c r="JJB75" s="1"/>
      <c r="JJC75" s="1"/>
      <c r="JJD75" s="1"/>
      <c r="JJE75" s="1"/>
      <c r="JJF75" s="1"/>
      <c r="JJG75" s="1"/>
      <c r="JJH75" s="1"/>
      <c r="JJI75" s="1"/>
      <c r="JJJ75" s="1"/>
      <c r="JJK75" s="1"/>
      <c r="JJL75" s="1"/>
      <c r="JJM75" s="1"/>
      <c r="JJN75" s="1"/>
      <c r="JJO75" s="1"/>
      <c r="JJP75" s="1"/>
      <c r="JJQ75" s="1"/>
      <c r="JJR75" s="1"/>
      <c r="JJS75" s="1"/>
      <c r="JJT75" s="1"/>
      <c r="JJU75" s="1"/>
      <c r="JJV75" s="1"/>
      <c r="JJW75" s="1"/>
      <c r="JJX75" s="1"/>
      <c r="JJY75" s="1"/>
      <c r="JJZ75" s="1"/>
      <c r="JKA75" s="1"/>
      <c r="JKB75" s="1"/>
      <c r="JKC75" s="1"/>
      <c r="JKD75" s="1"/>
      <c r="JKE75" s="1"/>
      <c r="JKF75" s="1"/>
      <c r="JKG75" s="1"/>
      <c r="JKH75" s="1"/>
      <c r="JKI75" s="1"/>
      <c r="JKJ75" s="1"/>
      <c r="JKK75" s="1"/>
      <c r="JKL75" s="1"/>
      <c r="JKM75" s="1"/>
      <c r="JKN75" s="1"/>
      <c r="JKO75" s="1"/>
      <c r="JKP75" s="1"/>
      <c r="JKQ75" s="1"/>
      <c r="JKR75" s="1"/>
      <c r="JKS75" s="1"/>
      <c r="JKT75" s="1"/>
      <c r="JKU75" s="1"/>
      <c r="JKV75" s="1"/>
      <c r="JKW75" s="1"/>
      <c r="JKX75" s="1"/>
      <c r="JKY75" s="1"/>
      <c r="JKZ75" s="1"/>
      <c r="JLA75" s="1"/>
      <c r="JLB75" s="1"/>
      <c r="JLC75" s="1"/>
      <c r="JLD75" s="1"/>
      <c r="JLE75" s="1"/>
      <c r="JLF75" s="1"/>
      <c r="JLG75" s="1"/>
      <c r="JLH75" s="1"/>
      <c r="JLI75" s="1"/>
      <c r="JLJ75" s="1"/>
      <c r="JLK75" s="1"/>
      <c r="JLL75" s="1"/>
      <c r="JLM75" s="1"/>
      <c r="JLN75" s="1"/>
      <c r="JLO75" s="1"/>
      <c r="JLP75" s="1"/>
      <c r="JLQ75" s="1"/>
      <c r="JLR75" s="1"/>
      <c r="JLS75" s="1"/>
      <c r="JLT75" s="1"/>
      <c r="JLU75" s="1"/>
      <c r="JLV75" s="1"/>
      <c r="JLW75" s="1"/>
      <c r="JLX75" s="1"/>
      <c r="JLY75" s="1"/>
      <c r="JLZ75" s="1"/>
      <c r="JMA75" s="1"/>
      <c r="JMB75" s="1"/>
      <c r="JMC75" s="1"/>
      <c r="JMD75" s="1"/>
      <c r="JME75" s="1"/>
      <c r="JMF75" s="1"/>
      <c r="JMG75" s="1"/>
      <c r="JMH75" s="1"/>
      <c r="JMI75" s="1"/>
      <c r="JMJ75" s="1"/>
      <c r="JMK75" s="1"/>
      <c r="JML75" s="1"/>
      <c r="JMM75" s="1"/>
      <c r="JMN75" s="1"/>
      <c r="JMO75" s="1"/>
      <c r="JMP75" s="1"/>
      <c r="JMQ75" s="1"/>
      <c r="JMR75" s="1"/>
      <c r="JMS75" s="1"/>
      <c r="JMT75" s="1"/>
      <c r="JMU75" s="1"/>
      <c r="JMV75" s="1"/>
      <c r="JMW75" s="1"/>
      <c r="JMX75" s="1"/>
      <c r="JMY75" s="1"/>
      <c r="JMZ75" s="1"/>
      <c r="JNA75" s="1"/>
      <c r="JNB75" s="1"/>
      <c r="JNC75" s="1"/>
      <c r="JND75" s="1"/>
      <c r="JNE75" s="1"/>
      <c r="JNF75" s="1"/>
      <c r="JNG75" s="1"/>
      <c r="JNH75" s="1"/>
      <c r="JNI75" s="1"/>
      <c r="JNJ75" s="1"/>
      <c r="JNK75" s="1"/>
      <c r="JNL75" s="1"/>
      <c r="JNM75" s="1"/>
      <c r="JNN75" s="1"/>
      <c r="JNO75" s="1"/>
      <c r="JNP75" s="1"/>
      <c r="JNQ75" s="1"/>
      <c r="JNR75" s="1"/>
      <c r="JNS75" s="1"/>
      <c r="JNT75" s="1"/>
      <c r="JNU75" s="1"/>
      <c r="JNV75" s="1"/>
      <c r="JNW75" s="1"/>
      <c r="JNX75" s="1"/>
      <c r="JNY75" s="1"/>
      <c r="JNZ75" s="1"/>
      <c r="JOA75" s="1"/>
      <c r="JOB75" s="1"/>
      <c r="JOC75" s="1"/>
      <c r="JOD75" s="1"/>
      <c r="JOE75" s="1"/>
      <c r="JOF75" s="1"/>
      <c r="JOG75" s="1"/>
      <c r="JOH75" s="1"/>
      <c r="JOI75" s="1"/>
      <c r="JOJ75" s="1"/>
      <c r="JOK75" s="1"/>
      <c r="JOL75" s="1"/>
      <c r="JOM75" s="1"/>
      <c r="JON75" s="1"/>
      <c r="JOO75" s="1"/>
      <c r="JOP75" s="1"/>
      <c r="JOQ75" s="1"/>
      <c r="JOR75" s="1"/>
      <c r="JOS75" s="1"/>
      <c r="JOT75" s="1"/>
      <c r="JOU75" s="1"/>
      <c r="JOV75" s="1"/>
      <c r="JOW75" s="1"/>
      <c r="JOX75" s="1"/>
      <c r="JOY75" s="1"/>
      <c r="JOZ75" s="1"/>
      <c r="JPA75" s="1"/>
      <c r="JPB75" s="1"/>
      <c r="JPC75" s="1"/>
      <c r="JPD75" s="1"/>
      <c r="JPE75" s="1"/>
      <c r="JPF75" s="1"/>
      <c r="JPG75" s="1"/>
      <c r="JPH75" s="1"/>
      <c r="JPI75" s="1"/>
      <c r="JPJ75" s="1"/>
      <c r="JPK75" s="1"/>
      <c r="JPL75" s="1"/>
      <c r="JPM75" s="1"/>
      <c r="JPN75" s="1"/>
      <c r="JPO75" s="1"/>
      <c r="JPP75" s="1"/>
      <c r="JPQ75" s="1"/>
      <c r="JPR75" s="1"/>
      <c r="JPS75" s="1"/>
      <c r="JPT75" s="1"/>
      <c r="JPU75" s="1"/>
      <c r="JPV75" s="1"/>
      <c r="JPW75" s="1"/>
      <c r="JPX75" s="1"/>
      <c r="JPY75" s="1"/>
      <c r="JPZ75" s="1"/>
      <c r="JQA75" s="1"/>
      <c r="JQB75" s="1"/>
      <c r="JQC75" s="1"/>
      <c r="JQD75" s="1"/>
      <c r="JQE75" s="1"/>
      <c r="JQF75" s="1"/>
      <c r="JQG75" s="1"/>
      <c r="JQH75" s="1"/>
      <c r="JQI75" s="1"/>
      <c r="JQJ75" s="1"/>
      <c r="JQK75" s="1"/>
      <c r="JQL75" s="1"/>
      <c r="JQM75" s="1"/>
      <c r="JQN75" s="1"/>
      <c r="JQO75" s="1"/>
      <c r="JQP75" s="1"/>
      <c r="JQQ75" s="1"/>
      <c r="JQR75" s="1"/>
      <c r="JQS75" s="1"/>
      <c r="JQT75" s="1"/>
      <c r="JQU75" s="1"/>
      <c r="JQV75" s="1"/>
      <c r="JQW75" s="1"/>
      <c r="JQX75" s="1"/>
      <c r="JQY75" s="1"/>
      <c r="JQZ75" s="1"/>
      <c r="JRA75" s="1"/>
      <c r="JRB75" s="1"/>
      <c r="JRC75" s="1"/>
      <c r="JRD75" s="1"/>
      <c r="JRE75" s="1"/>
      <c r="JRF75" s="1"/>
      <c r="JRG75" s="1"/>
      <c r="JRH75" s="1"/>
      <c r="JRI75" s="1"/>
      <c r="JRJ75" s="1"/>
      <c r="JRK75" s="1"/>
      <c r="JRL75" s="1"/>
      <c r="JRM75" s="1"/>
      <c r="JRN75" s="1"/>
      <c r="JRO75" s="1"/>
      <c r="JRP75" s="1"/>
      <c r="JRQ75" s="1"/>
      <c r="JRR75" s="1"/>
      <c r="JRS75" s="1"/>
      <c r="JRT75" s="1"/>
      <c r="JRU75" s="1"/>
      <c r="JRV75" s="1"/>
      <c r="JRW75" s="1"/>
      <c r="JRX75" s="1"/>
      <c r="JRY75" s="1"/>
      <c r="JRZ75" s="1"/>
      <c r="JSA75" s="1"/>
      <c r="JSB75" s="1"/>
      <c r="JSC75" s="1"/>
      <c r="JSD75" s="1"/>
      <c r="JSE75" s="1"/>
      <c r="JSF75" s="1"/>
      <c r="JSG75" s="1"/>
      <c r="JSH75" s="1"/>
      <c r="JSI75" s="1"/>
      <c r="JSJ75" s="1"/>
      <c r="JSK75" s="1"/>
      <c r="JSL75" s="1"/>
      <c r="JSM75" s="1"/>
      <c r="JSN75" s="1"/>
      <c r="JSO75" s="1"/>
      <c r="JSP75" s="1"/>
      <c r="JSQ75" s="1"/>
      <c r="JSR75" s="1"/>
      <c r="JSS75" s="1"/>
      <c r="JST75" s="1"/>
      <c r="JSU75" s="1"/>
      <c r="JSV75" s="1"/>
      <c r="JSW75" s="1"/>
      <c r="JSX75" s="1"/>
      <c r="JSY75" s="1"/>
      <c r="JSZ75" s="1"/>
      <c r="JTA75" s="1"/>
      <c r="JTB75" s="1"/>
      <c r="JTC75" s="1"/>
      <c r="JTD75" s="1"/>
      <c r="JTE75" s="1"/>
      <c r="JTF75" s="1"/>
      <c r="JTG75" s="1"/>
      <c r="JTH75" s="1"/>
      <c r="JTI75" s="1"/>
      <c r="JTJ75" s="1"/>
      <c r="JTK75" s="1"/>
      <c r="JTL75" s="1"/>
      <c r="JTM75" s="1"/>
      <c r="JTN75" s="1"/>
      <c r="JTO75" s="1"/>
      <c r="JTP75" s="1"/>
      <c r="JTQ75" s="1"/>
      <c r="JTR75" s="1"/>
      <c r="JTS75" s="1"/>
      <c r="JTT75" s="1"/>
      <c r="JTU75" s="1"/>
      <c r="JTV75" s="1"/>
      <c r="JTW75" s="1"/>
      <c r="JTX75" s="1"/>
      <c r="JTY75" s="1"/>
      <c r="JTZ75" s="1"/>
      <c r="JUA75" s="1"/>
      <c r="JUB75" s="1"/>
      <c r="JUC75" s="1"/>
      <c r="JUD75" s="1"/>
      <c r="JUE75" s="1"/>
      <c r="JUF75" s="1"/>
      <c r="JUG75" s="1"/>
      <c r="JUH75" s="1"/>
      <c r="JUI75" s="1"/>
      <c r="JUJ75" s="1"/>
      <c r="JUK75" s="1"/>
      <c r="JUL75" s="1"/>
      <c r="JUM75" s="1"/>
      <c r="JUN75" s="1"/>
      <c r="JUO75" s="1"/>
      <c r="JUP75" s="1"/>
      <c r="JUQ75" s="1"/>
      <c r="JUR75" s="1"/>
      <c r="JUS75" s="1"/>
      <c r="JUT75" s="1"/>
      <c r="JUU75" s="1"/>
      <c r="JUV75" s="1"/>
      <c r="JUW75" s="1"/>
      <c r="JUX75" s="1"/>
      <c r="JUY75" s="1"/>
      <c r="JUZ75" s="1"/>
      <c r="JVA75" s="1"/>
      <c r="JVB75" s="1"/>
      <c r="JVC75" s="1"/>
      <c r="JVD75" s="1"/>
      <c r="JVE75" s="1"/>
      <c r="JVF75" s="1"/>
      <c r="JVG75" s="1"/>
      <c r="JVH75" s="1"/>
      <c r="JVI75" s="1"/>
      <c r="JVJ75" s="1"/>
      <c r="JVK75" s="1"/>
      <c r="JVL75" s="1"/>
      <c r="JVM75" s="1"/>
      <c r="JVN75" s="1"/>
      <c r="JVO75" s="1"/>
      <c r="JVP75" s="1"/>
      <c r="JVQ75" s="1"/>
      <c r="JVR75" s="1"/>
      <c r="JVS75" s="1"/>
      <c r="JVT75" s="1"/>
      <c r="JVU75" s="1"/>
      <c r="JVV75" s="1"/>
      <c r="JVW75" s="1"/>
      <c r="JVX75" s="1"/>
      <c r="JVY75" s="1"/>
      <c r="JVZ75" s="1"/>
      <c r="JWA75" s="1"/>
      <c r="JWB75" s="1"/>
      <c r="JWC75" s="1"/>
      <c r="JWD75" s="1"/>
      <c r="JWE75" s="1"/>
      <c r="JWF75" s="1"/>
      <c r="JWG75" s="1"/>
      <c r="JWH75" s="1"/>
      <c r="JWI75" s="1"/>
      <c r="JWJ75" s="1"/>
      <c r="JWK75" s="1"/>
      <c r="JWL75" s="1"/>
      <c r="JWM75" s="1"/>
      <c r="JWN75" s="1"/>
      <c r="JWO75" s="1"/>
      <c r="JWP75" s="1"/>
      <c r="JWQ75" s="1"/>
      <c r="JWR75" s="1"/>
      <c r="JWS75" s="1"/>
      <c r="JWT75" s="1"/>
      <c r="JWU75" s="1"/>
      <c r="JWV75" s="1"/>
      <c r="JWW75" s="1"/>
      <c r="JWX75" s="1"/>
      <c r="JWY75" s="1"/>
      <c r="JWZ75" s="1"/>
      <c r="JXA75" s="1"/>
      <c r="JXB75" s="1"/>
      <c r="JXC75" s="1"/>
      <c r="JXD75" s="1"/>
      <c r="JXE75" s="1"/>
      <c r="JXF75" s="1"/>
      <c r="JXG75" s="1"/>
      <c r="JXH75" s="1"/>
      <c r="JXI75" s="1"/>
      <c r="JXJ75" s="1"/>
      <c r="JXK75" s="1"/>
      <c r="JXL75" s="1"/>
      <c r="JXM75" s="1"/>
      <c r="JXN75" s="1"/>
      <c r="JXO75" s="1"/>
      <c r="JXP75" s="1"/>
      <c r="JXQ75" s="1"/>
      <c r="JXR75" s="1"/>
      <c r="JXS75" s="1"/>
      <c r="JXT75" s="1"/>
      <c r="JXU75" s="1"/>
      <c r="JXV75" s="1"/>
      <c r="JXW75" s="1"/>
      <c r="JXX75" s="1"/>
      <c r="JXY75" s="1"/>
      <c r="JXZ75" s="1"/>
      <c r="JYA75" s="1"/>
      <c r="JYB75" s="1"/>
      <c r="JYC75" s="1"/>
      <c r="JYD75" s="1"/>
      <c r="JYE75" s="1"/>
      <c r="JYF75" s="1"/>
      <c r="JYG75" s="1"/>
      <c r="JYH75" s="1"/>
      <c r="JYI75" s="1"/>
      <c r="JYJ75" s="1"/>
      <c r="JYK75" s="1"/>
      <c r="JYL75" s="1"/>
      <c r="JYM75" s="1"/>
      <c r="JYN75" s="1"/>
      <c r="JYO75" s="1"/>
      <c r="JYP75" s="1"/>
      <c r="JYQ75" s="1"/>
      <c r="JYR75" s="1"/>
      <c r="JYS75" s="1"/>
      <c r="JYT75" s="1"/>
      <c r="JYU75" s="1"/>
      <c r="JYV75" s="1"/>
      <c r="JYW75" s="1"/>
      <c r="JYX75" s="1"/>
      <c r="JYY75" s="1"/>
      <c r="JYZ75" s="1"/>
      <c r="JZA75" s="1"/>
      <c r="JZB75" s="1"/>
      <c r="JZC75" s="1"/>
      <c r="JZD75" s="1"/>
      <c r="JZE75" s="1"/>
      <c r="JZF75" s="1"/>
      <c r="JZG75" s="1"/>
      <c r="JZH75" s="1"/>
      <c r="JZI75" s="1"/>
      <c r="JZJ75" s="1"/>
      <c r="JZK75" s="1"/>
      <c r="JZL75" s="1"/>
      <c r="JZM75" s="1"/>
      <c r="JZN75" s="1"/>
      <c r="JZO75" s="1"/>
      <c r="JZP75" s="1"/>
      <c r="JZQ75" s="1"/>
      <c r="JZR75" s="1"/>
      <c r="JZS75" s="1"/>
      <c r="JZT75" s="1"/>
      <c r="JZU75" s="1"/>
      <c r="JZV75" s="1"/>
      <c r="JZW75" s="1"/>
      <c r="JZX75" s="1"/>
      <c r="JZY75" s="1"/>
      <c r="JZZ75" s="1"/>
      <c r="KAA75" s="1"/>
      <c r="KAB75" s="1"/>
      <c r="KAC75" s="1"/>
      <c r="KAD75" s="1"/>
      <c r="KAE75" s="1"/>
      <c r="KAF75" s="1"/>
      <c r="KAG75" s="1"/>
      <c r="KAH75" s="1"/>
      <c r="KAI75" s="1"/>
      <c r="KAJ75" s="1"/>
      <c r="KAK75" s="1"/>
      <c r="KAL75" s="1"/>
      <c r="KAM75" s="1"/>
      <c r="KAN75" s="1"/>
      <c r="KAO75" s="1"/>
      <c r="KAP75" s="1"/>
      <c r="KAQ75" s="1"/>
      <c r="KAR75" s="1"/>
      <c r="KAS75" s="1"/>
      <c r="KAT75" s="1"/>
      <c r="KAU75" s="1"/>
      <c r="KAV75" s="1"/>
      <c r="KAW75" s="1"/>
      <c r="KAX75" s="1"/>
      <c r="KAY75" s="1"/>
      <c r="KAZ75" s="1"/>
      <c r="KBA75" s="1"/>
      <c r="KBB75" s="1"/>
      <c r="KBC75" s="1"/>
      <c r="KBD75" s="1"/>
      <c r="KBE75" s="1"/>
      <c r="KBF75" s="1"/>
      <c r="KBG75" s="1"/>
      <c r="KBH75" s="1"/>
      <c r="KBI75" s="1"/>
      <c r="KBJ75" s="1"/>
      <c r="KBK75" s="1"/>
      <c r="KBL75" s="1"/>
      <c r="KBM75" s="1"/>
      <c r="KBN75" s="1"/>
      <c r="KBO75" s="1"/>
      <c r="KBP75" s="1"/>
      <c r="KBQ75" s="1"/>
      <c r="KBR75" s="1"/>
      <c r="KBS75" s="1"/>
      <c r="KBT75" s="1"/>
      <c r="KBU75" s="1"/>
      <c r="KBV75" s="1"/>
      <c r="KBW75" s="1"/>
      <c r="KBX75" s="1"/>
      <c r="KBY75" s="1"/>
      <c r="KBZ75" s="1"/>
      <c r="KCA75" s="1"/>
      <c r="KCB75" s="1"/>
      <c r="KCC75" s="1"/>
      <c r="KCD75" s="1"/>
      <c r="KCE75" s="1"/>
      <c r="KCF75" s="1"/>
      <c r="KCG75" s="1"/>
      <c r="KCH75" s="1"/>
      <c r="KCI75" s="1"/>
      <c r="KCJ75" s="1"/>
      <c r="KCK75" s="1"/>
      <c r="KCL75" s="1"/>
      <c r="KCM75" s="1"/>
      <c r="KCN75" s="1"/>
      <c r="KCO75" s="1"/>
      <c r="KCP75" s="1"/>
      <c r="KCQ75" s="1"/>
      <c r="KCR75" s="1"/>
      <c r="KCS75" s="1"/>
      <c r="KCT75" s="1"/>
      <c r="KCU75" s="1"/>
      <c r="KCV75" s="1"/>
      <c r="KCW75" s="1"/>
      <c r="KCX75" s="1"/>
      <c r="KCY75" s="1"/>
      <c r="KCZ75" s="1"/>
      <c r="KDA75" s="1"/>
      <c r="KDB75" s="1"/>
      <c r="KDC75" s="1"/>
      <c r="KDD75" s="1"/>
      <c r="KDE75" s="1"/>
      <c r="KDF75" s="1"/>
      <c r="KDG75" s="1"/>
      <c r="KDH75" s="1"/>
      <c r="KDI75" s="1"/>
      <c r="KDJ75" s="1"/>
      <c r="KDK75" s="1"/>
      <c r="KDL75" s="1"/>
      <c r="KDM75" s="1"/>
      <c r="KDN75" s="1"/>
      <c r="KDO75" s="1"/>
      <c r="KDP75" s="1"/>
      <c r="KDQ75" s="1"/>
      <c r="KDR75" s="1"/>
      <c r="KDS75" s="1"/>
      <c r="KDT75" s="1"/>
      <c r="KDU75" s="1"/>
      <c r="KDV75" s="1"/>
      <c r="KDW75" s="1"/>
      <c r="KDX75" s="1"/>
      <c r="KDY75" s="1"/>
      <c r="KDZ75" s="1"/>
      <c r="KEA75" s="1"/>
      <c r="KEB75" s="1"/>
      <c r="KEC75" s="1"/>
      <c r="KED75" s="1"/>
      <c r="KEE75" s="1"/>
      <c r="KEF75" s="1"/>
      <c r="KEG75" s="1"/>
      <c r="KEH75" s="1"/>
      <c r="KEI75" s="1"/>
      <c r="KEJ75" s="1"/>
      <c r="KEK75" s="1"/>
      <c r="KEL75" s="1"/>
      <c r="KEM75" s="1"/>
      <c r="KEN75" s="1"/>
      <c r="KEO75" s="1"/>
      <c r="KEP75" s="1"/>
      <c r="KEQ75" s="1"/>
      <c r="KER75" s="1"/>
      <c r="KES75" s="1"/>
      <c r="KET75" s="1"/>
      <c r="KEU75" s="1"/>
      <c r="KEV75" s="1"/>
      <c r="KEW75" s="1"/>
      <c r="KEX75" s="1"/>
      <c r="KEY75" s="1"/>
      <c r="KEZ75" s="1"/>
      <c r="KFA75" s="1"/>
      <c r="KFB75" s="1"/>
      <c r="KFC75" s="1"/>
      <c r="KFD75" s="1"/>
      <c r="KFE75" s="1"/>
      <c r="KFF75" s="1"/>
      <c r="KFG75" s="1"/>
      <c r="KFH75" s="1"/>
      <c r="KFI75" s="1"/>
      <c r="KFJ75" s="1"/>
      <c r="KFK75" s="1"/>
      <c r="KFL75" s="1"/>
      <c r="KFM75" s="1"/>
      <c r="KFN75" s="1"/>
      <c r="KFO75" s="1"/>
      <c r="KFP75" s="1"/>
      <c r="KFQ75" s="1"/>
      <c r="KFR75" s="1"/>
      <c r="KFS75" s="1"/>
      <c r="KFT75" s="1"/>
      <c r="KFU75" s="1"/>
      <c r="KFV75" s="1"/>
      <c r="KFW75" s="1"/>
      <c r="KFX75" s="1"/>
      <c r="KFY75" s="1"/>
      <c r="KFZ75" s="1"/>
      <c r="KGA75" s="1"/>
      <c r="KGB75" s="1"/>
      <c r="KGC75" s="1"/>
      <c r="KGD75" s="1"/>
      <c r="KGE75" s="1"/>
      <c r="KGF75" s="1"/>
      <c r="KGG75" s="1"/>
      <c r="KGH75" s="1"/>
      <c r="KGI75" s="1"/>
      <c r="KGJ75" s="1"/>
      <c r="KGK75" s="1"/>
      <c r="KGL75" s="1"/>
      <c r="KGM75" s="1"/>
      <c r="KGN75" s="1"/>
      <c r="KGO75" s="1"/>
      <c r="KGP75" s="1"/>
      <c r="KGQ75" s="1"/>
      <c r="KGR75" s="1"/>
      <c r="KGS75" s="1"/>
      <c r="KGT75" s="1"/>
      <c r="KGU75" s="1"/>
      <c r="KGV75" s="1"/>
      <c r="KGW75" s="1"/>
      <c r="KGX75" s="1"/>
      <c r="KGY75" s="1"/>
      <c r="KGZ75" s="1"/>
      <c r="KHA75" s="1"/>
      <c r="KHB75" s="1"/>
      <c r="KHC75" s="1"/>
      <c r="KHD75" s="1"/>
      <c r="KHE75" s="1"/>
      <c r="KHF75" s="1"/>
      <c r="KHG75" s="1"/>
      <c r="KHH75" s="1"/>
      <c r="KHI75" s="1"/>
      <c r="KHJ75" s="1"/>
      <c r="KHK75" s="1"/>
      <c r="KHL75" s="1"/>
      <c r="KHM75" s="1"/>
      <c r="KHN75" s="1"/>
      <c r="KHO75" s="1"/>
      <c r="KHP75" s="1"/>
      <c r="KHQ75" s="1"/>
      <c r="KHR75" s="1"/>
      <c r="KHS75" s="1"/>
      <c r="KHT75" s="1"/>
      <c r="KHU75" s="1"/>
      <c r="KHV75" s="1"/>
      <c r="KHW75" s="1"/>
      <c r="KHX75" s="1"/>
      <c r="KHY75" s="1"/>
      <c r="KHZ75" s="1"/>
      <c r="KIA75" s="1"/>
      <c r="KIB75" s="1"/>
      <c r="KIC75" s="1"/>
      <c r="KID75" s="1"/>
      <c r="KIE75" s="1"/>
      <c r="KIF75" s="1"/>
      <c r="KIG75" s="1"/>
      <c r="KIH75" s="1"/>
      <c r="KII75" s="1"/>
      <c r="KIJ75" s="1"/>
      <c r="KIK75" s="1"/>
      <c r="KIL75" s="1"/>
      <c r="KIM75" s="1"/>
      <c r="KIN75" s="1"/>
      <c r="KIO75" s="1"/>
      <c r="KIP75" s="1"/>
      <c r="KIQ75" s="1"/>
      <c r="KIR75" s="1"/>
      <c r="KIS75" s="1"/>
      <c r="KIT75" s="1"/>
      <c r="KIU75" s="1"/>
      <c r="KIV75" s="1"/>
      <c r="KIW75" s="1"/>
      <c r="KIX75" s="1"/>
      <c r="KIY75" s="1"/>
      <c r="KIZ75" s="1"/>
      <c r="KJA75" s="1"/>
      <c r="KJB75" s="1"/>
      <c r="KJC75" s="1"/>
      <c r="KJD75" s="1"/>
      <c r="KJE75" s="1"/>
      <c r="KJF75" s="1"/>
      <c r="KJG75" s="1"/>
      <c r="KJH75" s="1"/>
      <c r="KJI75" s="1"/>
      <c r="KJJ75" s="1"/>
      <c r="KJK75" s="1"/>
      <c r="KJL75" s="1"/>
      <c r="KJM75" s="1"/>
      <c r="KJN75" s="1"/>
      <c r="KJO75" s="1"/>
      <c r="KJP75" s="1"/>
      <c r="KJQ75" s="1"/>
      <c r="KJR75" s="1"/>
      <c r="KJS75" s="1"/>
      <c r="KJT75" s="1"/>
      <c r="KJU75" s="1"/>
      <c r="KJV75" s="1"/>
      <c r="KJW75" s="1"/>
      <c r="KJX75" s="1"/>
      <c r="KJY75" s="1"/>
      <c r="KJZ75" s="1"/>
      <c r="KKA75" s="1"/>
      <c r="KKB75" s="1"/>
      <c r="KKC75" s="1"/>
      <c r="KKD75" s="1"/>
      <c r="KKE75" s="1"/>
      <c r="KKF75" s="1"/>
      <c r="KKG75" s="1"/>
      <c r="KKH75" s="1"/>
      <c r="KKI75" s="1"/>
      <c r="KKJ75" s="1"/>
      <c r="KKK75" s="1"/>
      <c r="KKL75" s="1"/>
      <c r="KKM75" s="1"/>
      <c r="KKN75" s="1"/>
      <c r="KKO75" s="1"/>
      <c r="KKP75" s="1"/>
      <c r="KKQ75" s="1"/>
      <c r="KKR75" s="1"/>
      <c r="KKS75" s="1"/>
      <c r="KKT75" s="1"/>
      <c r="KKU75" s="1"/>
      <c r="KKV75" s="1"/>
      <c r="KKW75" s="1"/>
      <c r="KKX75" s="1"/>
      <c r="KKY75" s="1"/>
      <c r="KKZ75" s="1"/>
      <c r="KLA75" s="1"/>
      <c r="KLB75" s="1"/>
      <c r="KLC75" s="1"/>
      <c r="KLD75" s="1"/>
      <c r="KLE75" s="1"/>
      <c r="KLF75" s="1"/>
      <c r="KLG75" s="1"/>
      <c r="KLH75" s="1"/>
      <c r="KLI75" s="1"/>
      <c r="KLJ75" s="1"/>
      <c r="KLK75" s="1"/>
      <c r="KLL75" s="1"/>
      <c r="KLM75" s="1"/>
      <c r="KLN75" s="1"/>
      <c r="KLO75" s="1"/>
      <c r="KLP75" s="1"/>
      <c r="KLQ75" s="1"/>
      <c r="KLR75" s="1"/>
      <c r="KLS75" s="1"/>
      <c r="KLT75" s="1"/>
      <c r="KLU75" s="1"/>
      <c r="KLV75" s="1"/>
      <c r="KLW75" s="1"/>
      <c r="KLX75" s="1"/>
      <c r="KLY75" s="1"/>
      <c r="KLZ75" s="1"/>
      <c r="KMA75" s="1"/>
      <c r="KMB75" s="1"/>
      <c r="KMC75" s="1"/>
      <c r="KMD75" s="1"/>
      <c r="KME75" s="1"/>
      <c r="KMF75" s="1"/>
      <c r="KMG75" s="1"/>
      <c r="KMH75" s="1"/>
      <c r="KMI75" s="1"/>
      <c r="KMJ75" s="1"/>
      <c r="KMK75" s="1"/>
      <c r="KML75" s="1"/>
      <c r="KMM75" s="1"/>
      <c r="KMN75" s="1"/>
      <c r="KMO75" s="1"/>
      <c r="KMP75" s="1"/>
      <c r="KMQ75" s="1"/>
      <c r="KMR75" s="1"/>
      <c r="KMS75" s="1"/>
      <c r="KMT75" s="1"/>
      <c r="KMU75" s="1"/>
      <c r="KMV75" s="1"/>
      <c r="KMW75" s="1"/>
      <c r="KMX75" s="1"/>
      <c r="KMY75" s="1"/>
      <c r="KMZ75" s="1"/>
      <c r="KNA75" s="1"/>
      <c r="KNB75" s="1"/>
      <c r="KNC75" s="1"/>
      <c r="KND75" s="1"/>
      <c r="KNE75" s="1"/>
      <c r="KNF75" s="1"/>
      <c r="KNG75" s="1"/>
      <c r="KNH75" s="1"/>
      <c r="KNI75" s="1"/>
      <c r="KNJ75" s="1"/>
      <c r="KNK75" s="1"/>
      <c r="KNL75" s="1"/>
      <c r="KNM75" s="1"/>
      <c r="KNN75" s="1"/>
      <c r="KNO75" s="1"/>
      <c r="KNP75" s="1"/>
      <c r="KNQ75" s="1"/>
      <c r="KNR75" s="1"/>
      <c r="KNS75" s="1"/>
      <c r="KNT75" s="1"/>
      <c r="KNU75" s="1"/>
      <c r="KNV75" s="1"/>
      <c r="KNW75" s="1"/>
      <c r="KNX75" s="1"/>
      <c r="KNY75" s="1"/>
      <c r="KNZ75" s="1"/>
      <c r="KOA75" s="1"/>
      <c r="KOB75" s="1"/>
      <c r="KOC75" s="1"/>
      <c r="KOD75" s="1"/>
      <c r="KOE75" s="1"/>
      <c r="KOF75" s="1"/>
      <c r="KOG75" s="1"/>
      <c r="KOH75" s="1"/>
      <c r="KOI75" s="1"/>
      <c r="KOJ75" s="1"/>
      <c r="KOK75" s="1"/>
      <c r="KOL75" s="1"/>
      <c r="KOM75" s="1"/>
      <c r="KON75" s="1"/>
      <c r="KOO75" s="1"/>
      <c r="KOP75" s="1"/>
      <c r="KOQ75" s="1"/>
      <c r="KOR75" s="1"/>
      <c r="KOS75" s="1"/>
      <c r="KOT75" s="1"/>
      <c r="KOU75" s="1"/>
      <c r="KOV75" s="1"/>
      <c r="KOW75" s="1"/>
      <c r="KOX75" s="1"/>
      <c r="KOY75" s="1"/>
      <c r="KOZ75" s="1"/>
      <c r="KPA75" s="1"/>
      <c r="KPB75" s="1"/>
      <c r="KPC75" s="1"/>
      <c r="KPD75" s="1"/>
      <c r="KPE75" s="1"/>
      <c r="KPF75" s="1"/>
      <c r="KPG75" s="1"/>
      <c r="KPH75" s="1"/>
      <c r="KPI75" s="1"/>
      <c r="KPJ75" s="1"/>
      <c r="KPK75" s="1"/>
      <c r="KPL75" s="1"/>
      <c r="KPM75" s="1"/>
      <c r="KPN75" s="1"/>
      <c r="KPO75" s="1"/>
      <c r="KPP75" s="1"/>
      <c r="KPQ75" s="1"/>
      <c r="KPR75" s="1"/>
      <c r="KPS75" s="1"/>
      <c r="KPT75" s="1"/>
      <c r="KPU75" s="1"/>
      <c r="KPV75" s="1"/>
      <c r="KPW75" s="1"/>
      <c r="KPX75" s="1"/>
      <c r="KPY75" s="1"/>
      <c r="KPZ75" s="1"/>
      <c r="KQA75" s="1"/>
      <c r="KQB75" s="1"/>
      <c r="KQC75" s="1"/>
      <c r="KQD75" s="1"/>
      <c r="KQE75" s="1"/>
      <c r="KQF75" s="1"/>
      <c r="KQG75" s="1"/>
      <c r="KQH75" s="1"/>
      <c r="KQI75" s="1"/>
      <c r="KQJ75" s="1"/>
      <c r="KQK75" s="1"/>
      <c r="KQL75" s="1"/>
      <c r="KQM75" s="1"/>
      <c r="KQN75" s="1"/>
      <c r="KQO75" s="1"/>
      <c r="KQP75" s="1"/>
      <c r="KQQ75" s="1"/>
      <c r="KQR75" s="1"/>
      <c r="KQS75" s="1"/>
      <c r="KQT75" s="1"/>
      <c r="KQU75" s="1"/>
      <c r="KQV75" s="1"/>
      <c r="KQW75" s="1"/>
      <c r="KQX75" s="1"/>
      <c r="KQY75" s="1"/>
      <c r="KQZ75" s="1"/>
      <c r="KRA75" s="1"/>
      <c r="KRB75" s="1"/>
      <c r="KRC75" s="1"/>
      <c r="KRD75" s="1"/>
      <c r="KRE75" s="1"/>
      <c r="KRF75" s="1"/>
      <c r="KRG75" s="1"/>
      <c r="KRH75" s="1"/>
      <c r="KRI75" s="1"/>
      <c r="KRJ75" s="1"/>
      <c r="KRK75" s="1"/>
      <c r="KRL75" s="1"/>
      <c r="KRM75" s="1"/>
      <c r="KRN75" s="1"/>
      <c r="KRO75" s="1"/>
      <c r="KRP75" s="1"/>
      <c r="KRQ75" s="1"/>
      <c r="KRR75" s="1"/>
      <c r="KRS75" s="1"/>
      <c r="KRT75" s="1"/>
      <c r="KRU75" s="1"/>
      <c r="KRV75" s="1"/>
      <c r="KRW75" s="1"/>
      <c r="KRX75" s="1"/>
      <c r="KRY75" s="1"/>
      <c r="KRZ75" s="1"/>
      <c r="KSA75" s="1"/>
      <c r="KSB75" s="1"/>
      <c r="KSC75" s="1"/>
      <c r="KSD75" s="1"/>
      <c r="KSE75" s="1"/>
      <c r="KSF75" s="1"/>
      <c r="KSG75" s="1"/>
      <c r="KSH75" s="1"/>
      <c r="KSI75" s="1"/>
      <c r="KSJ75" s="1"/>
      <c r="KSK75" s="1"/>
      <c r="KSL75" s="1"/>
      <c r="KSM75" s="1"/>
      <c r="KSN75" s="1"/>
      <c r="KSO75" s="1"/>
      <c r="KSP75" s="1"/>
      <c r="KSQ75" s="1"/>
      <c r="KSR75" s="1"/>
      <c r="KSS75" s="1"/>
      <c r="KST75" s="1"/>
      <c r="KSU75" s="1"/>
      <c r="KSV75" s="1"/>
      <c r="KSW75" s="1"/>
      <c r="KSX75" s="1"/>
      <c r="KSY75" s="1"/>
      <c r="KSZ75" s="1"/>
      <c r="KTA75" s="1"/>
      <c r="KTB75" s="1"/>
      <c r="KTC75" s="1"/>
      <c r="KTD75" s="1"/>
      <c r="KTE75" s="1"/>
      <c r="KTF75" s="1"/>
      <c r="KTG75" s="1"/>
      <c r="KTH75" s="1"/>
      <c r="KTI75" s="1"/>
      <c r="KTJ75" s="1"/>
      <c r="KTK75" s="1"/>
      <c r="KTL75" s="1"/>
      <c r="KTM75" s="1"/>
      <c r="KTN75" s="1"/>
      <c r="KTO75" s="1"/>
      <c r="KTP75" s="1"/>
      <c r="KTQ75" s="1"/>
      <c r="KTR75" s="1"/>
      <c r="KTS75" s="1"/>
      <c r="KTT75" s="1"/>
      <c r="KTU75" s="1"/>
      <c r="KTV75" s="1"/>
      <c r="KTW75" s="1"/>
      <c r="KTX75" s="1"/>
      <c r="KTY75" s="1"/>
      <c r="KTZ75" s="1"/>
      <c r="KUA75" s="1"/>
      <c r="KUB75" s="1"/>
      <c r="KUC75" s="1"/>
      <c r="KUD75" s="1"/>
      <c r="KUE75" s="1"/>
      <c r="KUF75" s="1"/>
      <c r="KUG75" s="1"/>
      <c r="KUH75" s="1"/>
      <c r="KUI75" s="1"/>
      <c r="KUJ75" s="1"/>
      <c r="KUK75" s="1"/>
      <c r="KUL75" s="1"/>
      <c r="KUM75" s="1"/>
      <c r="KUN75" s="1"/>
      <c r="KUO75" s="1"/>
      <c r="KUP75" s="1"/>
      <c r="KUQ75" s="1"/>
      <c r="KUR75" s="1"/>
      <c r="KUS75" s="1"/>
      <c r="KUT75" s="1"/>
      <c r="KUU75" s="1"/>
      <c r="KUV75" s="1"/>
      <c r="KUW75" s="1"/>
      <c r="KUX75" s="1"/>
      <c r="KUY75" s="1"/>
      <c r="KUZ75" s="1"/>
      <c r="KVA75" s="1"/>
      <c r="KVB75" s="1"/>
      <c r="KVC75" s="1"/>
      <c r="KVD75" s="1"/>
      <c r="KVE75" s="1"/>
      <c r="KVF75" s="1"/>
      <c r="KVG75" s="1"/>
      <c r="KVH75" s="1"/>
      <c r="KVI75" s="1"/>
      <c r="KVJ75" s="1"/>
      <c r="KVK75" s="1"/>
      <c r="KVL75" s="1"/>
      <c r="KVM75" s="1"/>
      <c r="KVN75" s="1"/>
      <c r="KVO75" s="1"/>
      <c r="KVP75" s="1"/>
      <c r="KVQ75" s="1"/>
      <c r="KVR75" s="1"/>
      <c r="KVS75" s="1"/>
      <c r="KVT75" s="1"/>
      <c r="KVU75" s="1"/>
      <c r="KVV75" s="1"/>
      <c r="KVW75" s="1"/>
      <c r="KVX75" s="1"/>
      <c r="KVY75" s="1"/>
      <c r="KVZ75" s="1"/>
      <c r="KWA75" s="1"/>
      <c r="KWB75" s="1"/>
      <c r="KWC75" s="1"/>
      <c r="KWD75" s="1"/>
      <c r="KWE75" s="1"/>
      <c r="KWF75" s="1"/>
      <c r="KWG75" s="1"/>
      <c r="KWH75" s="1"/>
      <c r="KWI75" s="1"/>
      <c r="KWJ75" s="1"/>
      <c r="KWK75" s="1"/>
      <c r="KWL75" s="1"/>
      <c r="KWM75" s="1"/>
      <c r="KWN75" s="1"/>
      <c r="KWO75" s="1"/>
      <c r="KWP75" s="1"/>
      <c r="KWQ75" s="1"/>
      <c r="KWR75" s="1"/>
      <c r="KWS75" s="1"/>
      <c r="KWT75" s="1"/>
      <c r="KWU75" s="1"/>
      <c r="KWV75" s="1"/>
      <c r="KWW75" s="1"/>
      <c r="KWX75" s="1"/>
      <c r="KWY75" s="1"/>
      <c r="KWZ75" s="1"/>
      <c r="KXA75" s="1"/>
      <c r="KXB75" s="1"/>
      <c r="KXC75" s="1"/>
      <c r="KXD75" s="1"/>
      <c r="KXE75" s="1"/>
      <c r="KXF75" s="1"/>
      <c r="KXG75" s="1"/>
      <c r="KXH75" s="1"/>
      <c r="KXI75" s="1"/>
      <c r="KXJ75" s="1"/>
      <c r="KXK75" s="1"/>
      <c r="KXL75" s="1"/>
      <c r="KXM75" s="1"/>
      <c r="KXN75" s="1"/>
      <c r="KXO75" s="1"/>
      <c r="KXP75" s="1"/>
      <c r="KXQ75" s="1"/>
      <c r="KXR75" s="1"/>
      <c r="KXS75" s="1"/>
      <c r="KXT75" s="1"/>
      <c r="KXU75" s="1"/>
      <c r="KXV75" s="1"/>
      <c r="KXW75" s="1"/>
      <c r="KXX75" s="1"/>
      <c r="KXY75" s="1"/>
      <c r="KXZ75" s="1"/>
      <c r="KYA75" s="1"/>
      <c r="KYB75" s="1"/>
      <c r="KYC75" s="1"/>
      <c r="KYD75" s="1"/>
      <c r="KYE75" s="1"/>
      <c r="KYF75" s="1"/>
      <c r="KYG75" s="1"/>
      <c r="KYH75" s="1"/>
      <c r="KYI75" s="1"/>
      <c r="KYJ75" s="1"/>
      <c r="KYK75" s="1"/>
      <c r="KYL75" s="1"/>
      <c r="KYM75" s="1"/>
      <c r="KYN75" s="1"/>
      <c r="KYO75" s="1"/>
      <c r="KYP75" s="1"/>
      <c r="KYQ75" s="1"/>
      <c r="KYR75" s="1"/>
      <c r="KYS75" s="1"/>
      <c r="KYT75" s="1"/>
      <c r="KYU75" s="1"/>
      <c r="KYV75" s="1"/>
      <c r="KYW75" s="1"/>
      <c r="KYX75" s="1"/>
      <c r="KYY75" s="1"/>
      <c r="KYZ75" s="1"/>
      <c r="KZA75" s="1"/>
      <c r="KZB75" s="1"/>
      <c r="KZC75" s="1"/>
      <c r="KZD75" s="1"/>
      <c r="KZE75" s="1"/>
      <c r="KZF75" s="1"/>
      <c r="KZG75" s="1"/>
      <c r="KZH75" s="1"/>
      <c r="KZI75" s="1"/>
      <c r="KZJ75" s="1"/>
      <c r="KZK75" s="1"/>
      <c r="KZL75" s="1"/>
      <c r="KZM75" s="1"/>
      <c r="KZN75" s="1"/>
      <c r="KZO75" s="1"/>
      <c r="KZP75" s="1"/>
      <c r="KZQ75" s="1"/>
      <c r="KZR75" s="1"/>
      <c r="KZS75" s="1"/>
      <c r="KZT75" s="1"/>
      <c r="KZU75" s="1"/>
      <c r="KZV75" s="1"/>
      <c r="KZW75" s="1"/>
      <c r="KZX75" s="1"/>
      <c r="KZY75" s="1"/>
      <c r="KZZ75" s="1"/>
      <c r="LAA75" s="1"/>
      <c r="LAB75" s="1"/>
      <c r="LAC75" s="1"/>
      <c r="LAD75" s="1"/>
      <c r="LAE75" s="1"/>
      <c r="LAF75" s="1"/>
      <c r="LAG75" s="1"/>
      <c r="LAH75" s="1"/>
      <c r="LAI75" s="1"/>
      <c r="LAJ75" s="1"/>
      <c r="LAK75" s="1"/>
      <c r="LAL75" s="1"/>
      <c r="LAM75" s="1"/>
      <c r="LAN75" s="1"/>
      <c r="LAO75" s="1"/>
      <c r="LAP75" s="1"/>
      <c r="LAQ75" s="1"/>
      <c r="LAR75" s="1"/>
      <c r="LAS75" s="1"/>
      <c r="LAT75" s="1"/>
      <c r="LAU75" s="1"/>
      <c r="LAV75" s="1"/>
      <c r="LAW75" s="1"/>
      <c r="LAX75" s="1"/>
      <c r="LAY75" s="1"/>
      <c r="LAZ75" s="1"/>
      <c r="LBA75" s="1"/>
      <c r="LBB75" s="1"/>
      <c r="LBC75" s="1"/>
      <c r="LBD75" s="1"/>
      <c r="LBE75" s="1"/>
      <c r="LBF75" s="1"/>
      <c r="LBG75" s="1"/>
      <c r="LBH75" s="1"/>
      <c r="LBI75" s="1"/>
      <c r="LBJ75" s="1"/>
      <c r="LBK75" s="1"/>
      <c r="LBL75" s="1"/>
      <c r="LBM75" s="1"/>
      <c r="LBN75" s="1"/>
      <c r="LBO75" s="1"/>
      <c r="LBP75" s="1"/>
      <c r="LBQ75" s="1"/>
      <c r="LBR75" s="1"/>
      <c r="LBS75" s="1"/>
      <c r="LBT75" s="1"/>
      <c r="LBU75" s="1"/>
      <c r="LBV75" s="1"/>
      <c r="LBW75" s="1"/>
      <c r="LBX75" s="1"/>
      <c r="LBY75" s="1"/>
      <c r="LBZ75" s="1"/>
      <c r="LCA75" s="1"/>
      <c r="LCB75" s="1"/>
      <c r="LCC75" s="1"/>
      <c r="LCD75" s="1"/>
      <c r="LCE75" s="1"/>
      <c r="LCF75" s="1"/>
      <c r="LCG75" s="1"/>
      <c r="LCH75" s="1"/>
      <c r="LCI75" s="1"/>
      <c r="LCJ75" s="1"/>
      <c r="LCK75" s="1"/>
      <c r="LCL75" s="1"/>
      <c r="LCM75" s="1"/>
      <c r="LCN75" s="1"/>
      <c r="LCO75" s="1"/>
      <c r="LCP75" s="1"/>
      <c r="LCQ75" s="1"/>
      <c r="LCR75" s="1"/>
      <c r="LCS75" s="1"/>
      <c r="LCT75" s="1"/>
      <c r="LCU75" s="1"/>
      <c r="LCV75" s="1"/>
      <c r="LCW75" s="1"/>
      <c r="LCX75" s="1"/>
      <c r="LCY75" s="1"/>
      <c r="LCZ75" s="1"/>
      <c r="LDA75" s="1"/>
      <c r="LDB75" s="1"/>
      <c r="LDC75" s="1"/>
      <c r="LDD75" s="1"/>
      <c r="LDE75" s="1"/>
      <c r="LDF75" s="1"/>
      <c r="LDG75" s="1"/>
      <c r="LDH75" s="1"/>
      <c r="LDI75" s="1"/>
      <c r="LDJ75" s="1"/>
      <c r="LDK75" s="1"/>
      <c r="LDL75" s="1"/>
      <c r="LDM75" s="1"/>
      <c r="LDN75" s="1"/>
      <c r="LDO75" s="1"/>
      <c r="LDP75" s="1"/>
      <c r="LDQ75" s="1"/>
      <c r="LDR75" s="1"/>
      <c r="LDS75" s="1"/>
      <c r="LDT75" s="1"/>
      <c r="LDU75" s="1"/>
      <c r="LDV75" s="1"/>
      <c r="LDW75" s="1"/>
      <c r="LDX75" s="1"/>
      <c r="LDY75" s="1"/>
      <c r="LDZ75" s="1"/>
      <c r="LEA75" s="1"/>
      <c r="LEB75" s="1"/>
      <c r="LEC75" s="1"/>
      <c r="LED75" s="1"/>
      <c r="LEE75" s="1"/>
      <c r="LEF75" s="1"/>
      <c r="LEG75" s="1"/>
      <c r="LEH75" s="1"/>
      <c r="LEI75" s="1"/>
      <c r="LEJ75" s="1"/>
      <c r="LEK75" s="1"/>
      <c r="LEL75" s="1"/>
      <c r="LEM75" s="1"/>
      <c r="LEN75" s="1"/>
      <c r="LEO75" s="1"/>
      <c r="LEP75" s="1"/>
      <c r="LEQ75" s="1"/>
      <c r="LER75" s="1"/>
      <c r="LES75" s="1"/>
      <c r="LET75" s="1"/>
      <c r="LEU75" s="1"/>
      <c r="LEV75" s="1"/>
      <c r="LEW75" s="1"/>
      <c r="LEX75" s="1"/>
      <c r="LEY75" s="1"/>
      <c r="LEZ75" s="1"/>
      <c r="LFA75" s="1"/>
      <c r="LFB75" s="1"/>
      <c r="LFC75" s="1"/>
      <c r="LFD75" s="1"/>
      <c r="LFE75" s="1"/>
      <c r="LFF75" s="1"/>
      <c r="LFG75" s="1"/>
      <c r="LFH75" s="1"/>
      <c r="LFI75" s="1"/>
      <c r="LFJ75" s="1"/>
      <c r="LFK75" s="1"/>
      <c r="LFL75" s="1"/>
      <c r="LFM75" s="1"/>
      <c r="LFN75" s="1"/>
      <c r="LFO75" s="1"/>
      <c r="LFP75" s="1"/>
      <c r="LFQ75" s="1"/>
      <c r="LFR75" s="1"/>
      <c r="LFS75" s="1"/>
      <c r="LFT75" s="1"/>
      <c r="LFU75" s="1"/>
      <c r="LFV75" s="1"/>
      <c r="LFW75" s="1"/>
      <c r="LFX75" s="1"/>
      <c r="LFY75" s="1"/>
      <c r="LFZ75" s="1"/>
      <c r="LGA75" s="1"/>
      <c r="LGB75" s="1"/>
      <c r="LGC75" s="1"/>
      <c r="LGD75" s="1"/>
      <c r="LGE75" s="1"/>
      <c r="LGF75" s="1"/>
      <c r="LGG75" s="1"/>
      <c r="LGH75" s="1"/>
      <c r="LGI75" s="1"/>
      <c r="LGJ75" s="1"/>
      <c r="LGK75" s="1"/>
      <c r="LGL75" s="1"/>
      <c r="LGM75" s="1"/>
      <c r="LGN75" s="1"/>
      <c r="LGO75" s="1"/>
      <c r="LGP75" s="1"/>
      <c r="LGQ75" s="1"/>
      <c r="LGR75" s="1"/>
      <c r="LGS75" s="1"/>
      <c r="LGT75" s="1"/>
      <c r="LGU75" s="1"/>
      <c r="LGV75" s="1"/>
      <c r="LGW75" s="1"/>
      <c r="LGX75" s="1"/>
      <c r="LGY75" s="1"/>
      <c r="LGZ75" s="1"/>
      <c r="LHA75" s="1"/>
      <c r="LHB75" s="1"/>
      <c r="LHC75" s="1"/>
      <c r="LHD75" s="1"/>
      <c r="LHE75" s="1"/>
      <c r="LHF75" s="1"/>
      <c r="LHG75" s="1"/>
      <c r="LHH75" s="1"/>
      <c r="LHI75" s="1"/>
      <c r="LHJ75" s="1"/>
      <c r="LHK75" s="1"/>
      <c r="LHL75" s="1"/>
      <c r="LHM75" s="1"/>
      <c r="LHN75" s="1"/>
      <c r="LHO75" s="1"/>
      <c r="LHP75" s="1"/>
      <c r="LHQ75" s="1"/>
      <c r="LHR75" s="1"/>
      <c r="LHS75" s="1"/>
      <c r="LHT75" s="1"/>
      <c r="LHU75" s="1"/>
      <c r="LHV75" s="1"/>
      <c r="LHW75" s="1"/>
      <c r="LHX75" s="1"/>
      <c r="LHY75" s="1"/>
      <c r="LHZ75" s="1"/>
      <c r="LIA75" s="1"/>
      <c r="LIB75" s="1"/>
      <c r="LIC75" s="1"/>
      <c r="LID75" s="1"/>
      <c r="LIE75" s="1"/>
      <c r="LIF75" s="1"/>
      <c r="LIG75" s="1"/>
      <c r="LIH75" s="1"/>
      <c r="LII75" s="1"/>
      <c r="LIJ75" s="1"/>
      <c r="LIK75" s="1"/>
      <c r="LIL75" s="1"/>
      <c r="LIM75" s="1"/>
      <c r="LIN75" s="1"/>
      <c r="LIO75" s="1"/>
      <c r="LIP75" s="1"/>
      <c r="LIQ75" s="1"/>
      <c r="LIR75" s="1"/>
      <c r="LIS75" s="1"/>
      <c r="LIT75" s="1"/>
      <c r="LIU75" s="1"/>
      <c r="LIV75" s="1"/>
      <c r="LIW75" s="1"/>
      <c r="LIX75" s="1"/>
      <c r="LIY75" s="1"/>
      <c r="LIZ75" s="1"/>
      <c r="LJA75" s="1"/>
      <c r="LJB75" s="1"/>
      <c r="LJC75" s="1"/>
      <c r="LJD75" s="1"/>
      <c r="LJE75" s="1"/>
      <c r="LJF75" s="1"/>
      <c r="LJG75" s="1"/>
      <c r="LJH75" s="1"/>
      <c r="LJI75" s="1"/>
      <c r="LJJ75" s="1"/>
      <c r="LJK75" s="1"/>
      <c r="LJL75" s="1"/>
      <c r="LJM75" s="1"/>
      <c r="LJN75" s="1"/>
      <c r="LJO75" s="1"/>
      <c r="LJP75" s="1"/>
      <c r="LJQ75" s="1"/>
      <c r="LJR75" s="1"/>
      <c r="LJS75" s="1"/>
      <c r="LJT75" s="1"/>
      <c r="LJU75" s="1"/>
      <c r="LJV75" s="1"/>
      <c r="LJW75" s="1"/>
      <c r="LJX75" s="1"/>
      <c r="LJY75" s="1"/>
      <c r="LJZ75" s="1"/>
      <c r="LKA75" s="1"/>
      <c r="LKB75" s="1"/>
      <c r="LKC75" s="1"/>
      <c r="LKD75" s="1"/>
      <c r="LKE75" s="1"/>
      <c r="LKF75" s="1"/>
      <c r="LKG75" s="1"/>
      <c r="LKH75" s="1"/>
      <c r="LKI75" s="1"/>
      <c r="LKJ75" s="1"/>
      <c r="LKK75" s="1"/>
      <c r="LKL75" s="1"/>
      <c r="LKM75" s="1"/>
      <c r="LKN75" s="1"/>
      <c r="LKO75" s="1"/>
      <c r="LKP75" s="1"/>
      <c r="LKQ75" s="1"/>
      <c r="LKR75" s="1"/>
      <c r="LKS75" s="1"/>
      <c r="LKT75" s="1"/>
      <c r="LKU75" s="1"/>
      <c r="LKV75" s="1"/>
      <c r="LKW75" s="1"/>
      <c r="LKX75" s="1"/>
      <c r="LKY75" s="1"/>
      <c r="LKZ75" s="1"/>
      <c r="LLA75" s="1"/>
      <c r="LLB75" s="1"/>
      <c r="LLC75" s="1"/>
      <c r="LLD75" s="1"/>
      <c r="LLE75" s="1"/>
      <c r="LLF75" s="1"/>
      <c r="LLG75" s="1"/>
      <c r="LLH75" s="1"/>
      <c r="LLI75" s="1"/>
      <c r="LLJ75" s="1"/>
      <c r="LLK75" s="1"/>
      <c r="LLL75" s="1"/>
      <c r="LLM75" s="1"/>
      <c r="LLN75" s="1"/>
      <c r="LLO75" s="1"/>
      <c r="LLP75" s="1"/>
      <c r="LLQ75" s="1"/>
      <c r="LLR75" s="1"/>
      <c r="LLS75" s="1"/>
      <c r="LLT75" s="1"/>
      <c r="LLU75" s="1"/>
      <c r="LLV75" s="1"/>
      <c r="LLW75" s="1"/>
      <c r="LLX75" s="1"/>
      <c r="LLY75" s="1"/>
      <c r="LLZ75" s="1"/>
      <c r="LMA75" s="1"/>
      <c r="LMB75" s="1"/>
      <c r="LMC75" s="1"/>
      <c r="LMD75" s="1"/>
      <c r="LME75" s="1"/>
      <c r="LMF75" s="1"/>
      <c r="LMG75" s="1"/>
      <c r="LMH75" s="1"/>
      <c r="LMI75" s="1"/>
      <c r="LMJ75" s="1"/>
      <c r="LMK75" s="1"/>
      <c r="LML75" s="1"/>
      <c r="LMM75" s="1"/>
      <c r="LMN75" s="1"/>
      <c r="LMO75" s="1"/>
      <c r="LMP75" s="1"/>
      <c r="LMQ75" s="1"/>
      <c r="LMR75" s="1"/>
      <c r="LMS75" s="1"/>
      <c r="LMT75" s="1"/>
      <c r="LMU75" s="1"/>
      <c r="LMV75" s="1"/>
      <c r="LMW75" s="1"/>
      <c r="LMX75" s="1"/>
      <c r="LMY75" s="1"/>
      <c r="LMZ75" s="1"/>
      <c r="LNA75" s="1"/>
      <c r="LNB75" s="1"/>
      <c r="LNC75" s="1"/>
      <c r="LND75" s="1"/>
      <c r="LNE75" s="1"/>
      <c r="LNF75" s="1"/>
      <c r="LNG75" s="1"/>
      <c r="LNH75" s="1"/>
      <c r="LNI75" s="1"/>
      <c r="LNJ75" s="1"/>
      <c r="LNK75" s="1"/>
      <c r="LNL75" s="1"/>
      <c r="LNM75" s="1"/>
      <c r="LNN75" s="1"/>
      <c r="LNO75" s="1"/>
      <c r="LNP75" s="1"/>
      <c r="LNQ75" s="1"/>
      <c r="LNR75" s="1"/>
      <c r="LNS75" s="1"/>
      <c r="LNT75" s="1"/>
      <c r="LNU75" s="1"/>
      <c r="LNV75" s="1"/>
      <c r="LNW75" s="1"/>
      <c r="LNX75" s="1"/>
      <c r="LNY75" s="1"/>
      <c r="LNZ75" s="1"/>
      <c r="LOA75" s="1"/>
      <c r="LOB75" s="1"/>
      <c r="LOC75" s="1"/>
      <c r="LOD75" s="1"/>
      <c r="LOE75" s="1"/>
      <c r="LOF75" s="1"/>
      <c r="LOG75" s="1"/>
      <c r="LOH75" s="1"/>
      <c r="LOI75" s="1"/>
      <c r="LOJ75" s="1"/>
      <c r="LOK75" s="1"/>
      <c r="LOL75" s="1"/>
      <c r="LOM75" s="1"/>
      <c r="LON75" s="1"/>
      <c r="LOO75" s="1"/>
      <c r="LOP75" s="1"/>
      <c r="LOQ75" s="1"/>
      <c r="LOR75" s="1"/>
      <c r="LOS75" s="1"/>
      <c r="LOT75" s="1"/>
      <c r="LOU75" s="1"/>
      <c r="LOV75" s="1"/>
      <c r="LOW75" s="1"/>
      <c r="LOX75" s="1"/>
      <c r="LOY75" s="1"/>
      <c r="LOZ75" s="1"/>
      <c r="LPA75" s="1"/>
      <c r="LPB75" s="1"/>
      <c r="LPC75" s="1"/>
      <c r="LPD75" s="1"/>
      <c r="LPE75" s="1"/>
      <c r="LPF75" s="1"/>
      <c r="LPG75" s="1"/>
      <c r="LPH75" s="1"/>
      <c r="LPI75" s="1"/>
      <c r="LPJ75" s="1"/>
      <c r="LPK75" s="1"/>
      <c r="LPL75" s="1"/>
      <c r="LPM75" s="1"/>
      <c r="LPN75" s="1"/>
      <c r="LPO75" s="1"/>
      <c r="LPP75" s="1"/>
      <c r="LPQ75" s="1"/>
      <c r="LPR75" s="1"/>
      <c r="LPS75" s="1"/>
      <c r="LPT75" s="1"/>
      <c r="LPU75" s="1"/>
      <c r="LPV75" s="1"/>
      <c r="LPW75" s="1"/>
      <c r="LPX75" s="1"/>
      <c r="LPY75" s="1"/>
      <c r="LPZ75" s="1"/>
      <c r="LQA75" s="1"/>
      <c r="LQB75" s="1"/>
      <c r="LQC75" s="1"/>
      <c r="LQD75" s="1"/>
      <c r="LQE75" s="1"/>
      <c r="LQF75" s="1"/>
      <c r="LQG75" s="1"/>
      <c r="LQH75" s="1"/>
      <c r="LQI75" s="1"/>
      <c r="LQJ75" s="1"/>
      <c r="LQK75" s="1"/>
      <c r="LQL75" s="1"/>
      <c r="LQM75" s="1"/>
      <c r="LQN75" s="1"/>
      <c r="LQO75" s="1"/>
      <c r="LQP75" s="1"/>
      <c r="LQQ75" s="1"/>
      <c r="LQR75" s="1"/>
      <c r="LQS75" s="1"/>
      <c r="LQT75" s="1"/>
      <c r="LQU75" s="1"/>
      <c r="LQV75" s="1"/>
      <c r="LQW75" s="1"/>
      <c r="LQX75" s="1"/>
      <c r="LQY75" s="1"/>
      <c r="LQZ75" s="1"/>
      <c r="LRA75" s="1"/>
      <c r="LRB75" s="1"/>
      <c r="LRC75" s="1"/>
      <c r="LRD75" s="1"/>
      <c r="LRE75" s="1"/>
      <c r="LRF75" s="1"/>
      <c r="LRG75" s="1"/>
      <c r="LRH75" s="1"/>
      <c r="LRI75" s="1"/>
      <c r="LRJ75" s="1"/>
      <c r="LRK75" s="1"/>
      <c r="LRL75" s="1"/>
      <c r="LRM75" s="1"/>
      <c r="LRN75" s="1"/>
      <c r="LRO75" s="1"/>
      <c r="LRP75" s="1"/>
      <c r="LRQ75" s="1"/>
      <c r="LRR75" s="1"/>
      <c r="LRS75" s="1"/>
      <c r="LRT75" s="1"/>
      <c r="LRU75" s="1"/>
      <c r="LRV75" s="1"/>
      <c r="LRW75" s="1"/>
      <c r="LRX75" s="1"/>
      <c r="LRY75" s="1"/>
      <c r="LRZ75" s="1"/>
      <c r="LSA75" s="1"/>
      <c r="LSB75" s="1"/>
      <c r="LSC75" s="1"/>
      <c r="LSD75" s="1"/>
      <c r="LSE75" s="1"/>
      <c r="LSF75" s="1"/>
      <c r="LSG75" s="1"/>
      <c r="LSH75" s="1"/>
      <c r="LSI75" s="1"/>
      <c r="LSJ75" s="1"/>
      <c r="LSK75" s="1"/>
      <c r="LSL75" s="1"/>
      <c r="LSM75" s="1"/>
      <c r="LSN75" s="1"/>
      <c r="LSO75" s="1"/>
      <c r="LSP75" s="1"/>
      <c r="LSQ75" s="1"/>
      <c r="LSR75" s="1"/>
      <c r="LSS75" s="1"/>
      <c r="LST75" s="1"/>
      <c r="LSU75" s="1"/>
      <c r="LSV75" s="1"/>
      <c r="LSW75" s="1"/>
      <c r="LSX75" s="1"/>
      <c r="LSY75" s="1"/>
      <c r="LSZ75" s="1"/>
      <c r="LTA75" s="1"/>
      <c r="LTB75" s="1"/>
      <c r="LTC75" s="1"/>
      <c r="LTD75" s="1"/>
      <c r="LTE75" s="1"/>
      <c r="LTF75" s="1"/>
      <c r="LTG75" s="1"/>
      <c r="LTH75" s="1"/>
      <c r="LTI75" s="1"/>
      <c r="LTJ75" s="1"/>
      <c r="LTK75" s="1"/>
      <c r="LTL75" s="1"/>
      <c r="LTM75" s="1"/>
      <c r="LTN75" s="1"/>
      <c r="LTO75" s="1"/>
      <c r="LTP75" s="1"/>
      <c r="LTQ75" s="1"/>
      <c r="LTR75" s="1"/>
      <c r="LTS75" s="1"/>
      <c r="LTT75" s="1"/>
      <c r="LTU75" s="1"/>
      <c r="LTV75" s="1"/>
      <c r="LTW75" s="1"/>
      <c r="LTX75" s="1"/>
      <c r="LTY75" s="1"/>
      <c r="LTZ75" s="1"/>
      <c r="LUA75" s="1"/>
      <c r="LUB75" s="1"/>
      <c r="LUC75" s="1"/>
      <c r="LUD75" s="1"/>
      <c r="LUE75" s="1"/>
      <c r="LUF75" s="1"/>
      <c r="LUG75" s="1"/>
      <c r="LUH75" s="1"/>
      <c r="LUI75" s="1"/>
      <c r="LUJ75" s="1"/>
      <c r="LUK75" s="1"/>
      <c r="LUL75" s="1"/>
      <c r="LUM75" s="1"/>
      <c r="LUN75" s="1"/>
      <c r="LUO75" s="1"/>
      <c r="LUP75" s="1"/>
      <c r="LUQ75" s="1"/>
      <c r="LUR75" s="1"/>
      <c r="LUS75" s="1"/>
      <c r="LUT75" s="1"/>
      <c r="LUU75" s="1"/>
      <c r="LUV75" s="1"/>
      <c r="LUW75" s="1"/>
      <c r="LUX75" s="1"/>
      <c r="LUY75" s="1"/>
      <c r="LUZ75" s="1"/>
      <c r="LVA75" s="1"/>
      <c r="LVB75" s="1"/>
      <c r="LVC75" s="1"/>
      <c r="LVD75" s="1"/>
      <c r="LVE75" s="1"/>
      <c r="LVF75" s="1"/>
      <c r="LVG75" s="1"/>
      <c r="LVH75" s="1"/>
      <c r="LVI75" s="1"/>
      <c r="LVJ75" s="1"/>
      <c r="LVK75" s="1"/>
      <c r="LVL75" s="1"/>
      <c r="LVM75" s="1"/>
      <c r="LVN75" s="1"/>
      <c r="LVO75" s="1"/>
      <c r="LVP75" s="1"/>
      <c r="LVQ75" s="1"/>
      <c r="LVR75" s="1"/>
      <c r="LVS75" s="1"/>
      <c r="LVT75" s="1"/>
      <c r="LVU75" s="1"/>
      <c r="LVV75" s="1"/>
      <c r="LVW75" s="1"/>
      <c r="LVX75" s="1"/>
      <c r="LVY75" s="1"/>
      <c r="LVZ75" s="1"/>
      <c r="LWA75" s="1"/>
      <c r="LWB75" s="1"/>
      <c r="LWC75" s="1"/>
      <c r="LWD75" s="1"/>
      <c r="LWE75" s="1"/>
      <c r="LWF75" s="1"/>
      <c r="LWG75" s="1"/>
      <c r="LWH75" s="1"/>
      <c r="LWI75" s="1"/>
      <c r="LWJ75" s="1"/>
      <c r="LWK75" s="1"/>
      <c r="LWL75" s="1"/>
      <c r="LWM75" s="1"/>
      <c r="LWN75" s="1"/>
      <c r="LWO75" s="1"/>
      <c r="LWP75" s="1"/>
      <c r="LWQ75" s="1"/>
      <c r="LWR75" s="1"/>
      <c r="LWS75" s="1"/>
      <c r="LWT75" s="1"/>
      <c r="LWU75" s="1"/>
      <c r="LWV75" s="1"/>
      <c r="LWW75" s="1"/>
      <c r="LWX75" s="1"/>
      <c r="LWY75" s="1"/>
      <c r="LWZ75" s="1"/>
      <c r="LXA75" s="1"/>
      <c r="LXB75" s="1"/>
      <c r="LXC75" s="1"/>
      <c r="LXD75" s="1"/>
      <c r="LXE75" s="1"/>
      <c r="LXF75" s="1"/>
      <c r="LXG75" s="1"/>
      <c r="LXH75" s="1"/>
      <c r="LXI75" s="1"/>
      <c r="LXJ75" s="1"/>
      <c r="LXK75" s="1"/>
      <c r="LXL75" s="1"/>
      <c r="LXM75" s="1"/>
      <c r="LXN75" s="1"/>
      <c r="LXO75" s="1"/>
      <c r="LXP75" s="1"/>
      <c r="LXQ75" s="1"/>
      <c r="LXR75" s="1"/>
      <c r="LXS75" s="1"/>
      <c r="LXT75" s="1"/>
      <c r="LXU75" s="1"/>
      <c r="LXV75" s="1"/>
      <c r="LXW75" s="1"/>
      <c r="LXX75" s="1"/>
      <c r="LXY75" s="1"/>
      <c r="LXZ75" s="1"/>
      <c r="LYA75" s="1"/>
      <c r="LYB75" s="1"/>
      <c r="LYC75" s="1"/>
      <c r="LYD75" s="1"/>
      <c r="LYE75" s="1"/>
      <c r="LYF75" s="1"/>
      <c r="LYG75" s="1"/>
      <c r="LYH75" s="1"/>
      <c r="LYI75" s="1"/>
      <c r="LYJ75" s="1"/>
      <c r="LYK75" s="1"/>
      <c r="LYL75" s="1"/>
      <c r="LYM75" s="1"/>
      <c r="LYN75" s="1"/>
      <c r="LYO75" s="1"/>
      <c r="LYP75" s="1"/>
      <c r="LYQ75" s="1"/>
      <c r="LYR75" s="1"/>
      <c r="LYS75" s="1"/>
      <c r="LYT75" s="1"/>
      <c r="LYU75" s="1"/>
      <c r="LYV75" s="1"/>
      <c r="LYW75" s="1"/>
      <c r="LYX75" s="1"/>
      <c r="LYY75" s="1"/>
      <c r="LYZ75" s="1"/>
      <c r="LZA75" s="1"/>
      <c r="LZB75" s="1"/>
      <c r="LZC75" s="1"/>
      <c r="LZD75" s="1"/>
      <c r="LZE75" s="1"/>
      <c r="LZF75" s="1"/>
      <c r="LZG75" s="1"/>
      <c r="LZH75" s="1"/>
      <c r="LZI75" s="1"/>
      <c r="LZJ75" s="1"/>
      <c r="LZK75" s="1"/>
      <c r="LZL75" s="1"/>
      <c r="LZM75" s="1"/>
      <c r="LZN75" s="1"/>
      <c r="LZO75" s="1"/>
      <c r="LZP75" s="1"/>
      <c r="LZQ75" s="1"/>
      <c r="LZR75" s="1"/>
      <c r="LZS75" s="1"/>
      <c r="LZT75" s="1"/>
      <c r="LZU75" s="1"/>
      <c r="LZV75" s="1"/>
      <c r="LZW75" s="1"/>
      <c r="LZX75" s="1"/>
      <c r="LZY75" s="1"/>
      <c r="LZZ75" s="1"/>
      <c r="MAA75" s="1"/>
      <c r="MAB75" s="1"/>
      <c r="MAC75" s="1"/>
      <c r="MAD75" s="1"/>
      <c r="MAE75" s="1"/>
      <c r="MAF75" s="1"/>
      <c r="MAG75" s="1"/>
      <c r="MAH75" s="1"/>
      <c r="MAI75" s="1"/>
      <c r="MAJ75" s="1"/>
      <c r="MAK75" s="1"/>
      <c r="MAL75" s="1"/>
      <c r="MAM75" s="1"/>
      <c r="MAN75" s="1"/>
      <c r="MAO75" s="1"/>
      <c r="MAP75" s="1"/>
      <c r="MAQ75" s="1"/>
      <c r="MAR75" s="1"/>
      <c r="MAS75" s="1"/>
      <c r="MAT75" s="1"/>
      <c r="MAU75" s="1"/>
      <c r="MAV75" s="1"/>
      <c r="MAW75" s="1"/>
      <c r="MAX75" s="1"/>
      <c r="MAY75" s="1"/>
      <c r="MAZ75" s="1"/>
      <c r="MBA75" s="1"/>
      <c r="MBB75" s="1"/>
      <c r="MBC75" s="1"/>
      <c r="MBD75" s="1"/>
      <c r="MBE75" s="1"/>
      <c r="MBF75" s="1"/>
      <c r="MBG75" s="1"/>
      <c r="MBH75" s="1"/>
      <c r="MBI75" s="1"/>
      <c r="MBJ75" s="1"/>
      <c r="MBK75" s="1"/>
      <c r="MBL75" s="1"/>
      <c r="MBM75" s="1"/>
      <c r="MBN75" s="1"/>
      <c r="MBO75" s="1"/>
      <c r="MBP75" s="1"/>
      <c r="MBQ75" s="1"/>
      <c r="MBR75" s="1"/>
      <c r="MBS75" s="1"/>
      <c r="MBT75" s="1"/>
      <c r="MBU75" s="1"/>
      <c r="MBV75" s="1"/>
      <c r="MBW75" s="1"/>
      <c r="MBX75" s="1"/>
      <c r="MBY75" s="1"/>
      <c r="MBZ75" s="1"/>
      <c r="MCA75" s="1"/>
      <c r="MCB75" s="1"/>
      <c r="MCC75" s="1"/>
      <c r="MCD75" s="1"/>
      <c r="MCE75" s="1"/>
      <c r="MCF75" s="1"/>
      <c r="MCG75" s="1"/>
      <c r="MCH75" s="1"/>
      <c r="MCI75" s="1"/>
      <c r="MCJ75" s="1"/>
      <c r="MCK75" s="1"/>
      <c r="MCL75" s="1"/>
      <c r="MCM75" s="1"/>
      <c r="MCN75" s="1"/>
      <c r="MCO75" s="1"/>
      <c r="MCP75" s="1"/>
      <c r="MCQ75" s="1"/>
      <c r="MCR75" s="1"/>
      <c r="MCS75" s="1"/>
      <c r="MCT75" s="1"/>
      <c r="MCU75" s="1"/>
      <c r="MCV75" s="1"/>
      <c r="MCW75" s="1"/>
      <c r="MCX75" s="1"/>
      <c r="MCY75" s="1"/>
      <c r="MCZ75" s="1"/>
      <c r="MDA75" s="1"/>
      <c r="MDB75" s="1"/>
      <c r="MDC75" s="1"/>
      <c r="MDD75" s="1"/>
      <c r="MDE75" s="1"/>
      <c r="MDF75" s="1"/>
      <c r="MDG75" s="1"/>
      <c r="MDH75" s="1"/>
      <c r="MDI75" s="1"/>
      <c r="MDJ75" s="1"/>
      <c r="MDK75" s="1"/>
      <c r="MDL75" s="1"/>
      <c r="MDM75" s="1"/>
      <c r="MDN75" s="1"/>
      <c r="MDO75" s="1"/>
      <c r="MDP75" s="1"/>
      <c r="MDQ75" s="1"/>
      <c r="MDR75" s="1"/>
      <c r="MDS75" s="1"/>
      <c r="MDT75" s="1"/>
      <c r="MDU75" s="1"/>
      <c r="MDV75" s="1"/>
      <c r="MDW75" s="1"/>
      <c r="MDX75" s="1"/>
      <c r="MDY75" s="1"/>
      <c r="MDZ75" s="1"/>
      <c r="MEA75" s="1"/>
      <c r="MEB75" s="1"/>
      <c r="MEC75" s="1"/>
      <c r="MED75" s="1"/>
      <c r="MEE75" s="1"/>
      <c r="MEF75" s="1"/>
      <c r="MEG75" s="1"/>
      <c r="MEH75" s="1"/>
      <c r="MEI75" s="1"/>
      <c r="MEJ75" s="1"/>
      <c r="MEK75" s="1"/>
      <c r="MEL75" s="1"/>
      <c r="MEM75" s="1"/>
      <c r="MEN75" s="1"/>
      <c r="MEO75" s="1"/>
      <c r="MEP75" s="1"/>
      <c r="MEQ75" s="1"/>
      <c r="MER75" s="1"/>
      <c r="MES75" s="1"/>
      <c r="MET75" s="1"/>
      <c r="MEU75" s="1"/>
      <c r="MEV75" s="1"/>
      <c r="MEW75" s="1"/>
      <c r="MEX75" s="1"/>
      <c r="MEY75" s="1"/>
      <c r="MEZ75" s="1"/>
      <c r="MFA75" s="1"/>
      <c r="MFB75" s="1"/>
      <c r="MFC75" s="1"/>
      <c r="MFD75" s="1"/>
      <c r="MFE75" s="1"/>
      <c r="MFF75" s="1"/>
      <c r="MFG75" s="1"/>
      <c r="MFH75" s="1"/>
      <c r="MFI75" s="1"/>
      <c r="MFJ75" s="1"/>
      <c r="MFK75" s="1"/>
      <c r="MFL75" s="1"/>
      <c r="MFM75" s="1"/>
      <c r="MFN75" s="1"/>
      <c r="MFO75" s="1"/>
      <c r="MFP75" s="1"/>
      <c r="MFQ75" s="1"/>
      <c r="MFR75" s="1"/>
      <c r="MFS75" s="1"/>
      <c r="MFT75" s="1"/>
      <c r="MFU75" s="1"/>
      <c r="MFV75" s="1"/>
      <c r="MFW75" s="1"/>
      <c r="MFX75" s="1"/>
      <c r="MFY75" s="1"/>
      <c r="MFZ75" s="1"/>
      <c r="MGA75" s="1"/>
      <c r="MGB75" s="1"/>
      <c r="MGC75" s="1"/>
      <c r="MGD75" s="1"/>
      <c r="MGE75" s="1"/>
      <c r="MGF75" s="1"/>
      <c r="MGG75" s="1"/>
      <c r="MGH75" s="1"/>
      <c r="MGI75" s="1"/>
      <c r="MGJ75" s="1"/>
      <c r="MGK75" s="1"/>
      <c r="MGL75" s="1"/>
      <c r="MGM75" s="1"/>
      <c r="MGN75" s="1"/>
      <c r="MGO75" s="1"/>
      <c r="MGP75" s="1"/>
      <c r="MGQ75" s="1"/>
      <c r="MGR75" s="1"/>
      <c r="MGS75" s="1"/>
      <c r="MGT75" s="1"/>
      <c r="MGU75" s="1"/>
      <c r="MGV75" s="1"/>
      <c r="MGW75" s="1"/>
      <c r="MGX75" s="1"/>
      <c r="MGY75" s="1"/>
      <c r="MGZ75" s="1"/>
      <c r="MHA75" s="1"/>
      <c r="MHB75" s="1"/>
      <c r="MHC75" s="1"/>
      <c r="MHD75" s="1"/>
      <c r="MHE75" s="1"/>
      <c r="MHF75" s="1"/>
      <c r="MHG75" s="1"/>
      <c r="MHH75" s="1"/>
      <c r="MHI75" s="1"/>
      <c r="MHJ75" s="1"/>
      <c r="MHK75" s="1"/>
      <c r="MHL75" s="1"/>
      <c r="MHM75" s="1"/>
      <c r="MHN75" s="1"/>
      <c r="MHO75" s="1"/>
      <c r="MHP75" s="1"/>
      <c r="MHQ75" s="1"/>
      <c r="MHR75" s="1"/>
      <c r="MHS75" s="1"/>
      <c r="MHT75" s="1"/>
      <c r="MHU75" s="1"/>
      <c r="MHV75" s="1"/>
      <c r="MHW75" s="1"/>
      <c r="MHX75" s="1"/>
      <c r="MHY75" s="1"/>
      <c r="MHZ75" s="1"/>
      <c r="MIA75" s="1"/>
      <c r="MIB75" s="1"/>
      <c r="MIC75" s="1"/>
      <c r="MID75" s="1"/>
      <c r="MIE75" s="1"/>
      <c r="MIF75" s="1"/>
      <c r="MIG75" s="1"/>
      <c r="MIH75" s="1"/>
      <c r="MII75" s="1"/>
      <c r="MIJ75" s="1"/>
      <c r="MIK75" s="1"/>
      <c r="MIL75" s="1"/>
      <c r="MIM75" s="1"/>
      <c r="MIN75" s="1"/>
      <c r="MIO75" s="1"/>
      <c r="MIP75" s="1"/>
      <c r="MIQ75" s="1"/>
      <c r="MIR75" s="1"/>
      <c r="MIS75" s="1"/>
      <c r="MIT75" s="1"/>
      <c r="MIU75" s="1"/>
      <c r="MIV75" s="1"/>
      <c r="MIW75" s="1"/>
      <c r="MIX75" s="1"/>
      <c r="MIY75" s="1"/>
      <c r="MIZ75" s="1"/>
      <c r="MJA75" s="1"/>
      <c r="MJB75" s="1"/>
      <c r="MJC75" s="1"/>
      <c r="MJD75" s="1"/>
      <c r="MJE75" s="1"/>
      <c r="MJF75" s="1"/>
      <c r="MJG75" s="1"/>
      <c r="MJH75" s="1"/>
      <c r="MJI75" s="1"/>
      <c r="MJJ75" s="1"/>
      <c r="MJK75" s="1"/>
      <c r="MJL75" s="1"/>
      <c r="MJM75" s="1"/>
      <c r="MJN75" s="1"/>
      <c r="MJO75" s="1"/>
      <c r="MJP75" s="1"/>
      <c r="MJQ75" s="1"/>
      <c r="MJR75" s="1"/>
      <c r="MJS75" s="1"/>
      <c r="MJT75" s="1"/>
      <c r="MJU75" s="1"/>
      <c r="MJV75" s="1"/>
      <c r="MJW75" s="1"/>
      <c r="MJX75" s="1"/>
      <c r="MJY75" s="1"/>
      <c r="MJZ75" s="1"/>
      <c r="MKA75" s="1"/>
      <c r="MKB75" s="1"/>
      <c r="MKC75" s="1"/>
      <c r="MKD75" s="1"/>
      <c r="MKE75" s="1"/>
      <c r="MKF75" s="1"/>
      <c r="MKG75" s="1"/>
      <c r="MKH75" s="1"/>
      <c r="MKI75" s="1"/>
      <c r="MKJ75" s="1"/>
      <c r="MKK75" s="1"/>
      <c r="MKL75" s="1"/>
      <c r="MKM75" s="1"/>
      <c r="MKN75" s="1"/>
      <c r="MKO75" s="1"/>
      <c r="MKP75" s="1"/>
      <c r="MKQ75" s="1"/>
      <c r="MKR75" s="1"/>
      <c r="MKS75" s="1"/>
      <c r="MKT75" s="1"/>
      <c r="MKU75" s="1"/>
      <c r="MKV75" s="1"/>
      <c r="MKW75" s="1"/>
      <c r="MKX75" s="1"/>
      <c r="MKY75" s="1"/>
      <c r="MKZ75" s="1"/>
      <c r="MLA75" s="1"/>
      <c r="MLB75" s="1"/>
      <c r="MLC75" s="1"/>
      <c r="MLD75" s="1"/>
      <c r="MLE75" s="1"/>
      <c r="MLF75" s="1"/>
      <c r="MLG75" s="1"/>
      <c r="MLH75" s="1"/>
      <c r="MLI75" s="1"/>
      <c r="MLJ75" s="1"/>
      <c r="MLK75" s="1"/>
      <c r="MLL75" s="1"/>
      <c r="MLM75" s="1"/>
      <c r="MLN75" s="1"/>
      <c r="MLO75" s="1"/>
      <c r="MLP75" s="1"/>
      <c r="MLQ75" s="1"/>
      <c r="MLR75" s="1"/>
      <c r="MLS75" s="1"/>
      <c r="MLT75" s="1"/>
      <c r="MLU75" s="1"/>
      <c r="MLV75" s="1"/>
      <c r="MLW75" s="1"/>
      <c r="MLX75" s="1"/>
      <c r="MLY75" s="1"/>
      <c r="MLZ75" s="1"/>
      <c r="MMA75" s="1"/>
      <c r="MMB75" s="1"/>
      <c r="MMC75" s="1"/>
      <c r="MMD75" s="1"/>
      <c r="MME75" s="1"/>
      <c r="MMF75" s="1"/>
      <c r="MMG75" s="1"/>
      <c r="MMH75" s="1"/>
      <c r="MMI75" s="1"/>
      <c r="MMJ75" s="1"/>
      <c r="MMK75" s="1"/>
      <c r="MML75" s="1"/>
      <c r="MMM75" s="1"/>
      <c r="MMN75" s="1"/>
      <c r="MMO75" s="1"/>
      <c r="MMP75" s="1"/>
      <c r="MMQ75" s="1"/>
      <c r="MMR75" s="1"/>
      <c r="MMS75" s="1"/>
      <c r="MMT75" s="1"/>
      <c r="MMU75" s="1"/>
      <c r="MMV75" s="1"/>
      <c r="MMW75" s="1"/>
      <c r="MMX75" s="1"/>
      <c r="MMY75" s="1"/>
      <c r="MMZ75" s="1"/>
      <c r="MNA75" s="1"/>
      <c r="MNB75" s="1"/>
      <c r="MNC75" s="1"/>
      <c r="MND75" s="1"/>
      <c r="MNE75" s="1"/>
      <c r="MNF75" s="1"/>
      <c r="MNG75" s="1"/>
      <c r="MNH75" s="1"/>
      <c r="MNI75" s="1"/>
      <c r="MNJ75" s="1"/>
      <c r="MNK75" s="1"/>
      <c r="MNL75" s="1"/>
      <c r="MNM75" s="1"/>
      <c r="MNN75" s="1"/>
      <c r="MNO75" s="1"/>
      <c r="MNP75" s="1"/>
      <c r="MNQ75" s="1"/>
      <c r="MNR75" s="1"/>
      <c r="MNS75" s="1"/>
      <c r="MNT75" s="1"/>
      <c r="MNU75" s="1"/>
      <c r="MNV75" s="1"/>
      <c r="MNW75" s="1"/>
      <c r="MNX75" s="1"/>
      <c r="MNY75" s="1"/>
      <c r="MNZ75" s="1"/>
      <c r="MOA75" s="1"/>
      <c r="MOB75" s="1"/>
      <c r="MOC75" s="1"/>
      <c r="MOD75" s="1"/>
      <c r="MOE75" s="1"/>
      <c r="MOF75" s="1"/>
      <c r="MOG75" s="1"/>
      <c r="MOH75" s="1"/>
      <c r="MOI75" s="1"/>
      <c r="MOJ75" s="1"/>
      <c r="MOK75" s="1"/>
      <c r="MOL75" s="1"/>
      <c r="MOM75" s="1"/>
      <c r="MON75" s="1"/>
      <c r="MOO75" s="1"/>
      <c r="MOP75" s="1"/>
      <c r="MOQ75" s="1"/>
      <c r="MOR75" s="1"/>
      <c r="MOS75" s="1"/>
      <c r="MOT75" s="1"/>
      <c r="MOU75" s="1"/>
      <c r="MOV75" s="1"/>
      <c r="MOW75" s="1"/>
      <c r="MOX75" s="1"/>
      <c r="MOY75" s="1"/>
      <c r="MOZ75" s="1"/>
      <c r="MPA75" s="1"/>
      <c r="MPB75" s="1"/>
      <c r="MPC75" s="1"/>
      <c r="MPD75" s="1"/>
      <c r="MPE75" s="1"/>
      <c r="MPF75" s="1"/>
      <c r="MPG75" s="1"/>
      <c r="MPH75" s="1"/>
      <c r="MPI75" s="1"/>
      <c r="MPJ75" s="1"/>
      <c r="MPK75" s="1"/>
      <c r="MPL75" s="1"/>
      <c r="MPM75" s="1"/>
      <c r="MPN75" s="1"/>
      <c r="MPO75" s="1"/>
      <c r="MPP75" s="1"/>
      <c r="MPQ75" s="1"/>
      <c r="MPR75" s="1"/>
      <c r="MPS75" s="1"/>
      <c r="MPT75" s="1"/>
      <c r="MPU75" s="1"/>
      <c r="MPV75" s="1"/>
      <c r="MPW75" s="1"/>
      <c r="MPX75" s="1"/>
      <c r="MPY75" s="1"/>
      <c r="MPZ75" s="1"/>
      <c r="MQA75" s="1"/>
      <c r="MQB75" s="1"/>
      <c r="MQC75" s="1"/>
      <c r="MQD75" s="1"/>
      <c r="MQE75" s="1"/>
      <c r="MQF75" s="1"/>
      <c r="MQG75" s="1"/>
      <c r="MQH75" s="1"/>
      <c r="MQI75" s="1"/>
      <c r="MQJ75" s="1"/>
      <c r="MQK75" s="1"/>
      <c r="MQL75" s="1"/>
      <c r="MQM75" s="1"/>
      <c r="MQN75" s="1"/>
      <c r="MQO75" s="1"/>
      <c r="MQP75" s="1"/>
      <c r="MQQ75" s="1"/>
      <c r="MQR75" s="1"/>
      <c r="MQS75" s="1"/>
      <c r="MQT75" s="1"/>
      <c r="MQU75" s="1"/>
      <c r="MQV75" s="1"/>
      <c r="MQW75" s="1"/>
      <c r="MQX75" s="1"/>
      <c r="MQY75" s="1"/>
      <c r="MQZ75" s="1"/>
      <c r="MRA75" s="1"/>
      <c r="MRB75" s="1"/>
      <c r="MRC75" s="1"/>
      <c r="MRD75" s="1"/>
      <c r="MRE75" s="1"/>
      <c r="MRF75" s="1"/>
      <c r="MRG75" s="1"/>
      <c r="MRH75" s="1"/>
      <c r="MRI75" s="1"/>
      <c r="MRJ75" s="1"/>
      <c r="MRK75" s="1"/>
      <c r="MRL75" s="1"/>
      <c r="MRM75" s="1"/>
      <c r="MRN75" s="1"/>
      <c r="MRO75" s="1"/>
      <c r="MRP75" s="1"/>
      <c r="MRQ75" s="1"/>
      <c r="MRR75" s="1"/>
      <c r="MRS75" s="1"/>
      <c r="MRT75" s="1"/>
      <c r="MRU75" s="1"/>
      <c r="MRV75" s="1"/>
      <c r="MRW75" s="1"/>
      <c r="MRX75" s="1"/>
      <c r="MRY75" s="1"/>
      <c r="MRZ75" s="1"/>
      <c r="MSA75" s="1"/>
      <c r="MSB75" s="1"/>
      <c r="MSC75" s="1"/>
      <c r="MSD75" s="1"/>
      <c r="MSE75" s="1"/>
      <c r="MSF75" s="1"/>
      <c r="MSG75" s="1"/>
      <c r="MSH75" s="1"/>
      <c r="MSI75" s="1"/>
      <c r="MSJ75" s="1"/>
      <c r="MSK75" s="1"/>
      <c r="MSL75" s="1"/>
      <c r="MSM75" s="1"/>
      <c r="MSN75" s="1"/>
      <c r="MSO75" s="1"/>
      <c r="MSP75" s="1"/>
      <c r="MSQ75" s="1"/>
      <c r="MSR75" s="1"/>
      <c r="MSS75" s="1"/>
      <c r="MST75" s="1"/>
      <c r="MSU75" s="1"/>
      <c r="MSV75" s="1"/>
      <c r="MSW75" s="1"/>
      <c r="MSX75" s="1"/>
      <c r="MSY75" s="1"/>
      <c r="MSZ75" s="1"/>
      <c r="MTA75" s="1"/>
      <c r="MTB75" s="1"/>
      <c r="MTC75" s="1"/>
      <c r="MTD75" s="1"/>
      <c r="MTE75" s="1"/>
      <c r="MTF75" s="1"/>
      <c r="MTG75" s="1"/>
      <c r="MTH75" s="1"/>
      <c r="MTI75" s="1"/>
      <c r="MTJ75" s="1"/>
      <c r="MTK75" s="1"/>
      <c r="MTL75" s="1"/>
      <c r="MTM75" s="1"/>
      <c r="MTN75" s="1"/>
      <c r="MTO75" s="1"/>
      <c r="MTP75" s="1"/>
      <c r="MTQ75" s="1"/>
      <c r="MTR75" s="1"/>
      <c r="MTS75" s="1"/>
      <c r="MTT75" s="1"/>
      <c r="MTU75" s="1"/>
      <c r="MTV75" s="1"/>
      <c r="MTW75" s="1"/>
      <c r="MTX75" s="1"/>
      <c r="MTY75" s="1"/>
      <c r="MTZ75" s="1"/>
      <c r="MUA75" s="1"/>
      <c r="MUB75" s="1"/>
      <c r="MUC75" s="1"/>
      <c r="MUD75" s="1"/>
      <c r="MUE75" s="1"/>
      <c r="MUF75" s="1"/>
      <c r="MUG75" s="1"/>
      <c r="MUH75" s="1"/>
      <c r="MUI75" s="1"/>
      <c r="MUJ75" s="1"/>
      <c r="MUK75" s="1"/>
      <c r="MUL75" s="1"/>
      <c r="MUM75" s="1"/>
      <c r="MUN75" s="1"/>
      <c r="MUO75" s="1"/>
      <c r="MUP75" s="1"/>
      <c r="MUQ75" s="1"/>
      <c r="MUR75" s="1"/>
      <c r="MUS75" s="1"/>
      <c r="MUT75" s="1"/>
      <c r="MUU75" s="1"/>
      <c r="MUV75" s="1"/>
      <c r="MUW75" s="1"/>
      <c r="MUX75" s="1"/>
      <c r="MUY75" s="1"/>
      <c r="MUZ75" s="1"/>
      <c r="MVA75" s="1"/>
      <c r="MVB75" s="1"/>
      <c r="MVC75" s="1"/>
      <c r="MVD75" s="1"/>
      <c r="MVE75" s="1"/>
      <c r="MVF75" s="1"/>
      <c r="MVG75" s="1"/>
      <c r="MVH75" s="1"/>
      <c r="MVI75" s="1"/>
      <c r="MVJ75" s="1"/>
      <c r="MVK75" s="1"/>
      <c r="MVL75" s="1"/>
      <c r="MVM75" s="1"/>
      <c r="MVN75" s="1"/>
      <c r="MVO75" s="1"/>
      <c r="MVP75" s="1"/>
      <c r="MVQ75" s="1"/>
      <c r="MVR75" s="1"/>
      <c r="MVS75" s="1"/>
      <c r="MVT75" s="1"/>
      <c r="MVU75" s="1"/>
      <c r="MVV75" s="1"/>
      <c r="MVW75" s="1"/>
      <c r="MVX75" s="1"/>
      <c r="MVY75" s="1"/>
      <c r="MVZ75" s="1"/>
      <c r="MWA75" s="1"/>
      <c r="MWB75" s="1"/>
      <c r="MWC75" s="1"/>
      <c r="MWD75" s="1"/>
      <c r="MWE75" s="1"/>
      <c r="MWF75" s="1"/>
      <c r="MWG75" s="1"/>
      <c r="MWH75" s="1"/>
      <c r="MWI75" s="1"/>
      <c r="MWJ75" s="1"/>
      <c r="MWK75" s="1"/>
      <c r="MWL75" s="1"/>
      <c r="MWM75" s="1"/>
      <c r="MWN75" s="1"/>
      <c r="MWO75" s="1"/>
      <c r="MWP75" s="1"/>
      <c r="MWQ75" s="1"/>
      <c r="MWR75" s="1"/>
      <c r="MWS75" s="1"/>
      <c r="MWT75" s="1"/>
      <c r="MWU75" s="1"/>
      <c r="MWV75" s="1"/>
      <c r="MWW75" s="1"/>
      <c r="MWX75" s="1"/>
      <c r="MWY75" s="1"/>
      <c r="MWZ75" s="1"/>
      <c r="MXA75" s="1"/>
      <c r="MXB75" s="1"/>
      <c r="MXC75" s="1"/>
      <c r="MXD75" s="1"/>
      <c r="MXE75" s="1"/>
      <c r="MXF75" s="1"/>
      <c r="MXG75" s="1"/>
      <c r="MXH75" s="1"/>
      <c r="MXI75" s="1"/>
      <c r="MXJ75" s="1"/>
      <c r="MXK75" s="1"/>
      <c r="MXL75" s="1"/>
      <c r="MXM75" s="1"/>
      <c r="MXN75" s="1"/>
      <c r="MXO75" s="1"/>
      <c r="MXP75" s="1"/>
      <c r="MXQ75" s="1"/>
      <c r="MXR75" s="1"/>
      <c r="MXS75" s="1"/>
      <c r="MXT75" s="1"/>
      <c r="MXU75" s="1"/>
      <c r="MXV75" s="1"/>
      <c r="MXW75" s="1"/>
      <c r="MXX75" s="1"/>
      <c r="MXY75" s="1"/>
      <c r="MXZ75" s="1"/>
      <c r="MYA75" s="1"/>
      <c r="MYB75" s="1"/>
      <c r="MYC75" s="1"/>
      <c r="MYD75" s="1"/>
      <c r="MYE75" s="1"/>
      <c r="MYF75" s="1"/>
      <c r="MYG75" s="1"/>
      <c r="MYH75" s="1"/>
      <c r="MYI75" s="1"/>
      <c r="MYJ75" s="1"/>
      <c r="MYK75" s="1"/>
      <c r="MYL75" s="1"/>
      <c r="MYM75" s="1"/>
      <c r="MYN75" s="1"/>
      <c r="MYO75" s="1"/>
      <c r="MYP75" s="1"/>
      <c r="MYQ75" s="1"/>
      <c r="MYR75" s="1"/>
      <c r="MYS75" s="1"/>
      <c r="MYT75" s="1"/>
      <c r="MYU75" s="1"/>
      <c r="MYV75" s="1"/>
      <c r="MYW75" s="1"/>
      <c r="MYX75" s="1"/>
      <c r="MYY75" s="1"/>
      <c r="MYZ75" s="1"/>
      <c r="MZA75" s="1"/>
      <c r="MZB75" s="1"/>
      <c r="MZC75" s="1"/>
      <c r="MZD75" s="1"/>
      <c r="MZE75" s="1"/>
      <c r="MZF75" s="1"/>
      <c r="MZG75" s="1"/>
      <c r="MZH75" s="1"/>
      <c r="MZI75" s="1"/>
      <c r="MZJ75" s="1"/>
      <c r="MZK75" s="1"/>
      <c r="MZL75" s="1"/>
      <c r="MZM75" s="1"/>
      <c r="MZN75" s="1"/>
      <c r="MZO75" s="1"/>
      <c r="MZP75" s="1"/>
      <c r="MZQ75" s="1"/>
      <c r="MZR75" s="1"/>
      <c r="MZS75" s="1"/>
      <c r="MZT75" s="1"/>
      <c r="MZU75" s="1"/>
      <c r="MZV75" s="1"/>
      <c r="MZW75" s="1"/>
      <c r="MZX75" s="1"/>
      <c r="MZY75" s="1"/>
      <c r="MZZ75" s="1"/>
      <c r="NAA75" s="1"/>
      <c r="NAB75" s="1"/>
      <c r="NAC75" s="1"/>
      <c r="NAD75" s="1"/>
      <c r="NAE75" s="1"/>
      <c r="NAF75" s="1"/>
      <c r="NAG75" s="1"/>
      <c r="NAH75" s="1"/>
      <c r="NAI75" s="1"/>
      <c r="NAJ75" s="1"/>
      <c r="NAK75" s="1"/>
      <c r="NAL75" s="1"/>
      <c r="NAM75" s="1"/>
      <c r="NAN75" s="1"/>
      <c r="NAO75" s="1"/>
      <c r="NAP75" s="1"/>
      <c r="NAQ75" s="1"/>
      <c r="NAR75" s="1"/>
      <c r="NAS75" s="1"/>
      <c r="NAT75" s="1"/>
      <c r="NAU75" s="1"/>
      <c r="NAV75" s="1"/>
      <c r="NAW75" s="1"/>
      <c r="NAX75" s="1"/>
      <c r="NAY75" s="1"/>
      <c r="NAZ75" s="1"/>
      <c r="NBA75" s="1"/>
      <c r="NBB75" s="1"/>
      <c r="NBC75" s="1"/>
      <c r="NBD75" s="1"/>
      <c r="NBE75" s="1"/>
      <c r="NBF75" s="1"/>
      <c r="NBG75" s="1"/>
      <c r="NBH75" s="1"/>
      <c r="NBI75" s="1"/>
      <c r="NBJ75" s="1"/>
      <c r="NBK75" s="1"/>
      <c r="NBL75" s="1"/>
      <c r="NBM75" s="1"/>
      <c r="NBN75" s="1"/>
      <c r="NBO75" s="1"/>
      <c r="NBP75" s="1"/>
      <c r="NBQ75" s="1"/>
      <c r="NBR75" s="1"/>
      <c r="NBS75" s="1"/>
      <c r="NBT75" s="1"/>
      <c r="NBU75" s="1"/>
      <c r="NBV75" s="1"/>
      <c r="NBW75" s="1"/>
      <c r="NBX75" s="1"/>
      <c r="NBY75" s="1"/>
      <c r="NBZ75" s="1"/>
      <c r="NCA75" s="1"/>
      <c r="NCB75" s="1"/>
      <c r="NCC75" s="1"/>
      <c r="NCD75" s="1"/>
      <c r="NCE75" s="1"/>
      <c r="NCF75" s="1"/>
      <c r="NCG75" s="1"/>
      <c r="NCH75" s="1"/>
      <c r="NCI75" s="1"/>
      <c r="NCJ75" s="1"/>
      <c r="NCK75" s="1"/>
      <c r="NCL75" s="1"/>
      <c r="NCM75" s="1"/>
      <c r="NCN75" s="1"/>
      <c r="NCO75" s="1"/>
      <c r="NCP75" s="1"/>
      <c r="NCQ75" s="1"/>
      <c r="NCR75" s="1"/>
      <c r="NCS75" s="1"/>
      <c r="NCT75" s="1"/>
      <c r="NCU75" s="1"/>
      <c r="NCV75" s="1"/>
      <c r="NCW75" s="1"/>
      <c r="NCX75" s="1"/>
      <c r="NCY75" s="1"/>
      <c r="NCZ75" s="1"/>
      <c r="NDA75" s="1"/>
      <c r="NDB75" s="1"/>
      <c r="NDC75" s="1"/>
      <c r="NDD75" s="1"/>
      <c r="NDE75" s="1"/>
      <c r="NDF75" s="1"/>
      <c r="NDG75" s="1"/>
      <c r="NDH75" s="1"/>
      <c r="NDI75" s="1"/>
      <c r="NDJ75" s="1"/>
      <c r="NDK75" s="1"/>
      <c r="NDL75" s="1"/>
      <c r="NDM75" s="1"/>
      <c r="NDN75" s="1"/>
      <c r="NDO75" s="1"/>
      <c r="NDP75" s="1"/>
      <c r="NDQ75" s="1"/>
      <c r="NDR75" s="1"/>
      <c r="NDS75" s="1"/>
      <c r="NDT75" s="1"/>
      <c r="NDU75" s="1"/>
      <c r="NDV75" s="1"/>
      <c r="NDW75" s="1"/>
      <c r="NDX75" s="1"/>
      <c r="NDY75" s="1"/>
      <c r="NDZ75" s="1"/>
      <c r="NEA75" s="1"/>
      <c r="NEB75" s="1"/>
      <c r="NEC75" s="1"/>
      <c r="NED75" s="1"/>
      <c r="NEE75" s="1"/>
      <c r="NEF75" s="1"/>
      <c r="NEG75" s="1"/>
      <c r="NEH75" s="1"/>
      <c r="NEI75" s="1"/>
      <c r="NEJ75" s="1"/>
      <c r="NEK75" s="1"/>
      <c r="NEL75" s="1"/>
      <c r="NEM75" s="1"/>
      <c r="NEN75" s="1"/>
      <c r="NEO75" s="1"/>
      <c r="NEP75" s="1"/>
      <c r="NEQ75" s="1"/>
      <c r="NER75" s="1"/>
      <c r="NES75" s="1"/>
      <c r="NET75" s="1"/>
      <c r="NEU75" s="1"/>
      <c r="NEV75" s="1"/>
      <c r="NEW75" s="1"/>
      <c r="NEX75" s="1"/>
      <c r="NEY75" s="1"/>
      <c r="NEZ75" s="1"/>
      <c r="NFA75" s="1"/>
      <c r="NFB75" s="1"/>
      <c r="NFC75" s="1"/>
      <c r="NFD75" s="1"/>
      <c r="NFE75" s="1"/>
      <c r="NFF75" s="1"/>
      <c r="NFG75" s="1"/>
      <c r="NFH75" s="1"/>
      <c r="NFI75" s="1"/>
      <c r="NFJ75" s="1"/>
      <c r="NFK75" s="1"/>
      <c r="NFL75" s="1"/>
      <c r="NFM75" s="1"/>
      <c r="NFN75" s="1"/>
      <c r="NFO75" s="1"/>
      <c r="NFP75" s="1"/>
      <c r="NFQ75" s="1"/>
      <c r="NFR75" s="1"/>
      <c r="NFS75" s="1"/>
      <c r="NFT75" s="1"/>
      <c r="NFU75" s="1"/>
      <c r="NFV75" s="1"/>
      <c r="NFW75" s="1"/>
      <c r="NFX75" s="1"/>
      <c r="NFY75" s="1"/>
      <c r="NFZ75" s="1"/>
      <c r="NGA75" s="1"/>
      <c r="NGB75" s="1"/>
      <c r="NGC75" s="1"/>
      <c r="NGD75" s="1"/>
      <c r="NGE75" s="1"/>
      <c r="NGF75" s="1"/>
      <c r="NGG75" s="1"/>
      <c r="NGH75" s="1"/>
      <c r="NGI75" s="1"/>
      <c r="NGJ75" s="1"/>
      <c r="NGK75" s="1"/>
      <c r="NGL75" s="1"/>
      <c r="NGM75" s="1"/>
      <c r="NGN75" s="1"/>
      <c r="NGO75" s="1"/>
      <c r="NGP75" s="1"/>
      <c r="NGQ75" s="1"/>
      <c r="NGR75" s="1"/>
      <c r="NGS75" s="1"/>
      <c r="NGT75" s="1"/>
      <c r="NGU75" s="1"/>
      <c r="NGV75" s="1"/>
      <c r="NGW75" s="1"/>
      <c r="NGX75" s="1"/>
      <c r="NGY75" s="1"/>
      <c r="NGZ75" s="1"/>
      <c r="NHA75" s="1"/>
      <c r="NHB75" s="1"/>
      <c r="NHC75" s="1"/>
      <c r="NHD75" s="1"/>
      <c r="NHE75" s="1"/>
      <c r="NHF75" s="1"/>
      <c r="NHG75" s="1"/>
      <c r="NHH75" s="1"/>
      <c r="NHI75" s="1"/>
      <c r="NHJ75" s="1"/>
      <c r="NHK75" s="1"/>
      <c r="NHL75" s="1"/>
      <c r="NHM75" s="1"/>
      <c r="NHN75" s="1"/>
      <c r="NHO75" s="1"/>
      <c r="NHP75" s="1"/>
      <c r="NHQ75" s="1"/>
      <c r="NHR75" s="1"/>
      <c r="NHS75" s="1"/>
      <c r="NHT75" s="1"/>
      <c r="NHU75" s="1"/>
      <c r="NHV75" s="1"/>
      <c r="NHW75" s="1"/>
      <c r="NHX75" s="1"/>
      <c r="NHY75" s="1"/>
      <c r="NHZ75" s="1"/>
      <c r="NIA75" s="1"/>
      <c r="NIB75" s="1"/>
      <c r="NIC75" s="1"/>
      <c r="NID75" s="1"/>
      <c r="NIE75" s="1"/>
      <c r="NIF75" s="1"/>
      <c r="NIG75" s="1"/>
      <c r="NIH75" s="1"/>
      <c r="NII75" s="1"/>
      <c r="NIJ75" s="1"/>
      <c r="NIK75" s="1"/>
      <c r="NIL75" s="1"/>
      <c r="NIM75" s="1"/>
      <c r="NIN75" s="1"/>
      <c r="NIO75" s="1"/>
      <c r="NIP75" s="1"/>
      <c r="NIQ75" s="1"/>
      <c r="NIR75" s="1"/>
      <c r="NIS75" s="1"/>
      <c r="NIT75" s="1"/>
      <c r="NIU75" s="1"/>
      <c r="NIV75" s="1"/>
      <c r="NIW75" s="1"/>
      <c r="NIX75" s="1"/>
      <c r="NIY75" s="1"/>
      <c r="NIZ75" s="1"/>
      <c r="NJA75" s="1"/>
      <c r="NJB75" s="1"/>
      <c r="NJC75" s="1"/>
      <c r="NJD75" s="1"/>
      <c r="NJE75" s="1"/>
      <c r="NJF75" s="1"/>
      <c r="NJG75" s="1"/>
      <c r="NJH75" s="1"/>
      <c r="NJI75" s="1"/>
      <c r="NJJ75" s="1"/>
      <c r="NJK75" s="1"/>
      <c r="NJL75" s="1"/>
      <c r="NJM75" s="1"/>
      <c r="NJN75" s="1"/>
      <c r="NJO75" s="1"/>
      <c r="NJP75" s="1"/>
      <c r="NJQ75" s="1"/>
      <c r="NJR75" s="1"/>
      <c r="NJS75" s="1"/>
      <c r="NJT75" s="1"/>
      <c r="NJU75" s="1"/>
      <c r="NJV75" s="1"/>
      <c r="NJW75" s="1"/>
      <c r="NJX75" s="1"/>
      <c r="NJY75" s="1"/>
      <c r="NJZ75" s="1"/>
      <c r="NKA75" s="1"/>
      <c r="NKB75" s="1"/>
      <c r="NKC75" s="1"/>
      <c r="NKD75" s="1"/>
      <c r="NKE75" s="1"/>
      <c r="NKF75" s="1"/>
      <c r="NKG75" s="1"/>
      <c r="NKH75" s="1"/>
      <c r="NKI75" s="1"/>
      <c r="NKJ75" s="1"/>
      <c r="NKK75" s="1"/>
      <c r="NKL75" s="1"/>
      <c r="NKM75" s="1"/>
      <c r="NKN75" s="1"/>
      <c r="NKO75" s="1"/>
      <c r="NKP75" s="1"/>
      <c r="NKQ75" s="1"/>
      <c r="NKR75" s="1"/>
      <c r="NKS75" s="1"/>
      <c r="NKT75" s="1"/>
      <c r="NKU75" s="1"/>
      <c r="NKV75" s="1"/>
      <c r="NKW75" s="1"/>
      <c r="NKX75" s="1"/>
      <c r="NKY75" s="1"/>
      <c r="NKZ75" s="1"/>
      <c r="NLA75" s="1"/>
      <c r="NLB75" s="1"/>
      <c r="NLC75" s="1"/>
      <c r="NLD75" s="1"/>
      <c r="NLE75" s="1"/>
      <c r="NLF75" s="1"/>
      <c r="NLG75" s="1"/>
      <c r="NLH75" s="1"/>
      <c r="NLI75" s="1"/>
      <c r="NLJ75" s="1"/>
      <c r="NLK75" s="1"/>
      <c r="NLL75" s="1"/>
      <c r="NLM75" s="1"/>
      <c r="NLN75" s="1"/>
      <c r="NLO75" s="1"/>
      <c r="NLP75" s="1"/>
      <c r="NLQ75" s="1"/>
      <c r="NLR75" s="1"/>
      <c r="NLS75" s="1"/>
      <c r="NLT75" s="1"/>
      <c r="NLU75" s="1"/>
      <c r="NLV75" s="1"/>
      <c r="NLW75" s="1"/>
      <c r="NLX75" s="1"/>
      <c r="NLY75" s="1"/>
      <c r="NLZ75" s="1"/>
      <c r="NMA75" s="1"/>
      <c r="NMB75" s="1"/>
      <c r="NMC75" s="1"/>
      <c r="NMD75" s="1"/>
      <c r="NME75" s="1"/>
      <c r="NMF75" s="1"/>
      <c r="NMG75" s="1"/>
      <c r="NMH75" s="1"/>
      <c r="NMI75" s="1"/>
      <c r="NMJ75" s="1"/>
      <c r="NMK75" s="1"/>
      <c r="NML75" s="1"/>
      <c r="NMM75" s="1"/>
      <c r="NMN75" s="1"/>
      <c r="NMO75" s="1"/>
      <c r="NMP75" s="1"/>
      <c r="NMQ75" s="1"/>
      <c r="NMR75" s="1"/>
      <c r="NMS75" s="1"/>
      <c r="NMT75" s="1"/>
      <c r="NMU75" s="1"/>
      <c r="NMV75" s="1"/>
      <c r="NMW75" s="1"/>
      <c r="NMX75" s="1"/>
      <c r="NMY75" s="1"/>
      <c r="NMZ75" s="1"/>
      <c r="NNA75" s="1"/>
      <c r="NNB75" s="1"/>
      <c r="NNC75" s="1"/>
      <c r="NND75" s="1"/>
      <c r="NNE75" s="1"/>
      <c r="NNF75" s="1"/>
      <c r="NNG75" s="1"/>
      <c r="NNH75" s="1"/>
      <c r="NNI75" s="1"/>
      <c r="NNJ75" s="1"/>
      <c r="NNK75" s="1"/>
      <c r="NNL75" s="1"/>
      <c r="NNM75" s="1"/>
      <c r="NNN75" s="1"/>
      <c r="NNO75" s="1"/>
      <c r="NNP75" s="1"/>
      <c r="NNQ75" s="1"/>
      <c r="NNR75" s="1"/>
      <c r="NNS75" s="1"/>
      <c r="NNT75" s="1"/>
      <c r="NNU75" s="1"/>
      <c r="NNV75" s="1"/>
      <c r="NNW75" s="1"/>
      <c r="NNX75" s="1"/>
      <c r="NNY75" s="1"/>
      <c r="NNZ75" s="1"/>
      <c r="NOA75" s="1"/>
      <c r="NOB75" s="1"/>
      <c r="NOC75" s="1"/>
      <c r="NOD75" s="1"/>
      <c r="NOE75" s="1"/>
      <c r="NOF75" s="1"/>
      <c r="NOG75" s="1"/>
      <c r="NOH75" s="1"/>
      <c r="NOI75" s="1"/>
      <c r="NOJ75" s="1"/>
      <c r="NOK75" s="1"/>
      <c r="NOL75" s="1"/>
      <c r="NOM75" s="1"/>
      <c r="NON75" s="1"/>
      <c r="NOO75" s="1"/>
      <c r="NOP75" s="1"/>
      <c r="NOQ75" s="1"/>
      <c r="NOR75" s="1"/>
      <c r="NOS75" s="1"/>
      <c r="NOT75" s="1"/>
      <c r="NOU75" s="1"/>
      <c r="NOV75" s="1"/>
      <c r="NOW75" s="1"/>
      <c r="NOX75" s="1"/>
      <c r="NOY75" s="1"/>
      <c r="NOZ75" s="1"/>
      <c r="NPA75" s="1"/>
      <c r="NPB75" s="1"/>
      <c r="NPC75" s="1"/>
      <c r="NPD75" s="1"/>
      <c r="NPE75" s="1"/>
      <c r="NPF75" s="1"/>
      <c r="NPG75" s="1"/>
      <c r="NPH75" s="1"/>
      <c r="NPI75" s="1"/>
      <c r="NPJ75" s="1"/>
      <c r="NPK75" s="1"/>
      <c r="NPL75" s="1"/>
      <c r="NPM75" s="1"/>
      <c r="NPN75" s="1"/>
      <c r="NPO75" s="1"/>
      <c r="NPP75" s="1"/>
      <c r="NPQ75" s="1"/>
      <c r="NPR75" s="1"/>
      <c r="NPS75" s="1"/>
      <c r="NPT75" s="1"/>
      <c r="NPU75" s="1"/>
      <c r="NPV75" s="1"/>
      <c r="NPW75" s="1"/>
      <c r="NPX75" s="1"/>
      <c r="NPY75" s="1"/>
      <c r="NPZ75" s="1"/>
      <c r="NQA75" s="1"/>
      <c r="NQB75" s="1"/>
      <c r="NQC75" s="1"/>
      <c r="NQD75" s="1"/>
      <c r="NQE75" s="1"/>
      <c r="NQF75" s="1"/>
      <c r="NQG75" s="1"/>
      <c r="NQH75" s="1"/>
      <c r="NQI75" s="1"/>
      <c r="NQJ75" s="1"/>
      <c r="NQK75" s="1"/>
      <c r="NQL75" s="1"/>
      <c r="NQM75" s="1"/>
      <c r="NQN75" s="1"/>
      <c r="NQO75" s="1"/>
      <c r="NQP75" s="1"/>
      <c r="NQQ75" s="1"/>
      <c r="NQR75" s="1"/>
      <c r="NQS75" s="1"/>
      <c r="NQT75" s="1"/>
      <c r="NQU75" s="1"/>
      <c r="NQV75" s="1"/>
      <c r="NQW75" s="1"/>
      <c r="NQX75" s="1"/>
      <c r="NQY75" s="1"/>
      <c r="NQZ75" s="1"/>
      <c r="NRA75" s="1"/>
      <c r="NRB75" s="1"/>
      <c r="NRC75" s="1"/>
      <c r="NRD75" s="1"/>
      <c r="NRE75" s="1"/>
      <c r="NRF75" s="1"/>
      <c r="NRG75" s="1"/>
      <c r="NRH75" s="1"/>
      <c r="NRI75" s="1"/>
      <c r="NRJ75" s="1"/>
      <c r="NRK75" s="1"/>
      <c r="NRL75" s="1"/>
      <c r="NRM75" s="1"/>
      <c r="NRN75" s="1"/>
      <c r="NRO75" s="1"/>
      <c r="NRP75" s="1"/>
      <c r="NRQ75" s="1"/>
      <c r="NRR75" s="1"/>
      <c r="NRS75" s="1"/>
      <c r="NRT75" s="1"/>
      <c r="NRU75" s="1"/>
      <c r="NRV75" s="1"/>
      <c r="NRW75" s="1"/>
      <c r="NRX75" s="1"/>
      <c r="NRY75" s="1"/>
      <c r="NRZ75" s="1"/>
      <c r="NSA75" s="1"/>
      <c r="NSB75" s="1"/>
      <c r="NSC75" s="1"/>
      <c r="NSD75" s="1"/>
      <c r="NSE75" s="1"/>
      <c r="NSF75" s="1"/>
      <c r="NSG75" s="1"/>
      <c r="NSH75" s="1"/>
      <c r="NSI75" s="1"/>
      <c r="NSJ75" s="1"/>
      <c r="NSK75" s="1"/>
      <c r="NSL75" s="1"/>
      <c r="NSM75" s="1"/>
      <c r="NSN75" s="1"/>
      <c r="NSO75" s="1"/>
      <c r="NSP75" s="1"/>
      <c r="NSQ75" s="1"/>
      <c r="NSR75" s="1"/>
      <c r="NSS75" s="1"/>
      <c r="NST75" s="1"/>
      <c r="NSU75" s="1"/>
      <c r="NSV75" s="1"/>
      <c r="NSW75" s="1"/>
      <c r="NSX75" s="1"/>
      <c r="NSY75" s="1"/>
      <c r="NSZ75" s="1"/>
      <c r="NTA75" s="1"/>
      <c r="NTB75" s="1"/>
      <c r="NTC75" s="1"/>
      <c r="NTD75" s="1"/>
      <c r="NTE75" s="1"/>
      <c r="NTF75" s="1"/>
      <c r="NTG75" s="1"/>
      <c r="NTH75" s="1"/>
      <c r="NTI75" s="1"/>
      <c r="NTJ75" s="1"/>
      <c r="NTK75" s="1"/>
      <c r="NTL75" s="1"/>
      <c r="NTM75" s="1"/>
      <c r="NTN75" s="1"/>
      <c r="NTO75" s="1"/>
      <c r="NTP75" s="1"/>
      <c r="NTQ75" s="1"/>
      <c r="NTR75" s="1"/>
      <c r="NTS75" s="1"/>
      <c r="NTT75" s="1"/>
      <c r="NTU75" s="1"/>
      <c r="NTV75" s="1"/>
      <c r="NTW75" s="1"/>
      <c r="NTX75" s="1"/>
      <c r="NTY75" s="1"/>
      <c r="NTZ75" s="1"/>
      <c r="NUA75" s="1"/>
      <c r="NUB75" s="1"/>
      <c r="NUC75" s="1"/>
      <c r="NUD75" s="1"/>
      <c r="NUE75" s="1"/>
      <c r="NUF75" s="1"/>
      <c r="NUG75" s="1"/>
      <c r="NUH75" s="1"/>
      <c r="NUI75" s="1"/>
      <c r="NUJ75" s="1"/>
      <c r="NUK75" s="1"/>
      <c r="NUL75" s="1"/>
      <c r="NUM75" s="1"/>
      <c r="NUN75" s="1"/>
      <c r="NUO75" s="1"/>
      <c r="NUP75" s="1"/>
      <c r="NUQ75" s="1"/>
      <c r="NUR75" s="1"/>
      <c r="NUS75" s="1"/>
      <c r="NUT75" s="1"/>
      <c r="NUU75" s="1"/>
      <c r="NUV75" s="1"/>
      <c r="NUW75" s="1"/>
      <c r="NUX75" s="1"/>
      <c r="NUY75" s="1"/>
      <c r="NUZ75" s="1"/>
      <c r="NVA75" s="1"/>
      <c r="NVB75" s="1"/>
      <c r="NVC75" s="1"/>
      <c r="NVD75" s="1"/>
      <c r="NVE75" s="1"/>
      <c r="NVF75" s="1"/>
      <c r="NVG75" s="1"/>
      <c r="NVH75" s="1"/>
      <c r="NVI75" s="1"/>
      <c r="NVJ75" s="1"/>
      <c r="NVK75" s="1"/>
      <c r="NVL75" s="1"/>
      <c r="NVM75" s="1"/>
      <c r="NVN75" s="1"/>
      <c r="NVO75" s="1"/>
      <c r="NVP75" s="1"/>
      <c r="NVQ75" s="1"/>
      <c r="NVR75" s="1"/>
      <c r="NVS75" s="1"/>
      <c r="NVT75" s="1"/>
      <c r="NVU75" s="1"/>
      <c r="NVV75" s="1"/>
      <c r="NVW75" s="1"/>
      <c r="NVX75" s="1"/>
      <c r="NVY75" s="1"/>
      <c r="NVZ75" s="1"/>
      <c r="NWA75" s="1"/>
      <c r="NWB75" s="1"/>
      <c r="NWC75" s="1"/>
      <c r="NWD75" s="1"/>
      <c r="NWE75" s="1"/>
      <c r="NWF75" s="1"/>
      <c r="NWG75" s="1"/>
      <c r="NWH75" s="1"/>
      <c r="NWI75" s="1"/>
      <c r="NWJ75" s="1"/>
      <c r="NWK75" s="1"/>
      <c r="NWL75" s="1"/>
      <c r="NWM75" s="1"/>
      <c r="NWN75" s="1"/>
      <c r="NWO75" s="1"/>
      <c r="NWP75" s="1"/>
      <c r="NWQ75" s="1"/>
      <c r="NWR75" s="1"/>
      <c r="NWS75" s="1"/>
      <c r="NWT75" s="1"/>
      <c r="NWU75" s="1"/>
      <c r="NWV75" s="1"/>
      <c r="NWW75" s="1"/>
      <c r="NWX75" s="1"/>
      <c r="NWY75" s="1"/>
      <c r="NWZ75" s="1"/>
      <c r="NXA75" s="1"/>
      <c r="NXB75" s="1"/>
      <c r="NXC75" s="1"/>
      <c r="NXD75" s="1"/>
      <c r="NXE75" s="1"/>
      <c r="NXF75" s="1"/>
      <c r="NXG75" s="1"/>
      <c r="NXH75" s="1"/>
      <c r="NXI75" s="1"/>
      <c r="NXJ75" s="1"/>
      <c r="NXK75" s="1"/>
      <c r="NXL75" s="1"/>
      <c r="NXM75" s="1"/>
      <c r="NXN75" s="1"/>
      <c r="NXO75" s="1"/>
      <c r="NXP75" s="1"/>
      <c r="NXQ75" s="1"/>
      <c r="NXR75" s="1"/>
      <c r="NXS75" s="1"/>
      <c r="NXT75" s="1"/>
      <c r="NXU75" s="1"/>
      <c r="NXV75" s="1"/>
      <c r="NXW75" s="1"/>
      <c r="NXX75" s="1"/>
      <c r="NXY75" s="1"/>
      <c r="NXZ75" s="1"/>
      <c r="NYA75" s="1"/>
      <c r="NYB75" s="1"/>
      <c r="NYC75" s="1"/>
      <c r="NYD75" s="1"/>
      <c r="NYE75" s="1"/>
      <c r="NYF75" s="1"/>
      <c r="NYG75" s="1"/>
      <c r="NYH75" s="1"/>
      <c r="NYI75" s="1"/>
      <c r="NYJ75" s="1"/>
      <c r="NYK75" s="1"/>
      <c r="NYL75" s="1"/>
      <c r="NYM75" s="1"/>
      <c r="NYN75" s="1"/>
      <c r="NYO75" s="1"/>
      <c r="NYP75" s="1"/>
      <c r="NYQ75" s="1"/>
      <c r="NYR75" s="1"/>
      <c r="NYS75" s="1"/>
      <c r="NYT75" s="1"/>
      <c r="NYU75" s="1"/>
      <c r="NYV75" s="1"/>
      <c r="NYW75" s="1"/>
      <c r="NYX75" s="1"/>
      <c r="NYY75" s="1"/>
      <c r="NYZ75" s="1"/>
      <c r="NZA75" s="1"/>
      <c r="NZB75" s="1"/>
      <c r="NZC75" s="1"/>
      <c r="NZD75" s="1"/>
      <c r="NZE75" s="1"/>
      <c r="NZF75" s="1"/>
      <c r="NZG75" s="1"/>
      <c r="NZH75" s="1"/>
      <c r="NZI75" s="1"/>
      <c r="NZJ75" s="1"/>
      <c r="NZK75" s="1"/>
      <c r="NZL75" s="1"/>
      <c r="NZM75" s="1"/>
      <c r="NZN75" s="1"/>
      <c r="NZO75" s="1"/>
      <c r="NZP75" s="1"/>
      <c r="NZQ75" s="1"/>
      <c r="NZR75" s="1"/>
      <c r="NZS75" s="1"/>
      <c r="NZT75" s="1"/>
      <c r="NZU75" s="1"/>
      <c r="NZV75" s="1"/>
      <c r="NZW75" s="1"/>
      <c r="NZX75" s="1"/>
      <c r="NZY75" s="1"/>
      <c r="NZZ75" s="1"/>
      <c r="OAA75" s="1"/>
      <c r="OAB75" s="1"/>
      <c r="OAC75" s="1"/>
      <c r="OAD75" s="1"/>
      <c r="OAE75" s="1"/>
      <c r="OAF75" s="1"/>
      <c r="OAG75" s="1"/>
      <c r="OAH75" s="1"/>
      <c r="OAI75" s="1"/>
      <c r="OAJ75" s="1"/>
      <c r="OAK75" s="1"/>
      <c r="OAL75" s="1"/>
      <c r="OAM75" s="1"/>
      <c r="OAN75" s="1"/>
      <c r="OAO75" s="1"/>
      <c r="OAP75" s="1"/>
      <c r="OAQ75" s="1"/>
      <c r="OAR75" s="1"/>
      <c r="OAS75" s="1"/>
      <c r="OAT75" s="1"/>
      <c r="OAU75" s="1"/>
      <c r="OAV75" s="1"/>
      <c r="OAW75" s="1"/>
      <c r="OAX75" s="1"/>
      <c r="OAY75" s="1"/>
      <c r="OAZ75" s="1"/>
      <c r="OBA75" s="1"/>
      <c r="OBB75" s="1"/>
      <c r="OBC75" s="1"/>
      <c r="OBD75" s="1"/>
      <c r="OBE75" s="1"/>
      <c r="OBF75" s="1"/>
      <c r="OBG75" s="1"/>
      <c r="OBH75" s="1"/>
      <c r="OBI75" s="1"/>
      <c r="OBJ75" s="1"/>
      <c r="OBK75" s="1"/>
      <c r="OBL75" s="1"/>
      <c r="OBM75" s="1"/>
      <c r="OBN75" s="1"/>
      <c r="OBO75" s="1"/>
      <c r="OBP75" s="1"/>
      <c r="OBQ75" s="1"/>
      <c r="OBR75" s="1"/>
      <c r="OBS75" s="1"/>
      <c r="OBT75" s="1"/>
      <c r="OBU75" s="1"/>
      <c r="OBV75" s="1"/>
      <c r="OBW75" s="1"/>
      <c r="OBX75" s="1"/>
      <c r="OBY75" s="1"/>
      <c r="OBZ75" s="1"/>
      <c r="OCA75" s="1"/>
      <c r="OCB75" s="1"/>
      <c r="OCC75" s="1"/>
      <c r="OCD75" s="1"/>
      <c r="OCE75" s="1"/>
      <c r="OCF75" s="1"/>
      <c r="OCG75" s="1"/>
      <c r="OCH75" s="1"/>
      <c r="OCI75" s="1"/>
      <c r="OCJ75" s="1"/>
      <c r="OCK75" s="1"/>
      <c r="OCL75" s="1"/>
      <c r="OCM75" s="1"/>
      <c r="OCN75" s="1"/>
      <c r="OCO75" s="1"/>
      <c r="OCP75" s="1"/>
      <c r="OCQ75" s="1"/>
      <c r="OCR75" s="1"/>
      <c r="OCS75" s="1"/>
      <c r="OCT75" s="1"/>
      <c r="OCU75" s="1"/>
      <c r="OCV75" s="1"/>
      <c r="OCW75" s="1"/>
      <c r="OCX75" s="1"/>
      <c r="OCY75" s="1"/>
      <c r="OCZ75" s="1"/>
      <c r="ODA75" s="1"/>
      <c r="ODB75" s="1"/>
      <c r="ODC75" s="1"/>
      <c r="ODD75" s="1"/>
      <c r="ODE75" s="1"/>
      <c r="ODF75" s="1"/>
      <c r="ODG75" s="1"/>
      <c r="ODH75" s="1"/>
      <c r="ODI75" s="1"/>
      <c r="ODJ75" s="1"/>
      <c r="ODK75" s="1"/>
      <c r="ODL75" s="1"/>
      <c r="ODM75" s="1"/>
      <c r="ODN75" s="1"/>
      <c r="ODO75" s="1"/>
      <c r="ODP75" s="1"/>
      <c r="ODQ75" s="1"/>
      <c r="ODR75" s="1"/>
      <c r="ODS75" s="1"/>
      <c r="ODT75" s="1"/>
      <c r="ODU75" s="1"/>
      <c r="ODV75" s="1"/>
      <c r="ODW75" s="1"/>
      <c r="ODX75" s="1"/>
      <c r="ODY75" s="1"/>
      <c r="ODZ75" s="1"/>
      <c r="OEA75" s="1"/>
      <c r="OEB75" s="1"/>
      <c r="OEC75" s="1"/>
      <c r="OED75" s="1"/>
      <c r="OEE75" s="1"/>
      <c r="OEF75" s="1"/>
      <c r="OEG75" s="1"/>
      <c r="OEH75" s="1"/>
      <c r="OEI75" s="1"/>
      <c r="OEJ75" s="1"/>
      <c r="OEK75" s="1"/>
      <c r="OEL75" s="1"/>
      <c r="OEM75" s="1"/>
      <c r="OEN75" s="1"/>
      <c r="OEO75" s="1"/>
      <c r="OEP75" s="1"/>
      <c r="OEQ75" s="1"/>
      <c r="OER75" s="1"/>
      <c r="OES75" s="1"/>
      <c r="OET75" s="1"/>
      <c r="OEU75" s="1"/>
      <c r="OEV75" s="1"/>
      <c r="OEW75" s="1"/>
      <c r="OEX75" s="1"/>
      <c r="OEY75" s="1"/>
      <c r="OEZ75" s="1"/>
      <c r="OFA75" s="1"/>
      <c r="OFB75" s="1"/>
      <c r="OFC75" s="1"/>
      <c r="OFD75" s="1"/>
      <c r="OFE75" s="1"/>
      <c r="OFF75" s="1"/>
      <c r="OFG75" s="1"/>
      <c r="OFH75" s="1"/>
      <c r="OFI75" s="1"/>
      <c r="OFJ75" s="1"/>
      <c r="OFK75" s="1"/>
      <c r="OFL75" s="1"/>
      <c r="OFM75" s="1"/>
      <c r="OFN75" s="1"/>
      <c r="OFO75" s="1"/>
      <c r="OFP75" s="1"/>
      <c r="OFQ75" s="1"/>
      <c r="OFR75" s="1"/>
      <c r="OFS75" s="1"/>
      <c r="OFT75" s="1"/>
      <c r="OFU75" s="1"/>
      <c r="OFV75" s="1"/>
      <c r="OFW75" s="1"/>
      <c r="OFX75" s="1"/>
      <c r="OFY75" s="1"/>
      <c r="OFZ75" s="1"/>
      <c r="OGA75" s="1"/>
      <c r="OGB75" s="1"/>
      <c r="OGC75" s="1"/>
      <c r="OGD75" s="1"/>
      <c r="OGE75" s="1"/>
      <c r="OGF75" s="1"/>
      <c r="OGG75" s="1"/>
      <c r="OGH75" s="1"/>
      <c r="OGI75" s="1"/>
      <c r="OGJ75" s="1"/>
      <c r="OGK75" s="1"/>
      <c r="OGL75" s="1"/>
      <c r="OGM75" s="1"/>
      <c r="OGN75" s="1"/>
      <c r="OGO75" s="1"/>
      <c r="OGP75" s="1"/>
      <c r="OGQ75" s="1"/>
      <c r="OGR75" s="1"/>
      <c r="OGS75" s="1"/>
      <c r="OGT75" s="1"/>
      <c r="OGU75" s="1"/>
      <c r="OGV75" s="1"/>
      <c r="OGW75" s="1"/>
      <c r="OGX75" s="1"/>
      <c r="OGY75" s="1"/>
      <c r="OGZ75" s="1"/>
      <c r="OHA75" s="1"/>
      <c r="OHB75" s="1"/>
      <c r="OHC75" s="1"/>
      <c r="OHD75" s="1"/>
      <c r="OHE75" s="1"/>
      <c r="OHF75" s="1"/>
      <c r="OHG75" s="1"/>
      <c r="OHH75" s="1"/>
      <c r="OHI75" s="1"/>
      <c r="OHJ75" s="1"/>
      <c r="OHK75" s="1"/>
      <c r="OHL75" s="1"/>
      <c r="OHM75" s="1"/>
      <c r="OHN75" s="1"/>
      <c r="OHO75" s="1"/>
      <c r="OHP75" s="1"/>
      <c r="OHQ75" s="1"/>
      <c r="OHR75" s="1"/>
      <c r="OHS75" s="1"/>
      <c r="OHT75" s="1"/>
      <c r="OHU75" s="1"/>
      <c r="OHV75" s="1"/>
      <c r="OHW75" s="1"/>
      <c r="OHX75" s="1"/>
      <c r="OHY75" s="1"/>
      <c r="OHZ75" s="1"/>
      <c r="OIA75" s="1"/>
      <c r="OIB75" s="1"/>
      <c r="OIC75" s="1"/>
      <c r="OID75" s="1"/>
      <c r="OIE75" s="1"/>
      <c r="OIF75" s="1"/>
      <c r="OIG75" s="1"/>
      <c r="OIH75" s="1"/>
      <c r="OII75" s="1"/>
      <c r="OIJ75" s="1"/>
      <c r="OIK75" s="1"/>
      <c r="OIL75" s="1"/>
      <c r="OIM75" s="1"/>
      <c r="OIN75" s="1"/>
      <c r="OIO75" s="1"/>
      <c r="OIP75" s="1"/>
      <c r="OIQ75" s="1"/>
      <c r="OIR75" s="1"/>
      <c r="OIS75" s="1"/>
      <c r="OIT75" s="1"/>
      <c r="OIU75" s="1"/>
      <c r="OIV75" s="1"/>
      <c r="OIW75" s="1"/>
      <c r="OIX75" s="1"/>
      <c r="OIY75" s="1"/>
      <c r="OIZ75" s="1"/>
      <c r="OJA75" s="1"/>
      <c r="OJB75" s="1"/>
      <c r="OJC75" s="1"/>
      <c r="OJD75" s="1"/>
      <c r="OJE75" s="1"/>
      <c r="OJF75" s="1"/>
      <c r="OJG75" s="1"/>
      <c r="OJH75" s="1"/>
      <c r="OJI75" s="1"/>
      <c r="OJJ75" s="1"/>
      <c r="OJK75" s="1"/>
      <c r="OJL75" s="1"/>
      <c r="OJM75" s="1"/>
      <c r="OJN75" s="1"/>
      <c r="OJO75" s="1"/>
      <c r="OJP75" s="1"/>
      <c r="OJQ75" s="1"/>
      <c r="OJR75" s="1"/>
      <c r="OJS75" s="1"/>
      <c r="OJT75" s="1"/>
      <c r="OJU75" s="1"/>
      <c r="OJV75" s="1"/>
      <c r="OJW75" s="1"/>
      <c r="OJX75" s="1"/>
      <c r="OJY75" s="1"/>
      <c r="OJZ75" s="1"/>
      <c r="OKA75" s="1"/>
      <c r="OKB75" s="1"/>
      <c r="OKC75" s="1"/>
      <c r="OKD75" s="1"/>
      <c r="OKE75" s="1"/>
      <c r="OKF75" s="1"/>
      <c r="OKG75" s="1"/>
      <c r="OKH75" s="1"/>
      <c r="OKI75" s="1"/>
      <c r="OKJ75" s="1"/>
      <c r="OKK75" s="1"/>
      <c r="OKL75" s="1"/>
      <c r="OKM75" s="1"/>
      <c r="OKN75" s="1"/>
      <c r="OKO75" s="1"/>
      <c r="OKP75" s="1"/>
      <c r="OKQ75" s="1"/>
      <c r="OKR75" s="1"/>
      <c r="OKS75" s="1"/>
      <c r="OKT75" s="1"/>
      <c r="OKU75" s="1"/>
      <c r="OKV75" s="1"/>
      <c r="OKW75" s="1"/>
      <c r="OKX75" s="1"/>
      <c r="OKY75" s="1"/>
      <c r="OKZ75" s="1"/>
      <c r="OLA75" s="1"/>
      <c r="OLB75" s="1"/>
      <c r="OLC75" s="1"/>
      <c r="OLD75" s="1"/>
      <c r="OLE75" s="1"/>
      <c r="OLF75" s="1"/>
      <c r="OLG75" s="1"/>
      <c r="OLH75" s="1"/>
      <c r="OLI75" s="1"/>
      <c r="OLJ75" s="1"/>
      <c r="OLK75" s="1"/>
      <c r="OLL75" s="1"/>
      <c r="OLM75" s="1"/>
      <c r="OLN75" s="1"/>
      <c r="OLO75" s="1"/>
      <c r="OLP75" s="1"/>
      <c r="OLQ75" s="1"/>
      <c r="OLR75" s="1"/>
      <c r="OLS75" s="1"/>
      <c r="OLT75" s="1"/>
      <c r="OLU75" s="1"/>
      <c r="OLV75" s="1"/>
      <c r="OLW75" s="1"/>
      <c r="OLX75" s="1"/>
      <c r="OLY75" s="1"/>
      <c r="OLZ75" s="1"/>
      <c r="OMA75" s="1"/>
      <c r="OMB75" s="1"/>
      <c r="OMC75" s="1"/>
      <c r="OMD75" s="1"/>
      <c r="OME75" s="1"/>
      <c r="OMF75" s="1"/>
      <c r="OMG75" s="1"/>
      <c r="OMH75" s="1"/>
      <c r="OMI75" s="1"/>
      <c r="OMJ75" s="1"/>
      <c r="OMK75" s="1"/>
      <c r="OML75" s="1"/>
      <c r="OMM75" s="1"/>
      <c r="OMN75" s="1"/>
      <c r="OMO75" s="1"/>
      <c r="OMP75" s="1"/>
      <c r="OMQ75" s="1"/>
      <c r="OMR75" s="1"/>
      <c r="OMS75" s="1"/>
      <c r="OMT75" s="1"/>
      <c r="OMU75" s="1"/>
      <c r="OMV75" s="1"/>
      <c r="OMW75" s="1"/>
      <c r="OMX75" s="1"/>
      <c r="OMY75" s="1"/>
      <c r="OMZ75" s="1"/>
      <c r="ONA75" s="1"/>
      <c r="ONB75" s="1"/>
      <c r="ONC75" s="1"/>
      <c r="OND75" s="1"/>
      <c r="ONE75" s="1"/>
      <c r="ONF75" s="1"/>
      <c r="ONG75" s="1"/>
      <c r="ONH75" s="1"/>
      <c r="ONI75" s="1"/>
      <c r="ONJ75" s="1"/>
      <c r="ONK75" s="1"/>
      <c r="ONL75" s="1"/>
      <c r="ONM75" s="1"/>
      <c r="ONN75" s="1"/>
      <c r="ONO75" s="1"/>
      <c r="ONP75" s="1"/>
      <c r="ONQ75" s="1"/>
      <c r="ONR75" s="1"/>
      <c r="ONS75" s="1"/>
      <c r="ONT75" s="1"/>
      <c r="ONU75" s="1"/>
      <c r="ONV75" s="1"/>
      <c r="ONW75" s="1"/>
      <c r="ONX75" s="1"/>
      <c r="ONY75" s="1"/>
      <c r="ONZ75" s="1"/>
      <c r="OOA75" s="1"/>
      <c r="OOB75" s="1"/>
      <c r="OOC75" s="1"/>
      <c r="OOD75" s="1"/>
      <c r="OOE75" s="1"/>
      <c r="OOF75" s="1"/>
      <c r="OOG75" s="1"/>
      <c r="OOH75" s="1"/>
      <c r="OOI75" s="1"/>
      <c r="OOJ75" s="1"/>
      <c r="OOK75" s="1"/>
      <c r="OOL75" s="1"/>
      <c r="OOM75" s="1"/>
      <c r="OON75" s="1"/>
      <c r="OOO75" s="1"/>
      <c r="OOP75" s="1"/>
      <c r="OOQ75" s="1"/>
      <c r="OOR75" s="1"/>
      <c r="OOS75" s="1"/>
      <c r="OOT75" s="1"/>
      <c r="OOU75" s="1"/>
      <c r="OOV75" s="1"/>
      <c r="OOW75" s="1"/>
      <c r="OOX75" s="1"/>
      <c r="OOY75" s="1"/>
      <c r="OOZ75" s="1"/>
      <c r="OPA75" s="1"/>
      <c r="OPB75" s="1"/>
      <c r="OPC75" s="1"/>
      <c r="OPD75" s="1"/>
      <c r="OPE75" s="1"/>
      <c r="OPF75" s="1"/>
      <c r="OPG75" s="1"/>
      <c r="OPH75" s="1"/>
      <c r="OPI75" s="1"/>
      <c r="OPJ75" s="1"/>
      <c r="OPK75" s="1"/>
      <c r="OPL75" s="1"/>
      <c r="OPM75" s="1"/>
      <c r="OPN75" s="1"/>
      <c r="OPO75" s="1"/>
      <c r="OPP75" s="1"/>
      <c r="OPQ75" s="1"/>
      <c r="OPR75" s="1"/>
      <c r="OPS75" s="1"/>
      <c r="OPT75" s="1"/>
      <c r="OPU75" s="1"/>
      <c r="OPV75" s="1"/>
      <c r="OPW75" s="1"/>
      <c r="OPX75" s="1"/>
      <c r="OPY75" s="1"/>
      <c r="OPZ75" s="1"/>
      <c r="OQA75" s="1"/>
      <c r="OQB75" s="1"/>
      <c r="OQC75" s="1"/>
      <c r="OQD75" s="1"/>
      <c r="OQE75" s="1"/>
      <c r="OQF75" s="1"/>
      <c r="OQG75" s="1"/>
      <c r="OQH75" s="1"/>
      <c r="OQI75" s="1"/>
      <c r="OQJ75" s="1"/>
      <c r="OQK75" s="1"/>
      <c r="OQL75" s="1"/>
      <c r="OQM75" s="1"/>
      <c r="OQN75" s="1"/>
      <c r="OQO75" s="1"/>
      <c r="OQP75" s="1"/>
      <c r="OQQ75" s="1"/>
      <c r="OQR75" s="1"/>
      <c r="OQS75" s="1"/>
      <c r="OQT75" s="1"/>
      <c r="OQU75" s="1"/>
      <c r="OQV75" s="1"/>
      <c r="OQW75" s="1"/>
      <c r="OQX75" s="1"/>
      <c r="OQY75" s="1"/>
      <c r="OQZ75" s="1"/>
      <c r="ORA75" s="1"/>
      <c r="ORB75" s="1"/>
      <c r="ORC75" s="1"/>
      <c r="ORD75" s="1"/>
      <c r="ORE75" s="1"/>
      <c r="ORF75" s="1"/>
      <c r="ORG75" s="1"/>
      <c r="ORH75" s="1"/>
      <c r="ORI75" s="1"/>
      <c r="ORJ75" s="1"/>
      <c r="ORK75" s="1"/>
      <c r="ORL75" s="1"/>
      <c r="ORM75" s="1"/>
      <c r="ORN75" s="1"/>
      <c r="ORO75" s="1"/>
      <c r="ORP75" s="1"/>
      <c r="ORQ75" s="1"/>
      <c r="ORR75" s="1"/>
      <c r="ORS75" s="1"/>
      <c r="ORT75" s="1"/>
      <c r="ORU75" s="1"/>
      <c r="ORV75" s="1"/>
      <c r="ORW75" s="1"/>
      <c r="ORX75" s="1"/>
      <c r="ORY75" s="1"/>
      <c r="ORZ75" s="1"/>
      <c r="OSA75" s="1"/>
      <c r="OSB75" s="1"/>
      <c r="OSC75" s="1"/>
      <c r="OSD75" s="1"/>
      <c r="OSE75" s="1"/>
      <c r="OSF75" s="1"/>
      <c r="OSG75" s="1"/>
      <c r="OSH75" s="1"/>
      <c r="OSI75" s="1"/>
      <c r="OSJ75" s="1"/>
      <c r="OSK75" s="1"/>
      <c r="OSL75" s="1"/>
      <c r="OSM75" s="1"/>
      <c r="OSN75" s="1"/>
      <c r="OSO75" s="1"/>
      <c r="OSP75" s="1"/>
      <c r="OSQ75" s="1"/>
      <c r="OSR75" s="1"/>
      <c r="OSS75" s="1"/>
      <c r="OST75" s="1"/>
      <c r="OSU75" s="1"/>
      <c r="OSV75" s="1"/>
      <c r="OSW75" s="1"/>
      <c r="OSX75" s="1"/>
      <c r="OSY75" s="1"/>
      <c r="OSZ75" s="1"/>
      <c r="OTA75" s="1"/>
      <c r="OTB75" s="1"/>
      <c r="OTC75" s="1"/>
      <c r="OTD75" s="1"/>
      <c r="OTE75" s="1"/>
      <c r="OTF75" s="1"/>
      <c r="OTG75" s="1"/>
      <c r="OTH75" s="1"/>
      <c r="OTI75" s="1"/>
      <c r="OTJ75" s="1"/>
      <c r="OTK75" s="1"/>
      <c r="OTL75" s="1"/>
      <c r="OTM75" s="1"/>
      <c r="OTN75" s="1"/>
      <c r="OTO75" s="1"/>
      <c r="OTP75" s="1"/>
      <c r="OTQ75" s="1"/>
      <c r="OTR75" s="1"/>
      <c r="OTS75" s="1"/>
      <c r="OTT75" s="1"/>
      <c r="OTU75" s="1"/>
      <c r="OTV75" s="1"/>
      <c r="OTW75" s="1"/>
      <c r="OTX75" s="1"/>
      <c r="OTY75" s="1"/>
      <c r="OTZ75" s="1"/>
      <c r="OUA75" s="1"/>
      <c r="OUB75" s="1"/>
      <c r="OUC75" s="1"/>
      <c r="OUD75" s="1"/>
      <c r="OUE75" s="1"/>
      <c r="OUF75" s="1"/>
      <c r="OUG75" s="1"/>
      <c r="OUH75" s="1"/>
      <c r="OUI75" s="1"/>
      <c r="OUJ75" s="1"/>
      <c r="OUK75" s="1"/>
      <c r="OUL75" s="1"/>
      <c r="OUM75" s="1"/>
      <c r="OUN75" s="1"/>
      <c r="OUO75" s="1"/>
      <c r="OUP75" s="1"/>
      <c r="OUQ75" s="1"/>
      <c r="OUR75" s="1"/>
      <c r="OUS75" s="1"/>
      <c r="OUT75" s="1"/>
      <c r="OUU75" s="1"/>
      <c r="OUV75" s="1"/>
      <c r="OUW75" s="1"/>
      <c r="OUX75" s="1"/>
      <c r="OUY75" s="1"/>
      <c r="OUZ75" s="1"/>
      <c r="OVA75" s="1"/>
      <c r="OVB75" s="1"/>
      <c r="OVC75" s="1"/>
      <c r="OVD75" s="1"/>
      <c r="OVE75" s="1"/>
      <c r="OVF75" s="1"/>
      <c r="OVG75" s="1"/>
      <c r="OVH75" s="1"/>
      <c r="OVI75" s="1"/>
      <c r="OVJ75" s="1"/>
      <c r="OVK75" s="1"/>
      <c r="OVL75" s="1"/>
      <c r="OVM75" s="1"/>
      <c r="OVN75" s="1"/>
      <c r="OVO75" s="1"/>
      <c r="OVP75" s="1"/>
      <c r="OVQ75" s="1"/>
      <c r="OVR75" s="1"/>
      <c r="OVS75" s="1"/>
      <c r="OVT75" s="1"/>
      <c r="OVU75" s="1"/>
      <c r="OVV75" s="1"/>
      <c r="OVW75" s="1"/>
      <c r="OVX75" s="1"/>
      <c r="OVY75" s="1"/>
      <c r="OVZ75" s="1"/>
      <c r="OWA75" s="1"/>
      <c r="OWB75" s="1"/>
      <c r="OWC75" s="1"/>
      <c r="OWD75" s="1"/>
      <c r="OWE75" s="1"/>
      <c r="OWF75" s="1"/>
      <c r="OWG75" s="1"/>
      <c r="OWH75" s="1"/>
      <c r="OWI75" s="1"/>
      <c r="OWJ75" s="1"/>
      <c r="OWK75" s="1"/>
      <c r="OWL75" s="1"/>
      <c r="OWM75" s="1"/>
      <c r="OWN75" s="1"/>
      <c r="OWO75" s="1"/>
      <c r="OWP75" s="1"/>
      <c r="OWQ75" s="1"/>
      <c r="OWR75" s="1"/>
      <c r="OWS75" s="1"/>
      <c r="OWT75" s="1"/>
      <c r="OWU75" s="1"/>
      <c r="OWV75" s="1"/>
      <c r="OWW75" s="1"/>
      <c r="OWX75" s="1"/>
      <c r="OWY75" s="1"/>
      <c r="OWZ75" s="1"/>
      <c r="OXA75" s="1"/>
      <c r="OXB75" s="1"/>
      <c r="OXC75" s="1"/>
      <c r="OXD75" s="1"/>
      <c r="OXE75" s="1"/>
      <c r="OXF75" s="1"/>
      <c r="OXG75" s="1"/>
      <c r="OXH75" s="1"/>
      <c r="OXI75" s="1"/>
      <c r="OXJ75" s="1"/>
      <c r="OXK75" s="1"/>
      <c r="OXL75" s="1"/>
      <c r="OXM75" s="1"/>
      <c r="OXN75" s="1"/>
      <c r="OXO75" s="1"/>
      <c r="OXP75" s="1"/>
      <c r="OXQ75" s="1"/>
      <c r="OXR75" s="1"/>
      <c r="OXS75" s="1"/>
      <c r="OXT75" s="1"/>
      <c r="OXU75" s="1"/>
      <c r="OXV75" s="1"/>
      <c r="OXW75" s="1"/>
      <c r="OXX75" s="1"/>
      <c r="OXY75" s="1"/>
      <c r="OXZ75" s="1"/>
      <c r="OYA75" s="1"/>
      <c r="OYB75" s="1"/>
      <c r="OYC75" s="1"/>
      <c r="OYD75" s="1"/>
      <c r="OYE75" s="1"/>
      <c r="OYF75" s="1"/>
      <c r="OYG75" s="1"/>
      <c r="OYH75" s="1"/>
      <c r="OYI75" s="1"/>
      <c r="OYJ75" s="1"/>
      <c r="OYK75" s="1"/>
      <c r="OYL75" s="1"/>
      <c r="OYM75" s="1"/>
      <c r="OYN75" s="1"/>
      <c r="OYO75" s="1"/>
      <c r="OYP75" s="1"/>
      <c r="OYQ75" s="1"/>
      <c r="OYR75" s="1"/>
      <c r="OYS75" s="1"/>
      <c r="OYT75" s="1"/>
      <c r="OYU75" s="1"/>
      <c r="OYV75" s="1"/>
      <c r="OYW75" s="1"/>
      <c r="OYX75" s="1"/>
      <c r="OYY75" s="1"/>
      <c r="OYZ75" s="1"/>
      <c r="OZA75" s="1"/>
      <c r="OZB75" s="1"/>
      <c r="OZC75" s="1"/>
      <c r="OZD75" s="1"/>
      <c r="OZE75" s="1"/>
      <c r="OZF75" s="1"/>
      <c r="OZG75" s="1"/>
      <c r="OZH75" s="1"/>
      <c r="OZI75" s="1"/>
      <c r="OZJ75" s="1"/>
      <c r="OZK75" s="1"/>
      <c r="OZL75" s="1"/>
      <c r="OZM75" s="1"/>
      <c r="OZN75" s="1"/>
      <c r="OZO75" s="1"/>
      <c r="OZP75" s="1"/>
      <c r="OZQ75" s="1"/>
      <c r="OZR75" s="1"/>
      <c r="OZS75" s="1"/>
      <c r="OZT75" s="1"/>
      <c r="OZU75" s="1"/>
      <c r="OZV75" s="1"/>
      <c r="OZW75" s="1"/>
      <c r="OZX75" s="1"/>
      <c r="OZY75" s="1"/>
      <c r="OZZ75" s="1"/>
      <c r="PAA75" s="1"/>
      <c r="PAB75" s="1"/>
      <c r="PAC75" s="1"/>
      <c r="PAD75" s="1"/>
      <c r="PAE75" s="1"/>
      <c r="PAF75" s="1"/>
      <c r="PAG75" s="1"/>
      <c r="PAH75" s="1"/>
      <c r="PAI75" s="1"/>
      <c r="PAJ75" s="1"/>
      <c r="PAK75" s="1"/>
      <c r="PAL75" s="1"/>
      <c r="PAM75" s="1"/>
      <c r="PAN75" s="1"/>
      <c r="PAO75" s="1"/>
      <c r="PAP75" s="1"/>
      <c r="PAQ75" s="1"/>
      <c r="PAR75" s="1"/>
      <c r="PAS75" s="1"/>
      <c r="PAT75" s="1"/>
      <c r="PAU75" s="1"/>
      <c r="PAV75" s="1"/>
      <c r="PAW75" s="1"/>
      <c r="PAX75" s="1"/>
      <c r="PAY75" s="1"/>
      <c r="PAZ75" s="1"/>
      <c r="PBA75" s="1"/>
      <c r="PBB75" s="1"/>
      <c r="PBC75" s="1"/>
      <c r="PBD75" s="1"/>
      <c r="PBE75" s="1"/>
      <c r="PBF75" s="1"/>
      <c r="PBG75" s="1"/>
      <c r="PBH75" s="1"/>
      <c r="PBI75" s="1"/>
      <c r="PBJ75" s="1"/>
      <c r="PBK75" s="1"/>
      <c r="PBL75" s="1"/>
      <c r="PBM75" s="1"/>
      <c r="PBN75" s="1"/>
      <c r="PBO75" s="1"/>
      <c r="PBP75" s="1"/>
      <c r="PBQ75" s="1"/>
      <c r="PBR75" s="1"/>
      <c r="PBS75" s="1"/>
      <c r="PBT75" s="1"/>
      <c r="PBU75" s="1"/>
      <c r="PBV75" s="1"/>
      <c r="PBW75" s="1"/>
      <c r="PBX75" s="1"/>
      <c r="PBY75" s="1"/>
      <c r="PBZ75" s="1"/>
      <c r="PCA75" s="1"/>
      <c r="PCB75" s="1"/>
      <c r="PCC75" s="1"/>
      <c r="PCD75" s="1"/>
      <c r="PCE75" s="1"/>
      <c r="PCF75" s="1"/>
      <c r="PCG75" s="1"/>
      <c r="PCH75" s="1"/>
      <c r="PCI75" s="1"/>
      <c r="PCJ75" s="1"/>
      <c r="PCK75" s="1"/>
      <c r="PCL75" s="1"/>
      <c r="PCM75" s="1"/>
      <c r="PCN75" s="1"/>
      <c r="PCO75" s="1"/>
      <c r="PCP75" s="1"/>
      <c r="PCQ75" s="1"/>
      <c r="PCR75" s="1"/>
      <c r="PCS75" s="1"/>
      <c r="PCT75" s="1"/>
      <c r="PCU75" s="1"/>
      <c r="PCV75" s="1"/>
      <c r="PCW75" s="1"/>
      <c r="PCX75" s="1"/>
      <c r="PCY75" s="1"/>
      <c r="PCZ75" s="1"/>
      <c r="PDA75" s="1"/>
      <c r="PDB75" s="1"/>
      <c r="PDC75" s="1"/>
      <c r="PDD75" s="1"/>
      <c r="PDE75" s="1"/>
      <c r="PDF75" s="1"/>
      <c r="PDG75" s="1"/>
      <c r="PDH75" s="1"/>
      <c r="PDI75" s="1"/>
      <c r="PDJ75" s="1"/>
      <c r="PDK75" s="1"/>
      <c r="PDL75" s="1"/>
      <c r="PDM75" s="1"/>
      <c r="PDN75" s="1"/>
      <c r="PDO75" s="1"/>
      <c r="PDP75" s="1"/>
      <c r="PDQ75" s="1"/>
      <c r="PDR75" s="1"/>
      <c r="PDS75" s="1"/>
      <c r="PDT75" s="1"/>
      <c r="PDU75" s="1"/>
      <c r="PDV75" s="1"/>
      <c r="PDW75" s="1"/>
      <c r="PDX75" s="1"/>
      <c r="PDY75" s="1"/>
      <c r="PDZ75" s="1"/>
      <c r="PEA75" s="1"/>
      <c r="PEB75" s="1"/>
      <c r="PEC75" s="1"/>
      <c r="PED75" s="1"/>
      <c r="PEE75" s="1"/>
      <c r="PEF75" s="1"/>
      <c r="PEG75" s="1"/>
      <c r="PEH75" s="1"/>
      <c r="PEI75" s="1"/>
      <c r="PEJ75" s="1"/>
      <c r="PEK75" s="1"/>
      <c r="PEL75" s="1"/>
      <c r="PEM75" s="1"/>
      <c r="PEN75" s="1"/>
      <c r="PEO75" s="1"/>
      <c r="PEP75" s="1"/>
      <c r="PEQ75" s="1"/>
      <c r="PER75" s="1"/>
      <c r="PES75" s="1"/>
      <c r="PET75" s="1"/>
      <c r="PEU75" s="1"/>
      <c r="PEV75" s="1"/>
      <c r="PEW75" s="1"/>
      <c r="PEX75" s="1"/>
      <c r="PEY75" s="1"/>
      <c r="PEZ75" s="1"/>
      <c r="PFA75" s="1"/>
      <c r="PFB75" s="1"/>
      <c r="PFC75" s="1"/>
      <c r="PFD75" s="1"/>
      <c r="PFE75" s="1"/>
      <c r="PFF75" s="1"/>
      <c r="PFG75" s="1"/>
      <c r="PFH75" s="1"/>
      <c r="PFI75" s="1"/>
      <c r="PFJ75" s="1"/>
      <c r="PFK75" s="1"/>
      <c r="PFL75" s="1"/>
      <c r="PFM75" s="1"/>
      <c r="PFN75" s="1"/>
      <c r="PFO75" s="1"/>
      <c r="PFP75" s="1"/>
      <c r="PFQ75" s="1"/>
      <c r="PFR75" s="1"/>
      <c r="PFS75" s="1"/>
      <c r="PFT75" s="1"/>
      <c r="PFU75" s="1"/>
      <c r="PFV75" s="1"/>
      <c r="PFW75" s="1"/>
      <c r="PFX75" s="1"/>
      <c r="PFY75" s="1"/>
      <c r="PFZ75" s="1"/>
      <c r="PGA75" s="1"/>
      <c r="PGB75" s="1"/>
      <c r="PGC75" s="1"/>
      <c r="PGD75" s="1"/>
      <c r="PGE75" s="1"/>
      <c r="PGF75" s="1"/>
      <c r="PGG75" s="1"/>
      <c r="PGH75" s="1"/>
      <c r="PGI75" s="1"/>
      <c r="PGJ75" s="1"/>
      <c r="PGK75" s="1"/>
      <c r="PGL75" s="1"/>
      <c r="PGM75" s="1"/>
      <c r="PGN75" s="1"/>
      <c r="PGO75" s="1"/>
      <c r="PGP75" s="1"/>
      <c r="PGQ75" s="1"/>
      <c r="PGR75" s="1"/>
      <c r="PGS75" s="1"/>
      <c r="PGT75" s="1"/>
      <c r="PGU75" s="1"/>
      <c r="PGV75" s="1"/>
      <c r="PGW75" s="1"/>
      <c r="PGX75" s="1"/>
      <c r="PGY75" s="1"/>
      <c r="PGZ75" s="1"/>
      <c r="PHA75" s="1"/>
      <c r="PHB75" s="1"/>
      <c r="PHC75" s="1"/>
      <c r="PHD75" s="1"/>
      <c r="PHE75" s="1"/>
      <c r="PHF75" s="1"/>
      <c r="PHG75" s="1"/>
      <c r="PHH75" s="1"/>
      <c r="PHI75" s="1"/>
      <c r="PHJ75" s="1"/>
      <c r="PHK75" s="1"/>
      <c r="PHL75" s="1"/>
      <c r="PHM75" s="1"/>
      <c r="PHN75" s="1"/>
      <c r="PHO75" s="1"/>
      <c r="PHP75" s="1"/>
      <c r="PHQ75" s="1"/>
      <c r="PHR75" s="1"/>
      <c r="PHS75" s="1"/>
      <c r="PHT75" s="1"/>
      <c r="PHU75" s="1"/>
      <c r="PHV75" s="1"/>
      <c r="PHW75" s="1"/>
      <c r="PHX75" s="1"/>
      <c r="PHY75" s="1"/>
      <c r="PHZ75" s="1"/>
      <c r="PIA75" s="1"/>
      <c r="PIB75" s="1"/>
      <c r="PIC75" s="1"/>
      <c r="PID75" s="1"/>
      <c r="PIE75" s="1"/>
      <c r="PIF75" s="1"/>
      <c r="PIG75" s="1"/>
      <c r="PIH75" s="1"/>
      <c r="PII75" s="1"/>
      <c r="PIJ75" s="1"/>
      <c r="PIK75" s="1"/>
      <c r="PIL75" s="1"/>
      <c r="PIM75" s="1"/>
      <c r="PIN75" s="1"/>
      <c r="PIO75" s="1"/>
      <c r="PIP75" s="1"/>
      <c r="PIQ75" s="1"/>
      <c r="PIR75" s="1"/>
      <c r="PIS75" s="1"/>
      <c r="PIT75" s="1"/>
      <c r="PIU75" s="1"/>
      <c r="PIV75" s="1"/>
      <c r="PIW75" s="1"/>
      <c r="PIX75" s="1"/>
      <c r="PIY75" s="1"/>
      <c r="PIZ75" s="1"/>
      <c r="PJA75" s="1"/>
      <c r="PJB75" s="1"/>
      <c r="PJC75" s="1"/>
      <c r="PJD75" s="1"/>
      <c r="PJE75" s="1"/>
      <c r="PJF75" s="1"/>
      <c r="PJG75" s="1"/>
      <c r="PJH75" s="1"/>
      <c r="PJI75" s="1"/>
      <c r="PJJ75" s="1"/>
      <c r="PJK75" s="1"/>
      <c r="PJL75" s="1"/>
      <c r="PJM75" s="1"/>
      <c r="PJN75" s="1"/>
      <c r="PJO75" s="1"/>
      <c r="PJP75" s="1"/>
      <c r="PJQ75" s="1"/>
      <c r="PJR75" s="1"/>
      <c r="PJS75" s="1"/>
      <c r="PJT75" s="1"/>
      <c r="PJU75" s="1"/>
      <c r="PJV75" s="1"/>
      <c r="PJW75" s="1"/>
      <c r="PJX75" s="1"/>
      <c r="PJY75" s="1"/>
      <c r="PJZ75" s="1"/>
      <c r="PKA75" s="1"/>
      <c r="PKB75" s="1"/>
      <c r="PKC75" s="1"/>
      <c r="PKD75" s="1"/>
      <c r="PKE75" s="1"/>
      <c r="PKF75" s="1"/>
      <c r="PKG75" s="1"/>
      <c r="PKH75" s="1"/>
      <c r="PKI75" s="1"/>
      <c r="PKJ75" s="1"/>
      <c r="PKK75" s="1"/>
      <c r="PKL75" s="1"/>
      <c r="PKM75" s="1"/>
      <c r="PKN75" s="1"/>
      <c r="PKO75" s="1"/>
      <c r="PKP75" s="1"/>
      <c r="PKQ75" s="1"/>
      <c r="PKR75" s="1"/>
      <c r="PKS75" s="1"/>
      <c r="PKT75" s="1"/>
      <c r="PKU75" s="1"/>
      <c r="PKV75" s="1"/>
      <c r="PKW75" s="1"/>
      <c r="PKX75" s="1"/>
      <c r="PKY75" s="1"/>
      <c r="PKZ75" s="1"/>
      <c r="PLA75" s="1"/>
      <c r="PLB75" s="1"/>
      <c r="PLC75" s="1"/>
      <c r="PLD75" s="1"/>
      <c r="PLE75" s="1"/>
      <c r="PLF75" s="1"/>
      <c r="PLG75" s="1"/>
      <c r="PLH75" s="1"/>
      <c r="PLI75" s="1"/>
      <c r="PLJ75" s="1"/>
      <c r="PLK75" s="1"/>
      <c r="PLL75" s="1"/>
      <c r="PLM75" s="1"/>
      <c r="PLN75" s="1"/>
      <c r="PLO75" s="1"/>
      <c r="PLP75" s="1"/>
      <c r="PLQ75" s="1"/>
      <c r="PLR75" s="1"/>
      <c r="PLS75" s="1"/>
      <c r="PLT75" s="1"/>
      <c r="PLU75" s="1"/>
      <c r="PLV75" s="1"/>
      <c r="PLW75" s="1"/>
      <c r="PLX75" s="1"/>
      <c r="PLY75" s="1"/>
      <c r="PLZ75" s="1"/>
      <c r="PMA75" s="1"/>
      <c r="PMB75" s="1"/>
      <c r="PMC75" s="1"/>
      <c r="PMD75" s="1"/>
      <c r="PME75" s="1"/>
      <c r="PMF75" s="1"/>
      <c r="PMG75" s="1"/>
      <c r="PMH75" s="1"/>
      <c r="PMI75" s="1"/>
      <c r="PMJ75" s="1"/>
      <c r="PMK75" s="1"/>
      <c r="PML75" s="1"/>
      <c r="PMM75" s="1"/>
      <c r="PMN75" s="1"/>
      <c r="PMO75" s="1"/>
      <c r="PMP75" s="1"/>
      <c r="PMQ75" s="1"/>
      <c r="PMR75" s="1"/>
      <c r="PMS75" s="1"/>
      <c r="PMT75" s="1"/>
      <c r="PMU75" s="1"/>
      <c r="PMV75" s="1"/>
      <c r="PMW75" s="1"/>
      <c r="PMX75" s="1"/>
      <c r="PMY75" s="1"/>
      <c r="PMZ75" s="1"/>
      <c r="PNA75" s="1"/>
      <c r="PNB75" s="1"/>
      <c r="PNC75" s="1"/>
      <c r="PND75" s="1"/>
      <c r="PNE75" s="1"/>
      <c r="PNF75" s="1"/>
      <c r="PNG75" s="1"/>
      <c r="PNH75" s="1"/>
      <c r="PNI75" s="1"/>
      <c r="PNJ75" s="1"/>
      <c r="PNK75" s="1"/>
      <c r="PNL75" s="1"/>
      <c r="PNM75" s="1"/>
      <c r="PNN75" s="1"/>
      <c r="PNO75" s="1"/>
      <c r="PNP75" s="1"/>
      <c r="PNQ75" s="1"/>
      <c r="PNR75" s="1"/>
      <c r="PNS75" s="1"/>
      <c r="PNT75" s="1"/>
      <c r="PNU75" s="1"/>
      <c r="PNV75" s="1"/>
      <c r="PNW75" s="1"/>
      <c r="PNX75" s="1"/>
      <c r="PNY75" s="1"/>
      <c r="PNZ75" s="1"/>
      <c r="POA75" s="1"/>
      <c r="POB75" s="1"/>
      <c r="POC75" s="1"/>
      <c r="POD75" s="1"/>
      <c r="POE75" s="1"/>
      <c r="POF75" s="1"/>
      <c r="POG75" s="1"/>
      <c r="POH75" s="1"/>
      <c r="POI75" s="1"/>
      <c r="POJ75" s="1"/>
      <c r="POK75" s="1"/>
      <c r="POL75" s="1"/>
      <c r="POM75" s="1"/>
      <c r="PON75" s="1"/>
      <c r="POO75" s="1"/>
      <c r="POP75" s="1"/>
      <c r="POQ75" s="1"/>
      <c r="POR75" s="1"/>
      <c r="POS75" s="1"/>
      <c r="POT75" s="1"/>
      <c r="POU75" s="1"/>
      <c r="POV75" s="1"/>
      <c r="POW75" s="1"/>
      <c r="POX75" s="1"/>
      <c r="POY75" s="1"/>
      <c r="POZ75" s="1"/>
      <c r="PPA75" s="1"/>
      <c r="PPB75" s="1"/>
      <c r="PPC75" s="1"/>
      <c r="PPD75" s="1"/>
      <c r="PPE75" s="1"/>
      <c r="PPF75" s="1"/>
      <c r="PPG75" s="1"/>
      <c r="PPH75" s="1"/>
      <c r="PPI75" s="1"/>
      <c r="PPJ75" s="1"/>
      <c r="PPK75" s="1"/>
      <c r="PPL75" s="1"/>
      <c r="PPM75" s="1"/>
      <c r="PPN75" s="1"/>
      <c r="PPO75" s="1"/>
      <c r="PPP75" s="1"/>
      <c r="PPQ75" s="1"/>
      <c r="PPR75" s="1"/>
      <c r="PPS75" s="1"/>
      <c r="PPT75" s="1"/>
      <c r="PPU75" s="1"/>
      <c r="PPV75" s="1"/>
      <c r="PPW75" s="1"/>
      <c r="PPX75" s="1"/>
      <c r="PPY75" s="1"/>
      <c r="PPZ75" s="1"/>
      <c r="PQA75" s="1"/>
      <c r="PQB75" s="1"/>
      <c r="PQC75" s="1"/>
      <c r="PQD75" s="1"/>
      <c r="PQE75" s="1"/>
      <c r="PQF75" s="1"/>
      <c r="PQG75" s="1"/>
      <c r="PQH75" s="1"/>
      <c r="PQI75" s="1"/>
      <c r="PQJ75" s="1"/>
      <c r="PQK75" s="1"/>
      <c r="PQL75" s="1"/>
      <c r="PQM75" s="1"/>
      <c r="PQN75" s="1"/>
      <c r="PQO75" s="1"/>
      <c r="PQP75" s="1"/>
      <c r="PQQ75" s="1"/>
      <c r="PQR75" s="1"/>
      <c r="PQS75" s="1"/>
      <c r="PQT75" s="1"/>
      <c r="PQU75" s="1"/>
      <c r="PQV75" s="1"/>
      <c r="PQW75" s="1"/>
      <c r="PQX75" s="1"/>
      <c r="PQY75" s="1"/>
      <c r="PQZ75" s="1"/>
      <c r="PRA75" s="1"/>
      <c r="PRB75" s="1"/>
      <c r="PRC75" s="1"/>
      <c r="PRD75" s="1"/>
      <c r="PRE75" s="1"/>
      <c r="PRF75" s="1"/>
      <c r="PRG75" s="1"/>
      <c r="PRH75" s="1"/>
      <c r="PRI75" s="1"/>
      <c r="PRJ75" s="1"/>
      <c r="PRK75" s="1"/>
      <c r="PRL75" s="1"/>
      <c r="PRM75" s="1"/>
      <c r="PRN75" s="1"/>
      <c r="PRO75" s="1"/>
      <c r="PRP75" s="1"/>
      <c r="PRQ75" s="1"/>
      <c r="PRR75" s="1"/>
      <c r="PRS75" s="1"/>
      <c r="PRT75" s="1"/>
      <c r="PRU75" s="1"/>
      <c r="PRV75" s="1"/>
      <c r="PRW75" s="1"/>
      <c r="PRX75" s="1"/>
      <c r="PRY75" s="1"/>
      <c r="PRZ75" s="1"/>
      <c r="PSA75" s="1"/>
      <c r="PSB75" s="1"/>
      <c r="PSC75" s="1"/>
      <c r="PSD75" s="1"/>
      <c r="PSE75" s="1"/>
      <c r="PSF75" s="1"/>
      <c r="PSG75" s="1"/>
      <c r="PSH75" s="1"/>
      <c r="PSI75" s="1"/>
      <c r="PSJ75" s="1"/>
      <c r="PSK75" s="1"/>
      <c r="PSL75" s="1"/>
      <c r="PSM75" s="1"/>
      <c r="PSN75" s="1"/>
      <c r="PSO75" s="1"/>
      <c r="PSP75" s="1"/>
      <c r="PSQ75" s="1"/>
      <c r="PSR75" s="1"/>
      <c r="PSS75" s="1"/>
      <c r="PST75" s="1"/>
      <c r="PSU75" s="1"/>
      <c r="PSV75" s="1"/>
      <c r="PSW75" s="1"/>
      <c r="PSX75" s="1"/>
      <c r="PSY75" s="1"/>
      <c r="PSZ75" s="1"/>
      <c r="PTA75" s="1"/>
      <c r="PTB75" s="1"/>
      <c r="PTC75" s="1"/>
      <c r="PTD75" s="1"/>
      <c r="PTE75" s="1"/>
      <c r="PTF75" s="1"/>
      <c r="PTG75" s="1"/>
      <c r="PTH75" s="1"/>
      <c r="PTI75" s="1"/>
      <c r="PTJ75" s="1"/>
      <c r="PTK75" s="1"/>
      <c r="PTL75" s="1"/>
      <c r="PTM75" s="1"/>
      <c r="PTN75" s="1"/>
      <c r="PTO75" s="1"/>
      <c r="PTP75" s="1"/>
      <c r="PTQ75" s="1"/>
      <c r="PTR75" s="1"/>
      <c r="PTS75" s="1"/>
      <c r="PTT75" s="1"/>
      <c r="PTU75" s="1"/>
      <c r="PTV75" s="1"/>
      <c r="PTW75" s="1"/>
      <c r="PTX75" s="1"/>
      <c r="PTY75" s="1"/>
      <c r="PTZ75" s="1"/>
      <c r="PUA75" s="1"/>
      <c r="PUB75" s="1"/>
      <c r="PUC75" s="1"/>
      <c r="PUD75" s="1"/>
      <c r="PUE75" s="1"/>
      <c r="PUF75" s="1"/>
      <c r="PUG75" s="1"/>
      <c r="PUH75" s="1"/>
      <c r="PUI75" s="1"/>
      <c r="PUJ75" s="1"/>
      <c r="PUK75" s="1"/>
      <c r="PUL75" s="1"/>
      <c r="PUM75" s="1"/>
      <c r="PUN75" s="1"/>
      <c r="PUO75" s="1"/>
      <c r="PUP75" s="1"/>
      <c r="PUQ75" s="1"/>
      <c r="PUR75" s="1"/>
      <c r="PUS75" s="1"/>
      <c r="PUT75" s="1"/>
      <c r="PUU75" s="1"/>
      <c r="PUV75" s="1"/>
      <c r="PUW75" s="1"/>
      <c r="PUX75" s="1"/>
      <c r="PUY75" s="1"/>
      <c r="PUZ75" s="1"/>
      <c r="PVA75" s="1"/>
      <c r="PVB75" s="1"/>
      <c r="PVC75" s="1"/>
      <c r="PVD75" s="1"/>
      <c r="PVE75" s="1"/>
      <c r="PVF75" s="1"/>
      <c r="PVG75" s="1"/>
      <c r="PVH75" s="1"/>
      <c r="PVI75" s="1"/>
      <c r="PVJ75" s="1"/>
      <c r="PVK75" s="1"/>
      <c r="PVL75" s="1"/>
      <c r="PVM75" s="1"/>
      <c r="PVN75" s="1"/>
      <c r="PVO75" s="1"/>
      <c r="PVP75" s="1"/>
      <c r="PVQ75" s="1"/>
      <c r="PVR75" s="1"/>
      <c r="PVS75" s="1"/>
      <c r="PVT75" s="1"/>
      <c r="PVU75" s="1"/>
      <c r="PVV75" s="1"/>
      <c r="PVW75" s="1"/>
      <c r="PVX75" s="1"/>
      <c r="PVY75" s="1"/>
      <c r="PVZ75" s="1"/>
      <c r="PWA75" s="1"/>
      <c r="PWB75" s="1"/>
      <c r="PWC75" s="1"/>
      <c r="PWD75" s="1"/>
      <c r="PWE75" s="1"/>
      <c r="PWF75" s="1"/>
      <c r="PWG75" s="1"/>
      <c r="PWH75" s="1"/>
      <c r="PWI75" s="1"/>
      <c r="PWJ75" s="1"/>
      <c r="PWK75" s="1"/>
      <c r="PWL75" s="1"/>
      <c r="PWM75" s="1"/>
      <c r="PWN75" s="1"/>
      <c r="PWO75" s="1"/>
      <c r="PWP75" s="1"/>
      <c r="PWQ75" s="1"/>
      <c r="PWR75" s="1"/>
      <c r="PWS75" s="1"/>
      <c r="PWT75" s="1"/>
      <c r="PWU75" s="1"/>
      <c r="PWV75" s="1"/>
      <c r="PWW75" s="1"/>
      <c r="PWX75" s="1"/>
      <c r="PWY75" s="1"/>
      <c r="PWZ75" s="1"/>
      <c r="PXA75" s="1"/>
      <c r="PXB75" s="1"/>
      <c r="PXC75" s="1"/>
      <c r="PXD75" s="1"/>
      <c r="PXE75" s="1"/>
      <c r="PXF75" s="1"/>
      <c r="PXG75" s="1"/>
      <c r="PXH75" s="1"/>
      <c r="PXI75" s="1"/>
      <c r="PXJ75" s="1"/>
      <c r="PXK75" s="1"/>
      <c r="PXL75" s="1"/>
      <c r="PXM75" s="1"/>
      <c r="PXN75" s="1"/>
      <c r="PXO75" s="1"/>
      <c r="PXP75" s="1"/>
      <c r="PXQ75" s="1"/>
      <c r="PXR75" s="1"/>
      <c r="PXS75" s="1"/>
      <c r="PXT75" s="1"/>
      <c r="PXU75" s="1"/>
      <c r="PXV75" s="1"/>
      <c r="PXW75" s="1"/>
      <c r="PXX75" s="1"/>
      <c r="PXY75" s="1"/>
      <c r="PXZ75" s="1"/>
      <c r="PYA75" s="1"/>
      <c r="PYB75" s="1"/>
      <c r="PYC75" s="1"/>
      <c r="PYD75" s="1"/>
      <c r="PYE75" s="1"/>
      <c r="PYF75" s="1"/>
      <c r="PYG75" s="1"/>
      <c r="PYH75" s="1"/>
      <c r="PYI75" s="1"/>
      <c r="PYJ75" s="1"/>
      <c r="PYK75" s="1"/>
      <c r="PYL75" s="1"/>
      <c r="PYM75" s="1"/>
      <c r="PYN75" s="1"/>
      <c r="PYO75" s="1"/>
      <c r="PYP75" s="1"/>
      <c r="PYQ75" s="1"/>
      <c r="PYR75" s="1"/>
      <c r="PYS75" s="1"/>
      <c r="PYT75" s="1"/>
      <c r="PYU75" s="1"/>
      <c r="PYV75" s="1"/>
      <c r="PYW75" s="1"/>
      <c r="PYX75" s="1"/>
      <c r="PYY75" s="1"/>
      <c r="PYZ75" s="1"/>
      <c r="PZA75" s="1"/>
      <c r="PZB75" s="1"/>
      <c r="PZC75" s="1"/>
      <c r="PZD75" s="1"/>
      <c r="PZE75" s="1"/>
      <c r="PZF75" s="1"/>
      <c r="PZG75" s="1"/>
      <c r="PZH75" s="1"/>
      <c r="PZI75" s="1"/>
      <c r="PZJ75" s="1"/>
      <c r="PZK75" s="1"/>
      <c r="PZL75" s="1"/>
      <c r="PZM75" s="1"/>
      <c r="PZN75" s="1"/>
      <c r="PZO75" s="1"/>
      <c r="PZP75" s="1"/>
      <c r="PZQ75" s="1"/>
      <c r="PZR75" s="1"/>
      <c r="PZS75" s="1"/>
      <c r="PZT75" s="1"/>
      <c r="PZU75" s="1"/>
      <c r="PZV75" s="1"/>
      <c r="PZW75" s="1"/>
      <c r="PZX75" s="1"/>
      <c r="PZY75" s="1"/>
      <c r="PZZ75" s="1"/>
      <c r="QAA75" s="1"/>
      <c r="QAB75" s="1"/>
      <c r="QAC75" s="1"/>
      <c r="QAD75" s="1"/>
      <c r="QAE75" s="1"/>
      <c r="QAF75" s="1"/>
      <c r="QAG75" s="1"/>
      <c r="QAH75" s="1"/>
      <c r="QAI75" s="1"/>
      <c r="QAJ75" s="1"/>
      <c r="QAK75" s="1"/>
      <c r="QAL75" s="1"/>
      <c r="QAM75" s="1"/>
      <c r="QAN75" s="1"/>
      <c r="QAO75" s="1"/>
      <c r="QAP75" s="1"/>
      <c r="QAQ75" s="1"/>
      <c r="QAR75" s="1"/>
      <c r="QAS75" s="1"/>
      <c r="QAT75" s="1"/>
      <c r="QAU75" s="1"/>
      <c r="QAV75" s="1"/>
      <c r="QAW75" s="1"/>
      <c r="QAX75" s="1"/>
      <c r="QAY75" s="1"/>
      <c r="QAZ75" s="1"/>
      <c r="QBA75" s="1"/>
      <c r="QBB75" s="1"/>
      <c r="QBC75" s="1"/>
      <c r="QBD75" s="1"/>
      <c r="QBE75" s="1"/>
      <c r="QBF75" s="1"/>
      <c r="QBG75" s="1"/>
      <c r="QBH75" s="1"/>
      <c r="QBI75" s="1"/>
      <c r="QBJ75" s="1"/>
      <c r="QBK75" s="1"/>
      <c r="QBL75" s="1"/>
      <c r="QBM75" s="1"/>
      <c r="QBN75" s="1"/>
      <c r="QBO75" s="1"/>
      <c r="QBP75" s="1"/>
      <c r="QBQ75" s="1"/>
      <c r="QBR75" s="1"/>
      <c r="QBS75" s="1"/>
      <c r="QBT75" s="1"/>
      <c r="QBU75" s="1"/>
      <c r="QBV75" s="1"/>
      <c r="QBW75" s="1"/>
      <c r="QBX75" s="1"/>
      <c r="QBY75" s="1"/>
      <c r="QBZ75" s="1"/>
      <c r="QCA75" s="1"/>
      <c r="QCB75" s="1"/>
      <c r="QCC75" s="1"/>
      <c r="QCD75" s="1"/>
      <c r="QCE75" s="1"/>
      <c r="QCF75" s="1"/>
      <c r="QCG75" s="1"/>
      <c r="QCH75" s="1"/>
      <c r="QCI75" s="1"/>
      <c r="QCJ75" s="1"/>
      <c r="QCK75" s="1"/>
      <c r="QCL75" s="1"/>
      <c r="QCM75" s="1"/>
      <c r="QCN75" s="1"/>
      <c r="QCO75" s="1"/>
      <c r="QCP75" s="1"/>
      <c r="QCQ75" s="1"/>
      <c r="QCR75" s="1"/>
      <c r="QCS75" s="1"/>
      <c r="QCT75" s="1"/>
      <c r="QCU75" s="1"/>
      <c r="QCV75" s="1"/>
      <c r="QCW75" s="1"/>
      <c r="QCX75" s="1"/>
      <c r="QCY75" s="1"/>
      <c r="QCZ75" s="1"/>
      <c r="QDA75" s="1"/>
      <c r="QDB75" s="1"/>
      <c r="QDC75" s="1"/>
      <c r="QDD75" s="1"/>
      <c r="QDE75" s="1"/>
      <c r="QDF75" s="1"/>
      <c r="QDG75" s="1"/>
      <c r="QDH75" s="1"/>
      <c r="QDI75" s="1"/>
      <c r="QDJ75" s="1"/>
      <c r="QDK75" s="1"/>
      <c r="QDL75" s="1"/>
      <c r="QDM75" s="1"/>
      <c r="QDN75" s="1"/>
      <c r="QDO75" s="1"/>
      <c r="QDP75" s="1"/>
      <c r="QDQ75" s="1"/>
      <c r="QDR75" s="1"/>
      <c r="QDS75" s="1"/>
      <c r="QDT75" s="1"/>
      <c r="QDU75" s="1"/>
      <c r="QDV75" s="1"/>
      <c r="QDW75" s="1"/>
      <c r="QDX75" s="1"/>
      <c r="QDY75" s="1"/>
      <c r="QDZ75" s="1"/>
      <c r="QEA75" s="1"/>
      <c r="QEB75" s="1"/>
      <c r="QEC75" s="1"/>
      <c r="QED75" s="1"/>
      <c r="QEE75" s="1"/>
      <c r="QEF75" s="1"/>
      <c r="QEG75" s="1"/>
      <c r="QEH75" s="1"/>
      <c r="QEI75" s="1"/>
      <c r="QEJ75" s="1"/>
      <c r="QEK75" s="1"/>
      <c r="QEL75" s="1"/>
      <c r="QEM75" s="1"/>
      <c r="QEN75" s="1"/>
      <c r="QEO75" s="1"/>
      <c r="QEP75" s="1"/>
      <c r="QEQ75" s="1"/>
      <c r="QER75" s="1"/>
      <c r="QES75" s="1"/>
      <c r="QET75" s="1"/>
      <c r="QEU75" s="1"/>
      <c r="QEV75" s="1"/>
      <c r="QEW75" s="1"/>
      <c r="QEX75" s="1"/>
      <c r="QEY75" s="1"/>
      <c r="QEZ75" s="1"/>
      <c r="QFA75" s="1"/>
      <c r="QFB75" s="1"/>
      <c r="QFC75" s="1"/>
      <c r="QFD75" s="1"/>
      <c r="QFE75" s="1"/>
      <c r="QFF75" s="1"/>
      <c r="QFG75" s="1"/>
      <c r="QFH75" s="1"/>
      <c r="QFI75" s="1"/>
      <c r="QFJ75" s="1"/>
      <c r="QFK75" s="1"/>
      <c r="QFL75" s="1"/>
      <c r="QFM75" s="1"/>
      <c r="QFN75" s="1"/>
      <c r="QFO75" s="1"/>
      <c r="QFP75" s="1"/>
      <c r="QFQ75" s="1"/>
      <c r="QFR75" s="1"/>
      <c r="QFS75" s="1"/>
      <c r="QFT75" s="1"/>
      <c r="QFU75" s="1"/>
      <c r="QFV75" s="1"/>
      <c r="QFW75" s="1"/>
      <c r="QFX75" s="1"/>
      <c r="QFY75" s="1"/>
      <c r="QFZ75" s="1"/>
      <c r="QGA75" s="1"/>
      <c r="QGB75" s="1"/>
      <c r="QGC75" s="1"/>
      <c r="QGD75" s="1"/>
      <c r="QGE75" s="1"/>
      <c r="QGF75" s="1"/>
      <c r="QGG75" s="1"/>
      <c r="QGH75" s="1"/>
      <c r="QGI75" s="1"/>
      <c r="QGJ75" s="1"/>
      <c r="QGK75" s="1"/>
      <c r="QGL75" s="1"/>
      <c r="QGM75" s="1"/>
      <c r="QGN75" s="1"/>
      <c r="QGO75" s="1"/>
      <c r="QGP75" s="1"/>
      <c r="QGQ75" s="1"/>
      <c r="QGR75" s="1"/>
      <c r="QGS75" s="1"/>
      <c r="QGT75" s="1"/>
      <c r="QGU75" s="1"/>
      <c r="QGV75" s="1"/>
      <c r="QGW75" s="1"/>
      <c r="QGX75" s="1"/>
      <c r="QGY75" s="1"/>
      <c r="QGZ75" s="1"/>
      <c r="QHA75" s="1"/>
      <c r="QHB75" s="1"/>
      <c r="QHC75" s="1"/>
      <c r="QHD75" s="1"/>
      <c r="QHE75" s="1"/>
      <c r="QHF75" s="1"/>
      <c r="QHG75" s="1"/>
      <c r="QHH75" s="1"/>
      <c r="QHI75" s="1"/>
      <c r="QHJ75" s="1"/>
      <c r="QHK75" s="1"/>
      <c r="QHL75" s="1"/>
      <c r="QHM75" s="1"/>
      <c r="QHN75" s="1"/>
      <c r="QHO75" s="1"/>
      <c r="QHP75" s="1"/>
      <c r="QHQ75" s="1"/>
      <c r="QHR75" s="1"/>
      <c r="QHS75" s="1"/>
      <c r="QHT75" s="1"/>
      <c r="QHU75" s="1"/>
      <c r="QHV75" s="1"/>
      <c r="QHW75" s="1"/>
      <c r="QHX75" s="1"/>
      <c r="QHY75" s="1"/>
      <c r="QHZ75" s="1"/>
      <c r="QIA75" s="1"/>
      <c r="QIB75" s="1"/>
      <c r="QIC75" s="1"/>
      <c r="QID75" s="1"/>
      <c r="QIE75" s="1"/>
      <c r="QIF75" s="1"/>
      <c r="QIG75" s="1"/>
      <c r="QIH75" s="1"/>
      <c r="QII75" s="1"/>
      <c r="QIJ75" s="1"/>
      <c r="QIK75" s="1"/>
      <c r="QIL75" s="1"/>
      <c r="QIM75" s="1"/>
      <c r="QIN75" s="1"/>
      <c r="QIO75" s="1"/>
      <c r="QIP75" s="1"/>
      <c r="QIQ75" s="1"/>
      <c r="QIR75" s="1"/>
      <c r="QIS75" s="1"/>
      <c r="QIT75" s="1"/>
      <c r="QIU75" s="1"/>
      <c r="QIV75" s="1"/>
      <c r="QIW75" s="1"/>
      <c r="QIX75" s="1"/>
      <c r="QIY75" s="1"/>
      <c r="QIZ75" s="1"/>
      <c r="QJA75" s="1"/>
      <c r="QJB75" s="1"/>
      <c r="QJC75" s="1"/>
      <c r="QJD75" s="1"/>
      <c r="QJE75" s="1"/>
      <c r="QJF75" s="1"/>
      <c r="QJG75" s="1"/>
      <c r="QJH75" s="1"/>
      <c r="QJI75" s="1"/>
      <c r="QJJ75" s="1"/>
      <c r="QJK75" s="1"/>
      <c r="QJL75" s="1"/>
      <c r="QJM75" s="1"/>
      <c r="QJN75" s="1"/>
      <c r="QJO75" s="1"/>
      <c r="QJP75" s="1"/>
      <c r="QJQ75" s="1"/>
      <c r="QJR75" s="1"/>
      <c r="QJS75" s="1"/>
      <c r="QJT75" s="1"/>
      <c r="QJU75" s="1"/>
      <c r="QJV75" s="1"/>
      <c r="QJW75" s="1"/>
      <c r="QJX75" s="1"/>
      <c r="QJY75" s="1"/>
      <c r="QJZ75" s="1"/>
      <c r="QKA75" s="1"/>
      <c r="QKB75" s="1"/>
      <c r="QKC75" s="1"/>
      <c r="QKD75" s="1"/>
      <c r="QKE75" s="1"/>
      <c r="QKF75" s="1"/>
      <c r="QKG75" s="1"/>
      <c r="QKH75" s="1"/>
      <c r="QKI75" s="1"/>
      <c r="QKJ75" s="1"/>
      <c r="QKK75" s="1"/>
      <c r="QKL75" s="1"/>
      <c r="QKM75" s="1"/>
      <c r="QKN75" s="1"/>
      <c r="QKO75" s="1"/>
      <c r="QKP75" s="1"/>
      <c r="QKQ75" s="1"/>
      <c r="QKR75" s="1"/>
      <c r="QKS75" s="1"/>
      <c r="QKT75" s="1"/>
      <c r="QKU75" s="1"/>
      <c r="QKV75" s="1"/>
      <c r="QKW75" s="1"/>
      <c r="QKX75" s="1"/>
      <c r="QKY75" s="1"/>
      <c r="QKZ75" s="1"/>
      <c r="QLA75" s="1"/>
      <c r="QLB75" s="1"/>
      <c r="QLC75" s="1"/>
      <c r="QLD75" s="1"/>
      <c r="QLE75" s="1"/>
      <c r="QLF75" s="1"/>
      <c r="QLG75" s="1"/>
      <c r="QLH75" s="1"/>
      <c r="QLI75" s="1"/>
      <c r="QLJ75" s="1"/>
      <c r="QLK75" s="1"/>
      <c r="QLL75" s="1"/>
      <c r="QLM75" s="1"/>
      <c r="QLN75" s="1"/>
      <c r="QLO75" s="1"/>
      <c r="QLP75" s="1"/>
      <c r="QLQ75" s="1"/>
      <c r="QLR75" s="1"/>
      <c r="QLS75" s="1"/>
      <c r="QLT75" s="1"/>
      <c r="QLU75" s="1"/>
      <c r="QLV75" s="1"/>
      <c r="QLW75" s="1"/>
      <c r="QLX75" s="1"/>
      <c r="QLY75" s="1"/>
      <c r="QLZ75" s="1"/>
      <c r="QMA75" s="1"/>
      <c r="QMB75" s="1"/>
      <c r="QMC75" s="1"/>
      <c r="QMD75" s="1"/>
      <c r="QME75" s="1"/>
      <c r="QMF75" s="1"/>
      <c r="QMG75" s="1"/>
      <c r="QMH75" s="1"/>
      <c r="QMI75" s="1"/>
      <c r="QMJ75" s="1"/>
      <c r="QMK75" s="1"/>
      <c r="QML75" s="1"/>
      <c r="QMM75" s="1"/>
      <c r="QMN75" s="1"/>
      <c r="QMO75" s="1"/>
      <c r="QMP75" s="1"/>
      <c r="QMQ75" s="1"/>
      <c r="QMR75" s="1"/>
      <c r="QMS75" s="1"/>
      <c r="QMT75" s="1"/>
      <c r="QMU75" s="1"/>
      <c r="QMV75" s="1"/>
      <c r="QMW75" s="1"/>
      <c r="QMX75" s="1"/>
      <c r="QMY75" s="1"/>
      <c r="QMZ75" s="1"/>
      <c r="QNA75" s="1"/>
      <c r="QNB75" s="1"/>
      <c r="QNC75" s="1"/>
      <c r="QND75" s="1"/>
      <c r="QNE75" s="1"/>
      <c r="QNF75" s="1"/>
      <c r="QNG75" s="1"/>
      <c r="QNH75" s="1"/>
      <c r="QNI75" s="1"/>
      <c r="QNJ75" s="1"/>
      <c r="QNK75" s="1"/>
      <c r="QNL75" s="1"/>
      <c r="QNM75" s="1"/>
      <c r="QNN75" s="1"/>
      <c r="QNO75" s="1"/>
      <c r="QNP75" s="1"/>
      <c r="QNQ75" s="1"/>
      <c r="QNR75" s="1"/>
      <c r="QNS75" s="1"/>
      <c r="QNT75" s="1"/>
      <c r="QNU75" s="1"/>
      <c r="QNV75" s="1"/>
      <c r="QNW75" s="1"/>
      <c r="QNX75" s="1"/>
      <c r="QNY75" s="1"/>
      <c r="QNZ75" s="1"/>
      <c r="QOA75" s="1"/>
      <c r="QOB75" s="1"/>
      <c r="QOC75" s="1"/>
      <c r="QOD75" s="1"/>
      <c r="QOE75" s="1"/>
      <c r="QOF75" s="1"/>
      <c r="QOG75" s="1"/>
      <c r="QOH75" s="1"/>
      <c r="QOI75" s="1"/>
      <c r="QOJ75" s="1"/>
      <c r="QOK75" s="1"/>
      <c r="QOL75" s="1"/>
      <c r="QOM75" s="1"/>
      <c r="QON75" s="1"/>
      <c r="QOO75" s="1"/>
      <c r="QOP75" s="1"/>
      <c r="QOQ75" s="1"/>
      <c r="QOR75" s="1"/>
      <c r="QOS75" s="1"/>
      <c r="QOT75" s="1"/>
      <c r="QOU75" s="1"/>
      <c r="QOV75" s="1"/>
      <c r="QOW75" s="1"/>
      <c r="QOX75" s="1"/>
      <c r="QOY75" s="1"/>
      <c r="QOZ75" s="1"/>
      <c r="QPA75" s="1"/>
      <c r="QPB75" s="1"/>
      <c r="QPC75" s="1"/>
      <c r="QPD75" s="1"/>
      <c r="QPE75" s="1"/>
      <c r="QPF75" s="1"/>
      <c r="QPG75" s="1"/>
      <c r="QPH75" s="1"/>
      <c r="QPI75" s="1"/>
      <c r="QPJ75" s="1"/>
      <c r="QPK75" s="1"/>
      <c r="QPL75" s="1"/>
      <c r="QPM75" s="1"/>
      <c r="QPN75" s="1"/>
      <c r="QPO75" s="1"/>
      <c r="QPP75" s="1"/>
      <c r="QPQ75" s="1"/>
      <c r="QPR75" s="1"/>
      <c r="QPS75" s="1"/>
      <c r="QPT75" s="1"/>
      <c r="QPU75" s="1"/>
      <c r="QPV75" s="1"/>
      <c r="QPW75" s="1"/>
      <c r="QPX75" s="1"/>
      <c r="QPY75" s="1"/>
      <c r="QPZ75" s="1"/>
      <c r="QQA75" s="1"/>
      <c r="QQB75" s="1"/>
      <c r="QQC75" s="1"/>
      <c r="QQD75" s="1"/>
      <c r="QQE75" s="1"/>
      <c r="QQF75" s="1"/>
      <c r="QQG75" s="1"/>
      <c r="QQH75" s="1"/>
      <c r="QQI75" s="1"/>
      <c r="QQJ75" s="1"/>
      <c r="QQK75" s="1"/>
      <c r="QQL75" s="1"/>
      <c r="QQM75" s="1"/>
      <c r="QQN75" s="1"/>
      <c r="QQO75" s="1"/>
      <c r="QQP75" s="1"/>
      <c r="QQQ75" s="1"/>
      <c r="QQR75" s="1"/>
      <c r="QQS75" s="1"/>
      <c r="QQT75" s="1"/>
      <c r="QQU75" s="1"/>
      <c r="QQV75" s="1"/>
      <c r="QQW75" s="1"/>
      <c r="QQX75" s="1"/>
      <c r="QQY75" s="1"/>
      <c r="QQZ75" s="1"/>
      <c r="QRA75" s="1"/>
      <c r="QRB75" s="1"/>
      <c r="QRC75" s="1"/>
      <c r="QRD75" s="1"/>
      <c r="QRE75" s="1"/>
      <c r="QRF75" s="1"/>
      <c r="QRG75" s="1"/>
      <c r="QRH75" s="1"/>
      <c r="QRI75" s="1"/>
      <c r="QRJ75" s="1"/>
      <c r="QRK75" s="1"/>
      <c r="QRL75" s="1"/>
      <c r="QRM75" s="1"/>
      <c r="QRN75" s="1"/>
      <c r="QRO75" s="1"/>
      <c r="QRP75" s="1"/>
      <c r="QRQ75" s="1"/>
      <c r="QRR75" s="1"/>
      <c r="QRS75" s="1"/>
      <c r="QRT75" s="1"/>
      <c r="QRU75" s="1"/>
      <c r="QRV75" s="1"/>
      <c r="QRW75" s="1"/>
      <c r="QRX75" s="1"/>
      <c r="QRY75" s="1"/>
      <c r="QRZ75" s="1"/>
      <c r="QSA75" s="1"/>
      <c r="QSB75" s="1"/>
      <c r="QSC75" s="1"/>
      <c r="QSD75" s="1"/>
      <c r="QSE75" s="1"/>
      <c r="QSF75" s="1"/>
      <c r="QSG75" s="1"/>
      <c r="QSH75" s="1"/>
      <c r="QSI75" s="1"/>
      <c r="QSJ75" s="1"/>
      <c r="QSK75" s="1"/>
      <c r="QSL75" s="1"/>
      <c r="QSM75" s="1"/>
      <c r="QSN75" s="1"/>
      <c r="QSO75" s="1"/>
      <c r="QSP75" s="1"/>
      <c r="QSQ75" s="1"/>
      <c r="QSR75" s="1"/>
      <c r="QSS75" s="1"/>
      <c r="QST75" s="1"/>
      <c r="QSU75" s="1"/>
      <c r="QSV75" s="1"/>
      <c r="QSW75" s="1"/>
      <c r="QSX75" s="1"/>
      <c r="QSY75" s="1"/>
      <c r="QSZ75" s="1"/>
      <c r="QTA75" s="1"/>
      <c r="QTB75" s="1"/>
      <c r="QTC75" s="1"/>
      <c r="QTD75" s="1"/>
      <c r="QTE75" s="1"/>
      <c r="QTF75" s="1"/>
      <c r="QTG75" s="1"/>
      <c r="QTH75" s="1"/>
      <c r="QTI75" s="1"/>
      <c r="QTJ75" s="1"/>
      <c r="QTK75" s="1"/>
      <c r="QTL75" s="1"/>
      <c r="QTM75" s="1"/>
      <c r="QTN75" s="1"/>
      <c r="QTO75" s="1"/>
      <c r="QTP75" s="1"/>
      <c r="QTQ75" s="1"/>
      <c r="QTR75" s="1"/>
      <c r="QTS75" s="1"/>
      <c r="QTT75" s="1"/>
      <c r="QTU75" s="1"/>
      <c r="QTV75" s="1"/>
      <c r="QTW75" s="1"/>
      <c r="QTX75" s="1"/>
      <c r="QTY75" s="1"/>
      <c r="QTZ75" s="1"/>
      <c r="QUA75" s="1"/>
      <c r="QUB75" s="1"/>
      <c r="QUC75" s="1"/>
      <c r="QUD75" s="1"/>
      <c r="QUE75" s="1"/>
      <c r="QUF75" s="1"/>
      <c r="QUG75" s="1"/>
      <c r="QUH75" s="1"/>
      <c r="QUI75" s="1"/>
      <c r="QUJ75" s="1"/>
      <c r="QUK75" s="1"/>
      <c r="QUL75" s="1"/>
      <c r="QUM75" s="1"/>
      <c r="QUN75" s="1"/>
      <c r="QUO75" s="1"/>
      <c r="QUP75" s="1"/>
      <c r="QUQ75" s="1"/>
      <c r="QUR75" s="1"/>
      <c r="QUS75" s="1"/>
      <c r="QUT75" s="1"/>
      <c r="QUU75" s="1"/>
      <c r="QUV75" s="1"/>
      <c r="QUW75" s="1"/>
      <c r="QUX75" s="1"/>
      <c r="QUY75" s="1"/>
      <c r="QUZ75" s="1"/>
      <c r="QVA75" s="1"/>
      <c r="QVB75" s="1"/>
      <c r="QVC75" s="1"/>
      <c r="QVD75" s="1"/>
      <c r="QVE75" s="1"/>
      <c r="QVF75" s="1"/>
      <c r="QVG75" s="1"/>
      <c r="QVH75" s="1"/>
      <c r="QVI75" s="1"/>
      <c r="QVJ75" s="1"/>
      <c r="QVK75" s="1"/>
      <c r="QVL75" s="1"/>
      <c r="QVM75" s="1"/>
      <c r="QVN75" s="1"/>
      <c r="QVO75" s="1"/>
      <c r="QVP75" s="1"/>
      <c r="QVQ75" s="1"/>
      <c r="QVR75" s="1"/>
      <c r="QVS75" s="1"/>
      <c r="QVT75" s="1"/>
      <c r="QVU75" s="1"/>
      <c r="QVV75" s="1"/>
      <c r="QVW75" s="1"/>
      <c r="QVX75" s="1"/>
      <c r="QVY75" s="1"/>
      <c r="QVZ75" s="1"/>
      <c r="QWA75" s="1"/>
      <c r="QWB75" s="1"/>
      <c r="QWC75" s="1"/>
      <c r="QWD75" s="1"/>
      <c r="QWE75" s="1"/>
      <c r="QWF75" s="1"/>
      <c r="QWG75" s="1"/>
      <c r="QWH75" s="1"/>
      <c r="QWI75" s="1"/>
      <c r="QWJ75" s="1"/>
      <c r="QWK75" s="1"/>
      <c r="QWL75" s="1"/>
      <c r="QWM75" s="1"/>
      <c r="QWN75" s="1"/>
      <c r="QWO75" s="1"/>
      <c r="QWP75" s="1"/>
      <c r="QWQ75" s="1"/>
      <c r="QWR75" s="1"/>
      <c r="QWS75" s="1"/>
      <c r="QWT75" s="1"/>
      <c r="QWU75" s="1"/>
      <c r="QWV75" s="1"/>
      <c r="QWW75" s="1"/>
      <c r="QWX75" s="1"/>
      <c r="QWY75" s="1"/>
      <c r="QWZ75" s="1"/>
      <c r="QXA75" s="1"/>
      <c r="QXB75" s="1"/>
      <c r="QXC75" s="1"/>
      <c r="QXD75" s="1"/>
      <c r="QXE75" s="1"/>
      <c r="QXF75" s="1"/>
      <c r="QXG75" s="1"/>
      <c r="QXH75" s="1"/>
      <c r="QXI75" s="1"/>
      <c r="QXJ75" s="1"/>
      <c r="QXK75" s="1"/>
      <c r="QXL75" s="1"/>
      <c r="QXM75" s="1"/>
      <c r="QXN75" s="1"/>
      <c r="QXO75" s="1"/>
      <c r="QXP75" s="1"/>
      <c r="QXQ75" s="1"/>
      <c r="QXR75" s="1"/>
      <c r="QXS75" s="1"/>
      <c r="QXT75" s="1"/>
      <c r="QXU75" s="1"/>
      <c r="QXV75" s="1"/>
      <c r="QXW75" s="1"/>
      <c r="QXX75" s="1"/>
      <c r="QXY75" s="1"/>
      <c r="QXZ75" s="1"/>
      <c r="QYA75" s="1"/>
      <c r="QYB75" s="1"/>
      <c r="QYC75" s="1"/>
      <c r="QYD75" s="1"/>
      <c r="QYE75" s="1"/>
      <c r="QYF75" s="1"/>
      <c r="QYG75" s="1"/>
      <c r="QYH75" s="1"/>
      <c r="QYI75" s="1"/>
      <c r="QYJ75" s="1"/>
      <c r="QYK75" s="1"/>
      <c r="QYL75" s="1"/>
      <c r="QYM75" s="1"/>
      <c r="QYN75" s="1"/>
      <c r="QYO75" s="1"/>
      <c r="QYP75" s="1"/>
      <c r="QYQ75" s="1"/>
      <c r="QYR75" s="1"/>
      <c r="QYS75" s="1"/>
      <c r="QYT75" s="1"/>
      <c r="QYU75" s="1"/>
      <c r="QYV75" s="1"/>
      <c r="QYW75" s="1"/>
      <c r="QYX75" s="1"/>
      <c r="QYY75" s="1"/>
      <c r="QYZ75" s="1"/>
      <c r="QZA75" s="1"/>
      <c r="QZB75" s="1"/>
      <c r="QZC75" s="1"/>
      <c r="QZD75" s="1"/>
      <c r="QZE75" s="1"/>
      <c r="QZF75" s="1"/>
      <c r="QZG75" s="1"/>
      <c r="QZH75" s="1"/>
      <c r="QZI75" s="1"/>
      <c r="QZJ75" s="1"/>
      <c r="QZK75" s="1"/>
      <c r="QZL75" s="1"/>
      <c r="QZM75" s="1"/>
      <c r="QZN75" s="1"/>
      <c r="QZO75" s="1"/>
      <c r="QZP75" s="1"/>
      <c r="QZQ75" s="1"/>
      <c r="QZR75" s="1"/>
      <c r="QZS75" s="1"/>
      <c r="QZT75" s="1"/>
      <c r="QZU75" s="1"/>
      <c r="QZV75" s="1"/>
      <c r="QZW75" s="1"/>
      <c r="QZX75" s="1"/>
      <c r="QZY75" s="1"/>
      <c r="QZZ75" s="1"/>
      <c r="RAA75" s="1"/>
      <c r="RAB75" s="1"/>
      <c r="RAC75" s="1"/>
      <c r="RAD75" s="1"/>
      <c r="RAE75" s="1"/>
      <c r="RAF75" s="1"/>
      <c r="RAG75" s="1"/>
      <c r="RAH75" s="1"/>
      <c r="RAI75" s="1"/>
      <c r="RAJ75" s="1"/>
      <c r="RAK75" s="1"/>
      <c r="RAL75" s="1"/>
      <c r="RAM75" s="1"/>
      <c r="RAN75" s="1"/>
      <c r="RAO75" s="1"/>
      <c r="RAP75" s="1"/>
      <c r="RAQ75" s="1"/>
      <c r="RAR75" s="1"/>
      <c r="RAS75" s="1"/>
      <c r="RAT75" s="1"/>
      <c r="RAU75" s="1"/>
      <c r="RAV75" s="1"/>
      <c r="RAW75" s="1"/>
      <c r="RAX75" s="1"/>
      <c r="RAY75" s="1"/>
      <c r="RAZ75" s="1"/>
      <c r="RBA75" s="1"/>
      <c r="RBB75" s="1"/>
      <c r="RBC75" s="1"/>
      <c r="RBD75" s="1"/>
      <c r="RBE75" s="1"/>
      <c r="RBF75" s="1"/>
      <c r="RBG75" s="1"/>
      <c r="RBH75" s="1"/>
      <c r="RBI75" s="1"/>
      <c r="RBJ75" s="1"/>
      <c r="RBK75" s="1"/>
      <c r="RBL75" s="1"/>
      <c r="RBM75" s="1"/>
      <c r="RBN75" s="1"/>
      <c r="RBO75" s="1"/>
      <c r="RBP75" s="1"/>
      <c r="RBQ75" s="1"/>
      <c r="RBR75" s="1"/>
      <c r="RBS75" s="1"/>
      <c r="RBT75" s="1"/>
      <c r="RBU75" s="1"/>
      <c r="RBV75" s="1"/>
      <c r="RBW75" s="1"/>
      <c r="RBX75" s="1"/>
      <c r="RBY75" s="1"/>
      <c r="RBZ75" s="1"/>
      <c r="RCA75" s="1"/>
      <c r="RCB75" s="1"/>
      <c r="RCC75" s="1"/>
      <c r="RCD75" s="1"/>
      <c r="RCE75" s="1"/>
      <c r="RCF75" s="1"/>
      <c r="RCG75" s="1"/>
      <c r="RCH75" s="1"/>
      <c r="RCI75" s="1"/>
      <c r="RCJ75" s="1"/>
      <c r="RCK75" s="1"/>
      <c r="RCL75" s="1"/>
      <c r="RCM75" s="1"/>
      <c r="RCN75" s="1"/>
      <c r="RCO75" s="1"/>
      <c r="RCP75" s="1"/>
      <c r="RCQ75" s="1"/>
      <c r="RCR75" s="1"/>
      <c r="RCS75" s="1"/>
      <c r="RCT75" s="1"/>
      <c r="RCU75" s="1"/>
      <c r="RCV75" s="1"/>
      <c r="RCW75" s="1"/>
      <c r="RCX75" s="1"/>
      <c r="RCY75" s="1"/>
      <c r="RCZ75" s="1"/>
      <c r="RDA75" s="1"/>
      <c r="RDB75" s="1"/>
      <c r="RDC75" s="1"/>
      <c r="RDD75" s="1"/>
      <c r="RDE75" s="1"/>
      <c r="RDF75" s="1"/>
      <c r="RDG75" s="1"/>
      <c r="RDH75" s="1"/>
      <c r="RDI75" s="1"/>
      <c r="RDJ75" s="1"/>
      <c r="RDK75" s="1"/>
      <c r="RDL75" s="1"/>
      <c r="RDM75" s="1"/>
      <c r="RDN75" s="1"/>
      <c r="RDO75" s="1"/>
      <c r="RDP75" s="1"/>
      <c r="RDQ75" s="1"/>
      <c r="RDR75" s="1"/>
      <c r="RDS75" s="1"/>
      <c r="RDT75" s="1"/>
      <c r="RDU75" s="1"/>
      <c r="RDV75" s="1"/>
      <c r="RDW75" s="1"/>
      <c r="RDX75" s="1"/>
      <c r="RDY75" s="1"/>
      <c r="RDZ75" s="1"/>
      <c r="REA75" s="1"/>
      <c r="REB75" s="1"/>
      <c r="REC75" s="1"/>
      <c r="RED75" s="1"/>
      <c r="REE75" s="1"/>
      <c r="REF75" s="1"/>
      <c r="REG75" s="1"/>
      <c r="REH75" s="1"/>
      <c r="REI75" s="1"/>
      <c r="REJ75" s="1"/>
      <c r="REK75" s="1"/>
      <c r="REL75" s="1"/>
      <c r="REM75" s="1"/>
      <c r="REN75" s="1"/>
      <c r="REO75" s="1"/>
      <c r="REP75" s="1"/>
      <c r="REQ75" s="1"/>
      <c r="RER75" s="1"/>
      <c r="RES75" s="1"/>
      <c r="RET75" s="1"/>
      <c r="REU75" s="1"/>
      <c r="REV75" s="1"/>
      <c r="REW75" s="1"/>
      <c r="REX75" s="1"/>
      <c r="REY75" s="1"/>
      <c r="REZ75" s="1"/>
      <c r="RFA75" s="1"/>
      <c r="RFB75" s="1"/>
      <c r="RFC75" s="1"/>
      <c r="RFD75" s="1"/>
      <c r="RFE75" s="1"/>
      <c r="RFF75" s="1"/>
      <c r="RFG75" s="1"/>
      <c r="RFH75" s="1"/>
      <c r="RFI75" s="1"/>
      <c r="RFJ75" s="1"/>
      <c r="RFK75" s="1"/>
      <c r="RFL75" s="1"/>
      <c r="RFM75" s="1"/>
      <c r="RFN75" s="1"/>
      <c r="RFO75" s="1"/>
      <c r="RFP75" s="1"/>
      <c r="RFQ75" s="1"/>
      <c r="RFR75" s="1"/>
      <c r="RFS75" s="1"/>
      <c r="RFT75" s="1"/>
      <c r="RFU75" s="1"/>
      <c r="RFV75" s="1"/>
      <c r="RFW75" s="1"/>
      <c r="RFX75" s="1"/>
      <c r="RFY75" s="1"/>
      <c r="RFZ75" s="1"/>
      <c r="RGA75" s="1"/>
      <c r="RGB75" s="1"/>
      <c r="RGC75" s="1"/>
      <c r="RGD75" s="1"/>
      <c r="RGE75" s="1"/>
      <c r="RGF75" s="1"/>
      <c r="RGG75" s="1"/>
      <c r="RGH75" s="1"/>
      <c r="RGI75" s="1"/>
      <c r="RGJ75" s="1"/>
      <c r="RGK75" s="1"/>
      <c r="RGL75" s="1"/>
      <c r="RGM75" s="1"/>
      <c r="RGN75" s="1"/>
      <c r="RGO75" s="1"/>
      <c r="RGP75" s="1"/>
      <c r="RGQ75" s="1"/>
      <c r="RGR75" s="1"/>
      <c r="RGS75" s="1"/>
      <c r="RGT75" s="1"/>
      <c r="RGU75" s="1"/>
      <c r="RGV75" s="1"/>
      <c r="RGW75" s="1"/>
      <c r="RGX75" s="1"/>
      <c r="RGY75" s="1"/>
      <c r="RGZ75" s="1"/>
      <c r="RHA75" s="1"/>
      <c r="RHB75" s="1"/>
      <c r="RHC75" s="1"/>
      <c r="RHD75" s="1"/>
      <c r="RHE75" s="1"/>
      <c r="RHF75" s="1"/>
      <c r="RHG75" s="1"/>
      <c r="RHH75" s="1"/>
      <c r="RHI75" s="1"/>
      <c r="RHJ75" s="1"/>
      <c r="RHK75" s="1"/>
      <c r="RHL75" s="1"/>
      <c r="RHM75" s="1"/>
      <c r="RHN75" s="1"/>
      <c r="RHO75" s="1"/>
      <c r="RHP75" s="1"/>
      <c r="RHQ75" s="1"/>
      <c r="RHR75" s="1"/>
      <c r="RHS75" s="1"/>
      <c r="RHT75" s="1"/>
      <c r="RHU75" s="1"/>
      <c r="RHV75" s="1"/>
      <c r="RHW75" s="1"/>
      <c r="RHX75" s="1"/>
      <c r="RHY75" s="1"/>
      <c r="RHZ75" s="1"/>
      <c r="RIA75" s="1"/>
      <c r="RIB75" s="1"/>
      <c r="RIC75" s="1"/>
      <c r="RID75" s="1"/>
      <c r="RIE75" s="1"/>
      <c r="RIF75" s="1"/>
      <c r="RIG75" s="1"/>
      <c r="RIH75" s="1"/>
      <c r="RII75" s="1"/>
      <c r="RIJ75" s="1"/>
      <c r="RIK75" s="1"/>
      <c r="RIL75" s="1"/>
      <c r="RIM75" s="1"/>
      <c r="RIN75" s="1"/>
      <c r="RIO75" s="1"/>
      <c r="RIP75" s="1"/>
      <c r="RIQ75" s="1"/>
      <c r="RIR75" s="1"/>
      <c r="RIS75" s="1"/>
      <c r="RIT75" s="1"/>
      <c r="RIU75" s="1"/>
      <c r="RIV75" s="1"/>
      <c r="RIW75" s="1"/>
      <c r="RIX75" s="1"/>
      <c r="RIY75" s="1"/>
      <c r="RIZ75" s="1"/>
      <c r="RJA75" s="1"/>
      <c r="RJB75" s="1"/>
      <c r="RJC75" s="1"/>
      <c r="RJD75" s="1"/>
      <c r="RJE75" s="1"/>
      <c r="RJF75" s="1"/>
      <c r="RJG75" s="1"/>
      <c r="RJH75" s="1"/>
      <c r="RJI75" s="1"/>
      <c r="RJJ75" s="1"/>
      <c r="RJK75" s="1"/>
      <c r="RJL75" s="1"/>
      <c r="RJM75" s="1"/>
      <c r="RJN75" s="1"/>
      <c r="RJO75" s="1"/>
      <c r="RJP75" s="1"/>
      <c r="RJQ75" s="1"/>
      <c r="RJR75" s="1"/>
      <c r="RJS75" s="1"/>
      <c r="RJT75" s="1"/>
      <c r="RJU75" s="1"/>
      <c r="RJV75" s="1"/>
      <c r="RJW75" s="1"/>
      <c r="RJX75" s="1"/>
      <c r="RJY75" s="1"/>
      <c r="RJZ75" s="1"/>
      <c r="RKA75" s="1"/>
      <c r="RKB75" s="1"/>
      <c r="RKC75" s="1"/>
      <c r="RKD75" s="1"/>
      <c r="RKE75" s="1"/>
      <c r="RKF75" s="1"/>
      <c r="RKG75" s="1"/>
      <c r="RKH75" s="1"/>
      <c r="RKI75" s="1"/>
      <c r="RKJ75" s="1"/>
      <c r="RKK75" s="1"/>
      <c r="RKL75" s="1"/>
      <c r="RKM75" s="1"/>
      <c r="RKN75" s="1"/>
      <c r="RKO75" s="1"/>
      <c r="RKP75" s="1"/>
      <c r="RKQ75" s="1"/>
      <c r="RKR75" s="1"/>
      <c r="RKS75" s="1"/>
      <c r="RKT75" s="1"/>
      <c r="RKU75" s="1"/>
      <c r="RKV75" s="1"/>
      <c r="RKW75" s="1"/>
      <c r="RKX75" s="1"/>
      <c r="RKY75" s="1"/>
      <c r="RKZ75" s="1"/>
      <c r="RLA75" s="1"/>
      <c r="RLB75" s="1"/>
      <c r="RLC75" s="1"/>
      <c r="RLD75" s="1"/>
      <c r="RLE75" s="1"/>
      <c r="RLF75" s="1"/>
      <c r="RLG75" s="1"/>
      <c r="RLH75" s="1"/>
      <c r="RLI75" s="1"/>
      <c r="RLJ75" s="1"/>
      <c r="RLK75" s="1"/>
      <c r="RLL75" s="1"/>
      <c r="RLM75" s="1"/>
      <c r="RLN75" s="1"/>
      <c r="RLO75" s="1"/>
      <c r="RLP75" s="1"/>
      <c r="RLQ75" s="1"/>
      <c r="RLR75" s="1"/>
      <c r="RLS75" s="1"/>
      <c r="RLT75" s="1"/>
      <c r="RLU75" s="1"/>
      <c r="RLV75" s="1"/>
      <c r="RLW75" s="1"/>
      <c r="RLX75" s="1"/>
      <c r="RLY75" s="1"/>
      <c r="RLZ75" s="1"/>
      <c r="RMA75" s="1"/>
      <c r="RMB75" s="1"/>
      <c r="RMC75" s="1"/>
      <c r="RMD75" s="1"/>
      <c r="RME75" s="1"/>
      <c r="RMF75" s="1"/>
      <c r="RMG75" s="1"/>
      <c r="RMH75" s="1"/>
      <c r="RMI75" s="1"/>
      <c r="RMJ75" s="1"/>
      <c r="RMK75" s="1"/>
      <c r="RML75" s="1"/>
      <c r="RMM75" s="1"/>
      <c r="RMN75" s="1"/>
      <c r="RMO75" s="1"/>
      <c r="RMP75" s="1"/>
      <c r="RMQ75" s="1"/>
      <c r="RMR75" s="1"/>
      <c r="RMS75" s="1"/>
      <c r="RMT75" s="1"/>
      <c r="RMU75" s="1"/>
      <c r="RMV75" s="1"/>
      <c r="RMW75" s="1"/>
      <c r="RMX75" s="1"/>
      <c r="RMY75" s="1"/>
      <c r="RMZ75" s="1"/>
      <c r="RNA75" s="1"/>
      <c r="RNB75" s="1"/>
      <c r="RNC75" s="1"/>
      <c r="RND75" s="1"/>
      <c r="RNE75" s="1"/>
      <c r="RNF75" s="1"/>
      <c r="RNG75" s="1"/>
      <c r="RNH75" s="1"/>
      <c r="RNI75" s="1"/>
      <c r="RNJ75" s="1"/>
      <c r="RNK75" s="1"/>
      <c r="RNL75" s="1"/>
      <c r="RNM75" s="1"/>
      <c r="RNN75" s="1"/>
      <c r="RNO75" s="1"/>
      <c r="RNP75" s="1"/>
      <c r="RNQ75" s="1"/>
      <c r="RNR75" s="1"/>
      <c r="RNS75" s="1"/>
      <c r="RNT75" s="1"/>
      <c r="RNU75" s="1"/>
      <c r="RNV75" s="1"/>
      <c r="RNW75" s="1"/>
      <c r="RNX75" s="1"/>
      <c r="RNY75" s="1"/>
      <c r="RNZ75" s="1"/>
      <c r="ROA75" s="1"/>
      <c r="ROB75" s="1"/>
      <c r="ROC75" s="1"/>
      <c r="ROD75" s="1"/>
      <c r="ROE75" s="1"/>
      <c r="ROF75" s="1"/>
      <c r="ROG75" s="1"/>
      <c r="ROH75" s="1"/>
      <c r="ROI75" s="1"/>
      <c r="ROJ75" s="1"/>
      <c r="ROK75" s="1"/>
      <c r="ROL75" s="1"/>
      <c r="ROM75" s="1"/>
      <c r="RON75" s="1"/>
      <c r="ROO75" s="1"/>
      <c r="ROP75" s="1"/>
      <c r="ROQ75" s="1"/>
      <c r="ROR75" s="1"/>
      <c r="ROS75" s="1"/>
      <c r="ROT75" s="1"/>
      <c r="ROU75" s="1"/>
      <c r="ROV75" s="1"/>
      <c r="ROW75" s="1"/>
      <c r="ROX75" s="1"/>
      <c r="ROY75" s="1"/>
      <c r="ROZ75" s="1"/>
      <c r="RPA75" s="1"/>
      <c r="RPB75" s="1"/>
      <c r="RPC75" s="1"/>
      <c r="RPD75" s="1"/>
      <c r="RPE75" s="1"/>
      <c r="RPF75" s="1"/>
      <c r="RPG75" s="1"/>
      <c r="RPH75" s="1"/>
      <c r="RPI75" s="1"/>
      <c r="RPJ75" s="1"/>
      <c r="RPK75" s="1"/>
      <c r="RPL75" s="1"/>
      <c r="RPM75" s="1"/>
      <c r="RPN75" s="1"/>
      <c r="RPO75" s="1"/>
      <c r="RPP75" s="1"/>
      <c r="RPQ75" s="1"/>
      <c r="RPR75" s="1"/>
      <c r="RPS75" s="1"/>
      <c r="RPT75" s="1"/>
      <c r="RPU75" s="1"/>
      <c r="RPV75" s="1"/>
      <c r="RPW75" s="1"/>
      <c r="RPX75" s="1"/>
      <c r="RPY75" s="1"/>
      <c r="RPZ75" s="1"/>
      <c r="RQA75" s="1"/>
      <c r="RQB75" s="1"/>
      <c r="RQC75" s="1"/>
      <c r="RQD75" s="1"/>
      <c r="RQE75" s="1"/>
      <c r="RQF75" s="1"/>
      <c r="RQG75" s="1"/>
      <c r="RQH75" s="1"/>
      <c r="RQI75" s="1"/>
      <c r="RQJ75" s="1"/>
      <c r="RQK75" s="1"/>
      <c r="RQL75" s="1"/>
      <c r="RQM75" s="1"/>
      <c r="RQN75" s="1"/>
      <c r="RQO75" s="1"/>
      <c r="RQP75" s="1"/>
      <c r="RQQ75" s="1"/>
      <c r="RQR75" s="1"/>
      <c r="RQS75" s="1"/>
      <c r="RQT75" s="1"/>
      <c r="RQU75" s="1"/>
      <c r="RQV75" s="1"/>
      <c r="RQW75" s="1"/>
      <c r="RQX75" s="1"/>
      <c r="RQY75" s="1"/>
      <c r="RQZ75" s="1"/>
      <c r="RRA75" s="1"/>
      <c r="RRB75" s="1"/>
      <c r="RRC75" s="1"/>
      <c r="RRD75" s="1"/>
      <c r="RRE75" s="1"/>
      <c r="RRF75" s="1"/>
      <c r="RRG75" s="1"/>
      <c r="RRH75" s="1"/>
      <c r="RRI75" s="1"/>
      <c r="RRJ75" s="1"/>
      <c r="RRK75" s="1"/>
      <c r="RRL75" s="1"/>
      <c r="RRM75" s="1"/>
      <c r="RRN75" s="1"/>
      <c r="RRO75" s="1"/>
      <c r="RRP75" s="1"/>
      <c r="RRQ75" s="1"/>
      <c r="RRR75" s="1"/>
      <c r="RRS75" s="1"/>
      <c r="RRT75" s="1"/>
      <c r="RRU75" s="1"/>
      <c r="RRV75" s="1"/>
      <c r="RRW75" s="1"/>
      <c r="RRX75" s="1"/>
      <c r="RRY75" s="1"/>
      <c r="RRZ75" s="1"/>
      <c r="RSA75" s="1"/>
      <c r="RSB75" s="1"/>
      <c r="RSC75" s="1"/>
      <c r="RSD75" s="1"/>
      <c r="RSE75" s="1"/>
      <c r="RSF75" s="1"/>
      <c r="RSG75" s="1"/>
      <c r="RSH75" s="1"/>
      <c r="RSI75" s="1"/>
      <c r="RSJ75" s="1"/>
      <c r="RSK75" s="1"/>
      <c r="RSL75" s="1"/>
      <c r="RSM75" s="1"/>
      <c r="RSN75" s="1"/>
      <c r="RSO75" s="1"/>
      <c r="RSP75" s="1"/>
      <c r="RSQ75" s="1"/>
      <c r="RSR75" s="1"/>
      <c r="RSS75" s="1"/>
      <c r="RST75" s="1"/>
      <c r="RSU75" s="1"/>
      <c r="RSV75" s="1"/>
      <c r="RSW75" s="1"/>
      <c r="RSX75" s="1"/>
      <c r="RSY75" s="1"/>
      <c r="RSZ75" s="1"/>
      <c r="RTA75" s="1"/>
      <c r="RTB75" s="1"/>
      <c r="RTC75" s="1"/>
      <c r="RTD75" s="1"/>
      <c r="RTE75" s="1"/>
      <c r="RTF75" s="1"/>
      <c r="RTG75" s="1"/>
      <c r="RTH75" s="1"/>
      <c r="RTI75" s="1"/>
      <c r="RTJ75" s="1"/>
      <c r="RTK75" s="1"/>
      <c r="RTL75" s="1"/>
      <c r="RTM75" s="1"/>
      <c r="RTN75" s="1"/>
      <c r="RTO75" s="1"/>
      <c r="RTP75" s="1"/>
      <c r="RTQ75" s="1"/>
      <c r="RTR75" s="1"/>
      <c r="RTS75" s="1"/>
      <c r="RTT75" s="1"/>
      <c r="RTU75" s="1"/>
      <c r="RTV75" s="1"/>
      <c r="RTW75" s="1"/>
      <c r="RTX75" s="1"/>
      <c r="RTY75" s="1"/>
      <c r="RTZ75" s="1"/>
      <c r="RUA75" s="1"/>
      <c r="RUB75" s="1"/>
      <c r="RUC75" s="1"/>
      <c r="RUD75" s="1"/>
      <c r="RUE75" s="1"/>
      <c r="RUF75" s="1"/>
      <c r="RUG75" s="1"/>
      <c r="RUH75" s="1"/>
      <c r="RUI75" s="1"/>
      <c r="RUJ75" s="1"/>
      <c r="RUK75" s="1"/>
      <c r="RUL75" s="1"/>
      <c r="RUM75" s="1"/>
      <c r="RUN75" s="1"/>
      <c r="RUO75" s="1"/>
      <c r="RUP75" s="1"/>
      <c r="RUQ75" s="1"/>
      <c r="RUR75" s="1"/>
      <c r="RUS75" s="1"/>
      <c r="RUT75" s="1"/>
      <c r="RUU75" s="1"/>
      <c r="RUV75" s="1"/>
      <c r="RUW75" s="1"/>
      <c r="RUX75" s="1"/>
      <c r="RUY75" s="1"/>
      <c r="RUZ75" s="1"/>
      <c r="RVA75" s="1"/>
      <c r="RVB75" s="1"/>
      <c r="RVC75" s="1"/>
      <c r="RVD75" s="1"/>
      <c r="RVE75" s="1"/>
      <c r="RVF75" s="1"/>
      <c r="RVG75" s="1"/>
      <c r="RVH75" s="1"/>
      <c r="RVI75" s="1"/>
      <c r="RVJ75" s="1"/>
      <c r="RVK75" s="1"/>
      <c r="RVL75" s="1"/>
      <c r="RVM75" s="1"/>
      <c r="RVN75" s="1"/>
      <c r="RVO75" s="1"/>
      <c r="RVP75" s="1"/>
      <c r="RVQ75" s="1"/>
      <c r="RVR75" s="1"/>
      <c r="RVS75" s="1"/>
      <c r="RVT75" s="1"/>
      <c r="RVU75" s="1"/>
      <c r="RVV75" s="1"/>
      <c r="RVW75" s="1"/>
      <c r="RVX75" s="1"/>
      <c r="RVY75" s="1"/>
      <c r="RVZ75" s="1"/>
      <c r="RWA75" s="1"/>
      <c r="RWB75" s="1"/>
      <c r="RWC75" s="1"/>
      <c r="RWD75" s="1"/>
      <c r="RWE75" s="1"/>
      <c r="RWF75" s="1"/>
      <c r="RWG75" s="1"/>
      <c r="RWH75" s="1"/>
      <c r="RWI75" s="1"/>
      <c r="RWJ75" s="1"/>
      <c r="RWK75" s="1"/>
      <c r="RWL75" s="1"/>
      <c r="RWM75" s="1"/>
      <c r="RWN75" s="1"/>
      <c r="RWO75" s="1"/>
      <c r="RWP75" s="1"/>
      <c r="RWQ75" s="1"/>
      <c r="RWR75" s="1"/>
      <c r="RWS75" s="1"/>
      <c r="RWT75" s="1"/>
      <c r="RWU75" s="1"/>
      <c r="RWV75" s="1"/>
      <c r="RWW75" s="1"/>
      <c r="RWX75" s="1"/>
      <c r="RWY75" s="1"/>
      <c r="RWZ75" s="1"/>
      <c r="RXA75" s="1"/>
      <c r="RXB75" s="1"/>
      <c r="RXC75" s="1"/>
      <c r="RXD75" s="1"/>
      <c r="RXE75" s="1"/>
      <c r="RXF75" s="1"/>
      <c r="RXG75" s="1"/>
      <c r="RXH75" s="1"/>
      <c r="RXI75" s="1"/>
      <c r="RXJ75" s="1"/>
      <c r="RXK75" s="1"/>
      <c r="RXL75" s="1"/>
      <c r="RXM75" s="1"/>
      <c r="RXN75" s="1"/>
      <c r="RXO75" s="1"/>
      <c r="RXP75" s="1"/>
      <c r="RXQ75" s="1"/>
      <c r="RXR75" s="1"/>
      <c r="RXS75" s="1"/>
      <c r="RXT75" s="1"/>
      <c r="RXU75" s="1"/>
      <c r="RXV75" s="1"/>
      <c r="RXW75" s="1"/>
      <c r="RXX75" s="1"/>
      <c r="RXY75" s="1"/>
      <c r="RXZ75" s="1"/>
      <c r="RYA75" s="1"/>
      <c r="RYB75" s="1"/>
      <c r="RYC75" s="1"/>
      <c r="RYD75" s="1"/>
      <c r="RYE75" s="1"/>
      <c r="RYF75" s="1"/>
      <c r="RYG75" s="1"/>
      <c r="RYH75" s="1"/>
      <c r="RYI75" s="1"/>
      <c r="RYJ75" s="1"/>
      <c r="RYK75" s="1"/>
      <c r="RYL75" s="1"/>
      <c r="RYM75" s="1"/>
      <c r="RYN75" s="1"/>
      <c r="RYO75" s="1"/>
      <c r="RYP75" s="1"/>
      <c r="RYQ75" s="1"/>
      <c r="RYR75" s="1"/>
      <c r="RYS75" s="1"/>
      <c r="RYT75" s="1"/>
      <c r="RYU75" s="1"/>
      <c r="RYV75" s="1"/>
      <c r="RYW75" s="1"/>
      <c r="RYX75" s="1"/>
      <c r="RYY75" s="1"/>
      <c r="RYZ75" s="1"/>
      <c r="RZA75" s="1"/>
      <c r="RZB75" s="1"/>
      <c r="RZC75" s="1"/>
      <c r="RZD75" s="1"/>
      <c r="RZE75" s="1"/>
      <c r="RZF75" s="1"/>
      <c r="RZG75" s="1"/>
      <c r="RZH75" s="1"/>
      <c r="RZI75" s="1"/>
      <c r="RZJ75" s="1"/>
      <c r="RZK75" s="1"/>
      <c r="RZL75" s="1"/>
      <c r="RZM75" s="1"/>
      <c r="RZN75" s="1"/>
      <c r="RZO75" s="1"/>
      <c r="RZP75" s="1"/>
      <c r="RZQ75" s="1"/>
      <c r="RZR75" s="1"/>
      <c r="RZS75" s="1"/>
      <c r="RZT75" s="1"/>
      <c r="RZU75" s="1"/>
      <c r="RZV75" s="1"/>
      <c r="RZW75" s="1"/>
      <c r="RZX75" s="1"/>
      <c r="RZY75" s="1"/>
      <c r="RZZ75" s="1"/>
      <c r="SAA75" s="1"/>
      <c r="SAB75" s="1"/>
      <c r="SAC75" s="1"/>
      <c r="SAD75" s="1"/>
      <c r="SAE75" s="1"/>
      <c r="SAF75" s="1"/>
      <c r="SAG75" s="1"/>
      <c r="SAH75" s="1"/>
      <c r="SAI75" s="1"/>
      <c r="SAJ75" s="1"/>
      <c r="SAK75" s="1"/>
      <c r="SAL75" s="1"/>
      <c r="SAM75" s="1"/>
      <c r="SAN75" s="1"/>
      <c r="SAO75" s="1"/>
      <c r="SAP75" s="1"/>
      <c r="SAQ75" s="1"/>
      <c r="SAR75" s="1"/>
      <c r="SAS75" s="1"/>
      <c r="SAT75" s="1"/>
      <c r="SAU75" s="1"/>
      <c r="SAV75" s="1"/>
      <c r="SAW75" s="1"/>
      <c r="SAX75" s="1"/>
      <c r="SAY75" s="1"/>
      <c r="SAZ75" s="1"/>
      <c r="SBA75" s="1"/>
      <c r="SBB75" s="1"/>
      <c r="SBC75" s="1"/>
      <c r="SBD75" s="1"/>
      <c r="SBE75" s="1"/>
      <c r="SBF75" s="1"/>
      <c r="SBG75" s="1"/>
      <c r="SBH75" s="1"/>
      <c r="SBI75" s="1"/>
      <c r="SBJ75" s="1"/>
      <c r="SBK75" s="1"/>
      <c r="SBL75" s="1"/>
      <c r="SBM75" s="1"/>
      <c r="SBN75" s="1"/>
      <c r="SBO75" s="1"/>
      <c r="SBP75" s="1"/>
      <c r="SBQ75" s="1"/>
      <c r="SBR75" s="1"/>
      <c r="SBS75" s="1"/>
      <c r="SBT75" s="1"/>
      <c r="SBU75" s="1"/>
      <c r="SBV75" s="1"/>
      <c r="SBW75" s="1"/>
      <c r="SBX75" s="1"/>
      <c r="SBY75" s="1"/>
      <c r="SBZ75" s="1"/>
      <c r="SCA75" s="1"/>
      <c r="SCB75" s="1"/>
      <c r="SCC75" s="1"/>
      <c r="SCD75" s="1"/>
      <c r="SCE75" s="1"/>
      <c r="SCF75" s="1"/>
      <c r="SCG75" s="1"/>
      <c r="SCH75" s="1"/>
      <c r="SCI75" s="1"/>
      <c r="SCJ75" s="1"/>
      <c r="SCK75" s="1"/>
      <c r="SCL75" s="1"/>
      <c r="SCM75" s="1"/>
      <c r="SCN75" s="1"/>
      <c r="SCO75" s="1"/>
      <c r="SCP75" s="1"/>
      <c r="SCQ75" s="1"/>
      <c r="SCR75" s="1"/>
      <c r="SCS75" s="1"/>
      <c r="SCT75" s="1"/>
      <c r="SCU75" s="1"/>
      <c r="SCV75" s="1"/>
      <c r="SCW75" s="1"/>
      <c r="SCX75" s="1"/>
      <c r="SCY75" s="1"/>
      <c r="SCZ75" s="1"/>
      <c r="SDA75" s="1"/>
      <c r="SDB75" s="1"/>
      <c r="SDC75" s="1"/>
      <c r="SDD75" s="1"/>
      <c r="SDE75" s="1"/>
      <c r="SDF75" s="1"/>
      <c r="SDG75" s="1"/>
      <c r="SDH75" s="1"/>
      <c r="SDI75" s="1"/>
      <c r="SDJ75" s="1"/>
      <c r="SDK75" s="1"/>
      <c r="SDL75" s="1"/>
      <c r="SDM75" s="1"/>
      <c r="SDN75" s="1"/>
      <c r="SDO75" s="1"/>
      <c r="SDP75" s="1"/>
      <c r="SDQ75" s="1"/>
      <c r="SDR75" s="1"/>
      <c r="SDS75" s="1"/>
      <c r="SDT75" s="1"/>
      <c r="SDU75" s="1"/>
      <c r="SDV75" s="1"/>
      <c r="SDW75" s="1"/>
      <c r="SDX75" s="1"/>
      <c r="SDY75" s="1"/>
      <c r="SDZ75" s="1"/>
      <c r="SEA75" s="1"/>
      <c r="SEB75" s="1"/>
      <c r="SEC75" s="1"/>
      <c r="SED75" s="1"/>
      <c r="SEE75" s="1"/>
      <c r="SEF75" s="1"/>
      <c r="SEG75" s="1"/>
      <c r="SEH75" s="1"/>
      <c r="SEI75" s="1"/>
      <c r="SEJ75" s="1"/>
      <c r="SEK75" s="1"/>
      <c r="SEL75" s="1"/>
      <c r="SEM75" s="1"/>
      <c r="SEN75" s="1"/>
      <c r="SEO75" s="1"/>
      <c r="SEP75" s="1"/>
      <c r="SEQ75" s="1"/>
      <c r="SER75" s="1"/>
      <c r="SES75" s="1"/>
      <c r="SET75" s="1"/>
      <c r="SEU75" s="1"/>
      <c r="SEV75" s="1"/>
      <c r="SEW75" s="1"/>
      <c r="SEX75" s="1"/>
      <c r="SEY75" s="1"/>
      <c r="SEZ75" s="1"/>
      <c r="SFA75" s="1"/>
      <c r="SFB75" s="1"/>
      <c r="SFC75" s="1"/>
      <c r="SFD75" s="1"/>
      <c r="SFE75" s="1"/>
      <c r="SFF75" s="1"/>
      <c r="SFG75" s="1"/>
      <c r="SFH75" s="1"/>
      <c r="SFI75" s="1"/>
      <c r="SFJ75" s="1"/>
      <c r="SFK75" s="1"/>
      <c r="SFL75" s="1"/>
      <c r="SFM75" s="1"/>
      <c r="SFN75" s="1"/>
      <c r="SFO75" s="1"/>
      <c r="SFP75" s="1"/>
      <c r="SFQ75" s="1"/>
      <c r="SFR75" s="1"/>
      <c r="SFS75" s="1"/>
      <c r="SFT75" s="1"/>
      <c r="SFU75" s="1"/>
      <c r="SFV75" s="1"/>
      <c r="SFW75" s="1"/>
      <c r="SFX75" s="1"/>
      <c r="SFY75" s="1"/>
      <c r="SFZ75" s="1"/>
      <c r="SGA75" s="1"/>
      <c r="SGB75" s="1"/>
      <c r="SGC75" s="1"/>
      <c r="SGD75" s="1"/>
      <c r="SGE75" s="1"/>
      <c r="SGF75" s="1"/>
      <c r="SGG75" s="1"/>
      <c r="SGH75" s="1"/>
      <c r="SGI75" s="1"/>
      <c r="SGJ75" s="1"/>
      <c r="SGK75" s="1"/>
      <c r="SGL75" s="1"/>
      <c r="SGM75" s="1"/>
      <c r="SGN75" s="1"/>
      <c r="SGO75" s="1"/>
      <c r="SGP75" s="1"/>
      <c r="SGQ75" s="1"/>
      <c r="SGR75" s="1"/>
      <c r="SGS75" s="1"/>
      <c r="SGT75" s="1"/>
      <c r="SGU75" s="1"/>
      <c r="SGV75" s="1"/>
      <c r="SGW75" s="1"/>
      <c r="SGX75" s="1"/>
      <c r="SGY75" s="1"/>
      <c r="SGZ75" s="1"/>
      <c r="SHA75" s="1"/>
      <c r="SHB75" s="1"/>
      <c r="SHC75" s="1"/>
      <c r="SHD75" s="1"/>
      <c r="SHE75" s="1"/>
      <c r="SHF75" s="1"/>
      <c r="SHG75" s="1"/>
      <c r="SHH75" s="1"/>
      <c r="SHI75" s="1"/>
      <c r="SHJ75" s="1"/>
      <c r="SHK75" s="1"/>
      <c r="SHL75" s="1"/>
      <c r="SHM75" s="1"/>
      <c r="SHN75" s="1"/>
      <c r="SHO75" s="1"/>
      <c r="SHP75" s="1"/>
      <c r="SHQ75" s="1"/>
      <c r="SHR75" s="1"/>
      <c r="SHS75" s="1"/>
      <c r="SHT75" s="1"/>
      <c r="SHU75" s="1"/>
      <c r="SHV75" s="1"/>
      <c r="SHW75" s="1"/>
      <c r="SHX75" s="1"/>
      <c r="SHY75" s="1"/>
      <c r="SHZ75" s="1"/>
      <c r="SIA75" s="1"/>
      <c r="SIB75" s="1"/>
      <c r="SIC75" s="1"/>
      <c r="SID75" s="1"/>
      <c r="SIE75" s="1"/>
      <c r="SIF75" s="1"/>
      <c r="SIG75" s="1"/>
      <c r="SIH75" s="1"/>
      <c r="SII75" s="1"/>
      <c r="SIJ75" s="1"/>
      <c r="SIK75" s="1"/>
      <c r="SIL75" s="1"/>
      <c r="SIM75" s="1"/>
      <c r="SIN75" s="1"/>
      <c r="SIO75" s="1"/>
      <c r="SIP75" s="1"/>
      <c r="SIQ75" s="1"/>
      <c r="SIR75" s="1"/>
      <c r="SIS75" s="1"/>
      <c r="SIT75" s="1"/>
      <c r="SIU75" s="1"/>
      <c r="SIV75" s="1"/>
      <c r="SIW75" s="1"/>
      <c r="SIX75" s="1"/>
      <c r="SIY75" s="1"/>
      <c r="SIZ75" s="1"/>
      <c r="SJA75" s="1"/>
      <c r="SJB75" s="1"/>
      <c r="SJC75" s="1"/>
      <c r="SJD75" s="1"/>
      <c r="SJE75" s="1"/>
      <c r="SJF75" s="1"/>
      <c r="SJG75" s="1"/>
      <c r="SJH75" s="1"/>
      <c r="SJI75" s="1"/>
      <c r="SJJ75" s="1"/>
      <c r="SJK75" s="1"/>
      <c r="SJL75" s="1"/>
      <c r="SJM75" s="1"/>
      <c r="SJN75" s="1"/>
      <c r="SJO75" s="1"/>
      <c r="SJP75" s="1"/>
      <c r="SJQ75" s="1"/>
      <c r="SJR75" s="1"/>
      <c r="SJS75" s="1"/>
      <c r="SJT75" s="1"/>
      <c r="SJU75" s="1"/>
      <c r="SJV75" s="1"/>
      <c r="SJW75" s="1"/>
      <c r="SJX75" s="1"/>
      <c r="SJY75" s="1"/>
      <c r="SJZ75" s="1"/>
      <c r="SKA75" s="1"/>
      <c r="SKB75" s="1"/>
      <c r="SKC75" s="1"/>
      <c r="SKD75" s="1"/>
      <c r="SKE75" s="1"/>
      <c r="SKF75" s="1"/>
      <c r="SKG75" s="1"/>
      <c r="SKH75" s="1"/>
      <c r="SKI75" s="1"/>
      <c r="SKJ75" s="1"/>
      <c r="SKK75" s="1"/>
      <c r="SKL75" s="1"/>
      <c r="SKM75" s="1"/>
      <c r="SKN75" s="1"/>
      <c r="SKO75" s="1"/>
      <c r="SKP75" s="1"/>
      <c r="SKQ75" s="1"/>
      <c r="SKR75" s="1"/>
      <c r="SKS75" s="1"/>
      <c r="SKT75" s="1"/>
      <c r="SKU75" s="1"/>
      <c r="SKV75" s="1"/>
      <c r="SKW75" s="1"/>
      <c r="SKX75" s="1"/>
      <c r="SKY75" s="1"/>
      <c r="SKZ75" s="1"/>
      <c r="SLA75" s="1"/>
      <c r="SLB75" s="1"/>
      <c r="SLC75" s="1"/>
      <c r="SLD75" s="1"/>
      <c r="SLE75" s="1"/>
      <c r="SLF75" s="1"/>
      <c r="SLG75" s="1"/>
      <c r="SLH75" s="1"/>
      <c r="SLI75" s="1"/>
      <c r="SLJ75" s="1"/>
      <c r="SLK75" s="1"/>
      <c r="SLL75" s="1"/>
      <c r="SLM75" s="1"/>
      <c r="SLN75" s="1"/>
      <c r="SLO75" s="1"/>
      <c r="SLP75" s="1"/>
      <c r="SLQ75" s="1"/>
      <c r="SLR75" s="1"/>
      <c r="SLS75" s="1"/>
      <c r="SLT75" s="1"/>
      <c r="SLU75" s="1"/>
      <c r="SLV75" s="1"/>
      <c r="SLW75" s="1"/>
      <c r="SLX75" s="1"/>
      <c r="SLY75" s="1"/>
      <c r="SLZ75" s="1"/>
      <c r="SMA75" s="1"/>
      <c r="SMB75" s="1"/>
      <c r="SMC75" s="1"/>
      <c r="SMD75" s="1"/>
      <c r="SME75" s="1"/>
      <c r="SMF75" s="1"/>
      <c r="SMG75" s="1"/>
      <c r="SMH75" s="1"/>
      <c r="SMI75" s="1"/>
      <c r="SMJ75" s="1"/>
      <c r="SMK75" s="1"/>
      <c r="SML75" s="1"/>
      <c r="SMM75" s="1"/>
      <c r="SMN75" s="1"/>
      <c r="SMO75" s="1"/>
      <c r="SMP75" s="1"/>
      <c r="SMQ75" s="1"/>
      <c r="SMR75" s="1"/>
      <c r="SMS75" s="1"/>
      <c r="SMT75" s="1"/>
      <c r="SMU75" s="1"/>
      <c r="SMV75" s="1"/>
      <c r="SMW75" s="1"/>
      <c r="SMX75" s="1"/>
      <c r="SMY75" s="1"/>
      <c r="SMZ75" s="1"/>
      <c r="SNA75" s="1"/>
      <c r="SNB75" s="1"/>
      <c r="SNC75" s="1"/>
      <c r="SND75" s="1"/>
      <c r="SNE75" s="1"/>
      <c r="SNF75" s="1"/>
      <c r="SNG75" s="1"/>
      <c r="SNH75" s="1"/>
      <c r="SNI75" s="1"/>
      <c r="SNJ75" s="1"/>
      <c r="SNK75" s="1"/>
      <c r="SNL75" s="1"/>
      <c r="SNM75" s="1"/>
      <c r="SNN75" s="1"/>
      <c r="SNO75" s="1"/>
      <c r="SNP75" s="1"/>
      <c r="SNQ75" s="1"/>
      <c r="SNR75" s="1"/>
      <c r="SNS75" s="1"/>
      <c r="SNT75" s="1"/>
      <c r="SNU75" s="1"/>
      <c r="SNV75" s="1"/>
      <c r="SNW75" s="1"/>
      <c r="SNX75" s="1"/>
      <c r="SNY75" s="1"/>
      <c r="SNZ75" s="1"/>
      <c r="SOA75" s="1"/>
      <c r="SOB75" s="1"/>
      <c r="SOC75" s="1"/>
      <c r="SOD75" s="1"/>
      <c r="SOE75" s="1"/>
      <c r="SOF75" s="1"/>
      <c r="SOG75" s="1"/>
      <c r="SOH75" s="1"/>
      <c r="SOI75" s="1"/>
      <c r="SOJ75" s="1"/>
      <c r="SOK75" s="1"/>
      <c r="SOL75" s="1"/>
      <c r="SOM75" s="1"/>
      <c r="SON75" s="1"/>
      <c r="SOO75" s="1"/>
      <c r="SOP75" s="1"/>
      <c r="SOQ75" s="1"/>
      <c r="SOR75" s="1"/>
      <c r="SOS75" s="1"/>
      <c r="SOT75" s="1"/>
      <c r="SOU75" s="1"/>
      <c r="SOV75" s="1"/>
      <c r="SOW75" s="1"/>
      <c r="SOX75" s="1"/>
      <c r="SOY75" s="1"/>
      <c r="SOZ75" s="1"/>
      <c r="SPA75" s="1"/>
      <c r="SPB75" s="1"/>
      <c r="SPC75" s="1"/>
      <c r="SPD75" s="1"/>
      <c r="SPE75" s="1"/>
      <c r="SPF75" s="1"/>
      <c r="SPG75" s="1"/>
      <c r="SPH75" s="1"/>
      <c r="SPI75" s="1"/>
      <c r="SPJ75" s="1"/>
      <c r="SPK75" s="1"/>
      <c r="SPL75" s="1"/>
      <c r="SPM75" s="1"/>
      <c r="SPN75" s="1"/>
      <c r="SPO75" s="1"/>
      <c r="SPP75" s="1"/>
      <c r="SPQ75" s="1"/>
      <c r="SPR75" s="1"/>
      <c r="SPS75" s="1"/>
      <c r="SPT75" s="1"/>
      <c r="SPU75" s="1"/>
      <c r="SPV75" s="1"/>
      <c r="SPW75" s="1"/>
      <c r="SPX75" s="1"/>
      <c r="SPY75" s="1"/>
      <c r="SPZ75" s="1"/>
      <c r="SQA75" s="1"/>
      <c r="SQB75" s="1"/>
      <c r="SQC75" s="1"/>
      <c r="SQD75" s="1"/>
      <c r="SQE75" s="1"/>
      <c r="SQF75" s="1"/>
      <c r="SQG75" s="1"/>
      <c r="SQH75" s="1"/>
      <c r="SQI75" s="1"/>
      <c r="SQJ75" s="1"/>
      <c r="SQK75" s="1"/>
      <c r="SQL75" s="1"/>
      <c r="SQM75" s="1"/>
      <c r="SQN75" s="1"/>
      <c r="SQO75" s="1"/>
      <c r="SQP75" s="1"/>
      <c r="SQQ75" s="1"/>
      <c r="SQR75" s="1"/>
      <c r="SQS75" s="1"/>
      <c r="SQT75" s="1"/>
      <c r="SQU75" s="1"/>
      <c r="SQV75" s="1"/>
      <c r="SQW75" s="1"/>
      <c r="SQX75" s="1"/>
      <c r="SQY75" s="1"/>
      <c r="SQZ75" s="1"/>
      <c r="SRA75" s="1"/>
      <c r="SRB75" s="1"/>
      <c r="SRC75" s="1"/>
      <c r="SRD75" s="1"/>
      <c r="SRE75" s="1"/>
      <c r="SRF75" s="1"/>
      <c r="SRG75" s="1"/>
      <c r="SRH75" s="1"/>
      <c r="SRI75" s="1"/>
      <c r="SRJ75" s="1"/>
      <c r="SRK75" s="1"/>
      <c r="SRL75" s="1"/>
      <c r="SRM75" s="1"/>
      <c r="SRN75" s="1"/>
      <c r="SRO75" s="1"/>
      <c r="SRP75" s="1"/>
      <c r="SRQ75" s="1"/>
      <c r="SRR75" s="1"/>
      <c r="SRS75" s="1"/>
      <c r="SRT75" s="1"/>
      <c r="SRU75" s="1"/>
      <c r="SRV75" s="1"/>
      <c r="SRW75" s="1"/>
      <c r="SRX75" s="1"/>
      <c r="SRY75" s="1"/>
      <c r="SRZ75" s="1"/>
      <c r="SSA75" s="1"/>
      <c r="SSB75" s="1"/>
      <c r="SSC75" s="1"/>
      <c r="SSD75" s="1"/>
      <c r="SSE75" s="1"/>
      <c r="SSF75" s="1"/>
      <c r="SSG75" s="1"/>
      <c r="SSH75" s="1"/>
      <c r="SSI75" s="1"/>
      <c r="SSJ75" s="1"/>
      <c r="SSK75" s="1"/>
      <c r="SSL75" s="1"/>
      <c r="SSM75" s="1"/>
      <c r="SSN75" s="1"/>
      <c r="SSO75" s="1"/>
      <c r="SSP75" s="1"/>
      <c r="SSQ75" s="1"/>
      <c r="SSR75" s="1"/>
      <c r="SSS75" s="1"/>
      <c r="SST75" s="1"/>
      <c r="SSU75" s="1"/>
      <c r="SSV75" s="1"/>
      <c r="SSW75" s="1"/>
      <c r="SSX75" s="1"/>
      <c r="SSY75" s="1"/>
      <c r="SSZ75" s="1"/>
      <c r="STA75" s="1"/>
      <c r="STB75" s="1"/>
      <c r="STC75" s="1"/>
      <c r="STD75" s="1"/>
      <c r="STE75" s="1"/>
      <c r="STF75" s="1"/>
      <c r="STG75" s="1"/>
      <c r="STH75" s="1"/>
      <c r="STI75" s="1"/>
      <c r="STJ75" s="1"/>
      <c r="STK75" s="1"/>
      <c r="STL75" s="1"/>
      <c r="STM75" s="1"/>
      <c r="STN75" s="1"/>
      <c r="STO75" s="1"/>
      <c r="STP75" s="1"/>
      <c r="STQ75" s="1"/>
      <c r="STR75" s="1"/>
      <c r="STS75" s="1"/>
      <c r="STT75" s="1"/>
      <c r="STU75" s="1"/>
      <c r="STV75" s="1"/>
      <c r="STW75" s="1"/>
      <c r="STX75" s="1"/>
      <c r="STY75" s="1"/>
      <c r="STZ75" s="1"/>
      <c r="SUA75" s="1"/>
      <c r="SUB75" s="1"/>
      <c r="SUC75" s="1"/>
      <c r="SUD75" s="1"/>
      <c r="SUE75" s="1"/>
      <c r="SUF75" s="1"/>
      <c r="SUG75" s="1"/>
      <c r="SUH75" s="1"/>
      <c r="SUI75" s="1"/>
      <c r="SUJ75" s="1"/>
      <c r="SUK75" s="1"/>
      <c r="SUL75" s="1"/>
      <c r="SUM75" s="1"/>
      <c r="SUN75" s="1"/>
      <c r="SUO75" s="1"/>
      <c r="SUP75" s="1"/>
      <c r="SUQ75" s="1"/>
      <c r="SUR75" s="1"/>
      <c r="SUS75" s="1"/>
      <c r="SUT75" s="1"/>
      <c r="SUU75" s="1"/>
      <c r="SUV75" s="1"/>
      <c r="SUW75" s="1"/>
      <c r="SUX75" s="1"/>
      <c r="SUY75" s="1"/>
      <c r="SUZ75" s="1"/>
      <c r="SVA75" s="1"/>
      <c r="SVB75" s="1"/>
      <c r="SVC75" s="1"/>
      <c r="SVD75" s="1"/>
      <c r="SVE75" s="1"/>
      <c r="SVF75" s="1"/>
      <c r="SVG75" s="1"/>
      <c r="SVH75" s="1"/>
      <c r="SVI75" s="1"/>
      <c r="SVJ75" s="1"/>
      <c r="SVK75" s="1"/>
      <c r="SVL75" s="1"/>
      <c r="SVM75" s="1"/>
      <c r="SVN75" s="1"/>
      <c r="SVO75" s="1"/>
      <c r="SVP75" s="1"/>
      <c r="SVQ75" s="1"/>
      <c r="SVR75" s="1"/>
      <c r="SVS75" s="1"/>
      <c r="SVT75" s="1"/>
      <c r="SVU75" s="1"/>
      <c r="SVV75" s="1"/>
      <c r="SVW75" s="1"/>
      <c r="SVX75" s="1"/>
      <c r="SVY75" s="1"/>
      <c r="SVZ75" s="1"/>
      <c r="SWA75" s="1"/>
      <c r="SWB75" s="1"/>
      <c r="SWC75" s="1"/>
      <c r="SWD75" s="1"/>
      <c r="SWE75" s="1"/>
      <c r="SWF75" s="1"/>
      <c r="SWG75" s="1"/>
      <c r="SWH75" s="1"/>
      <c r="SWI75" s="1"/>
      <c r="SWJ75" s="1"/>
      <c r="SWK75" s="1"/>
      <c r="SWL75" s="1"/>
      <c r="SWM75" s="1"/>
      <c r="SWN75" s="1"/>
      <c r="SWO75" s="1"/>
      <c r="SWP75" s="1"/>
      <c r="SWQ75" s="1"/>
      <c r="SWR75" s="1"/>
      <c r="SWS75" s="1"/>
      <c r="SWT75" s="1"/>
      <c r="SWU75" s="1"/>
      <c r="SWV75" s="1"/>
      <c r="SWW75" s="1"/>
      <c r="SWX75" s="1"/>
      <c r="SWY75" s="1"/>
      <c r="SWZ75" s="1"/>
      <c r="SXA75" s="1"/>
      <c r="SXB75" s="1"/>
      <c r="SXC75" s="1"/>
      <c r="SXD75" s="1"/>
      <c r="SXE75" s="1"/>
      <c r="SXF75" s="1"/>
      <c r="SXG75" s="1"/>
      <c r="SXH75" s="1"/>
      <c r="SXI75" s="1"/>
      <c r="SXJ75" s="1"/>
      <c r="SXK75" s="1"/>
      <c r="SXL75" s="1"/>
      <c r="SXM75" s="1"/>
      <c r="SXN75" s="1"/>
      <c r="SXO75" s="1"/>
      <c r="SXP75" s="1"/>
      <c r="SXQ75" s="1"/>
      <c r="SXR75" s="1"/>
      <c r="SXS75" s="1"/>
      <c r="SXT75" s="1"/>
      <c r="SXU75" s="1"/>
      <c r="SXV75" s="1"/>
      <c r="SXW75" s="1"/>
      <c r="SXX75" s="1"/>
      <c r="SXY75" s="1"/>
      <c r="SXZ75" s="1"/>
      <c r="SYA75" s="1"/>
      <c r="SYB75" s="1"/>
      <c r="SYC75" s="1"/>
      <c r="SYD75" s="1"/>
      <c r="SYE75" s="1"/>
      <c r="SYF75" s="1"/>
      <c r="SYG75" s="1"/>
      <c r="SYH75" s="1"/>
      <c r="SYI75" s="1"/>
      <c r="SYJ75" s="1"/>
      <c r="SYK75" s="1"/>
      <c r="SYL75" s="1"/>
      <c r="SYM75" s="1"/>
      <c r="SYN75" s="1"/>
      <c r="SYO75" s="1"/>
      <c r="SYP75" s="1"/>
      <c r="SYQ75" s="1"/>
      <c r="SYR75" s="1"/>
      <c r="SYS75" s="1"/>
      <c r="SYT75" s="1"/>
      <c r="SYU75" s="1"/>
      <c r="SYV75" s="1"/>
      <c r="SYW75" s="1"/>
      <c r="SYX75" s="1"/>
      <c r="SYY75" s="1"/>
      <c r="SYZ75" s="1"/>
      <c r="SZA75" s="1"/>
      <c r="SZB75" s="1"/>
      <c r="SZC75" s="1"/>
      <c r="SZD75" s="1"/>
      <c r="SZE75" s="1"/>
      <c r="SZF75" s="1"/>
      <c r="SZG75" s="1"/>
      <c r="SZH75" s="1"/>
      <c r="SZI75" s="1"/>
      <c r="SZJ75" s="1"/>
      <c r="SZK75" s="1"/>
      <c r="SZL75" s="1"/>
      <c r="SZM75" s="1"/>
      <c r="SZN75" s="1"/>
      <c r="SZO75" s="1"/>
      <c r="SZP75" s="1"/>
      <c r="SZQ75" s="1"/>
      <c r="SZR75" s="1"/>
      <c r="SZS75" s="1"/>
      <c r="SZT75" s="1"/>
      <c r="SZU75" s="1"/>
      <c r="SZV75" s="1"/>
      <c r="SZW75" s="1"/>
      <c r="SZX75" s="1"/>
      <c r="SZY75" s="1"/>
      <c r="SZZ75" s="1"/>
      <c r="TAA75" s="1"/>
      <c r="TAB75" s="1"/>
      <c r="TAC75" s="1"/>
      <c r="TAD75" s="1"/>
      <c r="TAE75" s="1"/>
      <c r="TAF75" s="1"/>
      <c r="TAG75" s="1"/>
      <c r="TAH75" s="1"/>
      <c r="TAI75" s="1"/>
      <c r="TAJ75" s="1"/>
      <c r="TAK75" s="1"/>
      <c r="TAL75" s="1"/>
      <c r="TAM75" s="1"/>
      <c r="TAN75" s="1"/>
      <c r="TAO75" s="1"/>
      <c r="TAP75" s="1"/>
      <c r="TAQ75" s="1"/>
      <c r="TAR75" s="1"/>
      <c r="TAS75" s="1"/>
      <c r="TAT75" s="1"/>
      <c r="TAU75" s="1"/>
      <c r="TAV75" s="1"/>
      <c r="TAW75" s="1"/>
      <c r="TAX75" s="1"/>
      <c r="TAY75" s="1"/>
      <c r="TAZ75" s="1"/>
      <c r="TBA75" s="1"/>
      <c r="TBB75" s="1"/>
      <c r="TBC75" s="1"/>
      <c r="TBD75" s="1"/>
      <c r="TBE75" s="1"/>
      <c r="TBF75" s="1"/>
      <c r="TBG75" s="1"/>
      <c r="TBH75" s="1"/>
      <c r="TBI75" s="1"/>
      <c r="TBJ75" s="1"/>
      <c r="TBK75" s="1"/>
      <c r="TBL75" s="1"/>
      <c r="TBM75" s="1"/>
      <c r="TBN75" s="1"/>
      <c r="TBO75" s="1"/>
      <c r="TBP75" s="1"/>
      <c r="TBQ75" s="1"/>
      <c r="TBR75" s="1"/>
      <c r="TBS75" s="1"/>
      <c r="TBT75" s="1"/>
      <c r="TBU75" s="1"/>
      <c r="TBV75" s="1"/>
      <c r="TBW75" s="1"/>
      <c r="TBX75" s="1"/>
      <c r="TBY75" s="1"/>
      <c r="TBZ75" s="1"/>
      <c r="TCA75" s="1"/>
      <c r="TCB75" s="1"/>
      <c r="TCC75" s="1"/>
      <c r="TCD75" s="1"/>
      <c r="TCE75" s="1"/>
      <c r="TCF75" s="1"/>
      <c r="TCG75" s="1"/>
      <c r="TCH75" s="1"/>
      <c r="TCI75" s="1"/>
      <c r="TCJ75" s="1"/>
      <c r="TCK75" s="1"/>
      <c r="TCL75" s="1"/>
      <c r="TCM75" s="1"/>
      <c r="TCN75" s="1"/>
      <c r="TCO75" s="1"/>
      <c r="TCP75" s="1"/>
      <c r="TCQ75" s="1"/>
      <c r="TCR75" s="1"/>
      <c r="TCS75" s="1"/>
      <c r="TCT75" s="1"/>
      <c r="TCU75" s="1"/>
      <c r="TCV75" s="1"/>
      <c r="TCW75" s="1"/>
      <c r="TCX75" s="1"/>
      <c r="TCY75" s="1"/>
      <c r="TCZ75" s="1"/>
      <c r="TDA75" s="1"/>
      <c r="TDB75" s="1"/>
      <c r="TDC75" s="1"/>
      <c r="TDD75" s="1"/>
      <c r="TDE75" s="1"/>
      <c r="TDF75" s="1"/>
      <c r="TDG75" s="1"/>
      <c r="TDH75" s="1"/>
      <c r="TDI75" s="1"/>
      <c r="TDJ75" s="1"/>
      <c r="TDK75" s="1"/>
      <c r="TDL75" s="1"/>
      <c r="TDM75" s="1"/>
      <c r="TDN75" s="1"/>
      <c r="TDO75" s="1"/>
      <c r="TDP75" s="1"/>
      <c r="TDQ75" s="1"/>
      <c r="TDR75" s="1"/>
      <c r="TDS75" s="1"/>
      <c r="TDT75" s="1"/>
      <c r="TDU75" s="1"/>
      <c r="TDV75" s="1"/>
      <c r="TDW75" s="1"/>
      <c r="TDX75" s="1"/>
      <c r="TDY75" s="1"/>
      <c r="TDZ75" s="1"/>
      <c r="TEA75" s="1"/>
      <c r="TEB75" s="1"/>
      <c r="TEC75" s="1"/>
      <c r="TED75" s="1"/>
      <c r="TEE75" s="1"/>
      <c r="TEF75" s="1"/>
      <c r="TEG75" s="1"/>
      <c r="TEH75" s="1"/>
      <c r="TEI75" s="1"/>
      <c r="TEJ75" s="1"/>
      <c r="TEK75" s="1"/>
      <c r="TEL75" s="1"/>
      <c r="TEM75" s="1"/>
      <c r="TEN75" s="1"/>
      <c r="TEO75" s="1"/>
      <c r="TEP75" s="1"/>
      <c r="TEQ75" s="1"/>
      <c r="TER75" s="1"/>
      <c r="TES75" s="1"/>
      <c r="TET75" s="1"/>
      <c r="TEU75" s="1"/>
      <c r="TEV75" s="1"/>
      <c r="TEW75" s="1"/>
      <c r="TEX75" s="1"/>
      <c r="TEY75" s="1"/>
      <c r="TEZ75" s="1"/>
      <c r="TFA75" s="1"/>
      <c r="TFB75" s="1"/>
      <c r="TFC75" s="1"/>
      <c r="TFD75" s="1"/>
      <c r="TFE75" s="1"/>
      <c r="TFF75" s="1"/>
      <c r="TFG75" s="1"/>
      <c r="TFH75" s="1"/>
      <c r="TFI75" s="1"/>
      <c r="TFJ75" s="1"/>
      <c r="TFK75" s="1"/>
      <c r="TFL75" s="1"/>
      <c r="TFM75" s="1"/>
      <c r="TFN75" s="1"/>
      <c r="TFO75" s="1"/>
      <c r="TFP75" s="1"/>
      <c r="TFQ75" s="1"/>
      <c r="TFR75" s="1"/>
      <c r="TFS75" s="1"/>
      <c r="TFT75" s="1"/>
      <c r="TFU75" s="1"/>
      <c r="TFV75" s="1"/>
      <c r="TFW75" s="1"/>
      <c r="TFX75" s="1"/>
      <c r="TFY75" s="1"/>
      <c r="TFZ75" s="1"/>
      <c r="TGA75" s="1"/>
      <c r="TGB75" s="1"/>
      <c r="TGC75" s="1"/>
      <c r="TGD75" s="1"/>
      <c r="TGE75" s="1"/>
      <c r="TGF75" s="1"/>
      <c r="TGG75" s="1"/>
      <c r="TGH75" s="1"/>
      <c r="TGI75" s="1"/>
      <c r="TGJ75" s="1"/>
      <c r="TGK75" s="1"/>
      <c r="TGL75" s="1"/>
      <c r="TGM75" s="1"/>
      <c r="TGN75" s="1"/>
      <c r="TGO75" s="1"/>
      <c r="TGP75" s="1"/>
      <c r="TGQ75" s="1"/>
      <c r="TGR75" s="1"/>
      <c r="TGS75" s="1"/>
      <c r="TGT75" s="1"/>
      <c r="TGU75" s="1"/>
      <c r="TGV75" s="1"/>
      <c r="TGW75" s="1"/>
      <c r="TGX75" s="1"/>
      <c r="TGY75" s="1"/>
      <c r="TGZ75" s="1"/>
      <c r="THA75" s="1"/>
      <c r="THB75" s="1"/>
      <c r="THC75" s="1"/>
      <c r="THD75" s="1"/>
      <c r="THE75" s="1"/>
      <c r="THF75" s="1"/>
      <c r="THG75" s="1"/>
      <c r="THH75" s="1"/>
      <c r="THI75" s="1"/>
      <c r="THJ75" s="1"/>
      <c r="THK75" s="1"/>
      <c r="THL75" s="1"/>
      <c r="THM75" s="1"/>
      <c r="THN75" s="1"/>
      <c r="THO75" s="1"/>
      <c r="THP75" s="1"/>
      <c r="THQ75" s="1"/>
      <c r="THR75" s="1"/>
      <c r="THS75" s="1"/>
      <c r="THT75" s="1"/>
      <c r="THU75" s="1"/>
      <c r="THV75" s="1"/>
      <c r="THW75" s="1"/>
      <c r="THX75" s="1"/>
      <c r="THY75" s="1"/>
      <c r="THZ75" s="1"/>
      <c r="TIA75" s="1"/>
      <c r="TIB75" s="1"/>
      <c r="TIC75" s="1"/>
      <c r="TID75" s="1"/>
      <c r="TIE75" s="1"/>
      <c r="TIF75" s="1"/>
      <c r="TIG75" s="1"/>
      <c r="TIH75" s="1"/>
      <c r="TII75" s="1"/>
      <c r="TIJ75" s="1"/>
      <c r="TIK75" s="1"/>
      <c r="TIL75" s="1"/>
      <c r="TIM75" s="1"/>
      <c r="TIN75" s="1"/>
      <c r="TIO75" s="1"/>
      <c r="TIP75" s="1"/>
      <c r="TIQ75" s="1"/>
      <c r="TIR75" s="1"/>
      <c r="TIS75" s="1"/>
      <c r="TIT75" s="1"/>
      <c r="TIU75" s="1"/>
      <c r="TIV75" s="1"/>
      <c r="TIW75" s="1"/>
      <c r="TIX75" s="1"/>
      <c r="TIY75" s="1"/>
      <c r="TIZ75" s="1"/>
      <c r="TJA75" s="1"/>
      <c r="TJB75" s="1"/>
      <c r="TJC75" s="1"/>
      <c r="TJD75" s="1"/>
      <c r="TJE75" s="1"/>
      <c r="TJF75" s="1"/>
      <c r="TJG75" s="1"/>
      <c r="TJH75" s="1"/>
      <c r="TJI75" s="1"/>
      <c r="TJJ75" s="1"/>
      <c r="TJK75" s="1"/>
      <c r="TJL75" s="1"/>
      <c r="TJM75" s="1"/>
      <c r="TJN75" s="1"/>
      <c r="TJO75" s="1"/>
      <c r="TJP75" s="1"/>
      <c r="TJQ75" s="1"/>
      <c r="TJR75" s="1"/>
      <c r="TJS75" s="1"/>
      <c r="TJT75" s="1"/>
      <c r="TJU75" s="1"/>
      <c r="TJV75" s="1"/>
      <c r="TJW75" s="1"/>
      <c r="TJX75" s="1"/>
      <c r="TJY75" s="1"/>
      <c r="TJZ75" s="1"/>
      <c r="TKA75" s="1"/>
      <c r="TKB75" s="1"/>
      <c r="TKC75" s="1"/>
      <c r="TKD75" s="1"/>
      <c r="TKE75" s="1"/>
      <c r="TKF75" s="1"/>
      <c r="TKG75" s="1"/>
      <c r="TKH75" s="1"/>
      <c r="TKI75" s="1"/>
      <c r="TKJ75" s="1"/>
      <c r="TKK75" s="1"/>
      <c r="TKL75" s="1"/>
      <c r="TKM75" s="1"/>
      <c r="TKN75" s="1"/>
      <c r="TKO75" s="1"/>
      <c r="TKP75" s="1"/>
      <c r="TKQ75" s="1"/>
      <c r="TKR75" s="1"/>
      <c r="TKS75" s="1"/>
      <c r="TKT75" s="1"/>
      <c r="TKU75" s="1"/>
      <c r="TKV75" s="1"/>
      <c r="TKW75" s="1"/>
      <c r="TKX75" s="1"/>
      <c r="TKY75" s="1"/>
      <c r="TKZ75" s="1"/>
      <c r="TLA75" s="1"/>
      <c r="TLB75" s="1"/>
      <c r="TLC75" s="1"/>
      <c r="TLD75" s="1"/>
      <c r="TLE75" s="1"/>
      <c r="TLF75" s="1"/>
      <c r="TLG75" s="1"/>
      <c r="TLH75" s="1"/>
      <c r="TLI75" s="1"/>
      <c r="TLJ75" s="1"/>
      <c r="TLK75" s="1"/>
      <c r="TLL75" s="1"/>
      <c r="TLM75" s="1"/>
      <c r="TLN75" s="1"/>
      <c r="TLO75" s="1"/>
      <c r="TLP75" s="1"/>
      <c r="TLQ75" s="1"/>
      <c r="TLR75" s="1"/>
      <c r="TLS75" s="1"/>
      <c r="TLT75" s="1"/>
      <c r="TLU75" s="1"/>
      <c r="TLV75" s="1"/>
      <c r="TLW75" s="1"/>
      <c r="TLX75" s="1"/>
      <c r="TLY75" s="1"/>
      <c r="TLZ75" s="1"/>
      <c r="TMA75" s="1"/>
      <c r="TMB75" s="1"/>
      <c r="TMC75" s="1"/>
      <c r="TMD75" s="1"/>
      <c r="TME75" s="1"/>
      <c r="TMF75" s="1"/>
      <c r="TMG75" s="1"/>
      <c r="TMH75" s="1"/>
      <c r="TMI75" s="1"/>
      <c r="TMJ75" s="1"/>
      <c r="TMK75" s="1"/>
      <c r="TML75" s="1"/>
      <c r="TMM75" s="1"/>
      <c r="TMN75" s="1"/>
      <c r="TMO75" s="1"/>
      <c r="TMP75" s="1"/>
      <c r="TMQ75" s="1"/>
      <c r="TMR75" s="1"/>
      <c r="TMS75" s="1"/>
      <c r="TMT75" s="1"/>
      <c r="TMU75" s="1"/>
      <c r="TMV75" s="1"/>
      <c r="TMW75" s="1"/>
      <c r="TMX75" s="1"/>
      <c r="TMY75" s="1"/>
      <c r="TMZ75" s="1"/>
      <c r="TNA75" s="1"/>
      <c r="TNB75" s="1"/>
      <c r="TNC75" s="1"/>
      <c r="TND75" s="1"/>
      <c r="TNE75" s="1"/>
      <c r="TNF75" s="1"/>
      <c r="TNG75" s="1"/>
      <c r="TNH75" s="1"/>
      <c r="TNI75" s="1"/>
      <c r="TNJ75" s="1"/>
      <c r="TNK75" s="1"/>
      <c r="TNL75" s="1"/>
      <c r="TNM75" s="1"/>
      <c r="TNN75" s="1"/>
      <c r="TNO75" s="1"/>
      <c r="TNP75" s="1"/>
      <c r="TNQ75" s="1"/>
      <c r="TNR75" s="1"/>
      <c r="TNS75" s="1"/>
      <c r="TNT75" s="1"/>
      <c r="TNU75" s="1"/>
      <c r="TNV75" s="1"/>
      <c r="TNW75" s="1"/>
      <c r="TNX75" s="1"/>
      <c r="TNY75" s="1"/>
      <c r="TNZ75" s="1"/>
      <c r="TOA75" s="1"/>
      <c r="TOB75" s="1"/>
      <c r="TOC75" s="1"/>
      <c r="TOD75" s="1"/>
      <c r="TOE75" s="1"/>
      <c r="TOF75" s="1"/>
      <c r="TOG75" s="1"/>
      <c r="TOH75" s="1"/>
      <c r="TOI75" s="1"/>
      <c r="TOJ75" s="1"/>
      <c r="TOK75" s="1"/>
      <c r="TOL75" s="1"/>
      <c r="TOM75" s="1"/>
      <c r="TON75" s="1"/>
      <c r="TOO75" s="1"/>
      <c r="TOP75" s="1"/>
      <c r="TOQ75" s="1"/>
      <c r="TOR75" s="1"/>
      <c r="TOS75" s="1"/>
      <c r="TOT75" s="1"/>
      <c r="TOU75" s="1"/>
      <c r="TOV75" s="1"/>
      <c r="TOW75" s="1"/>
      <c r="TOX75" s="1"/>
      <c r="TOY75" s="1"/>
      <c r="TOZ75" s="1"/>
      <c r="TPA75" s="1"/>
      <c r="TPB75" s="1"/>
      <c r="TPC75" s="1"/>
      <c r="TPD75" s="1"/>
      <c r="TPE75" s="1"/>
      <c r="TPF75" s="1"/>
      <c r="TPG75" s="1"/>
      <c r="TPH75" s="1"/>
      <c r="TPI75" s="1"/>
      <c r="TPJ75" s="1"/>
      <c r="TPK75" s="1"/>
      <c r="TPL75" s="1"/>
      <c r="TPM75" s="1"/>
      <c r="TPN75" s="1"/>
      <c r="TPO75" s="1"/>
      <c r="TPP75" s="1"/>
      <c r="TPQ75" s="1"/>
      <c r="TPR75" s="1"/>
      <c r="TPS75" s="1"/>
      <c r="TPT75" s="1"/>
      <c r="TPU75" s="1"/>
      <c r="TPV75" s="1"/>
      <c r="TPW75" s="1"/>
      <c r="TPX75" s="1"/>
      <c r="TPY75" s="1"/>
      <c r="TPZ75" s="1"/>
      <c r="TQA75" s="1"/>
      <c r="TQB75" s="1"/>
      <c r="TQC75" s="1"/>
      <c r="TQD75" s="1"/>
      <c r="TQE75" s="1"/>
      <c r="TQF75" s="1"/>
      <c r="TQG75" s="1"/>
      <c r="TQH75" s="1"/>
      <c r="TQI75" s="1"/>
      <c r="TQJ75" s="1"/>
      <c r="TQK75" s="1"/>
      <c r="TQL75" s="1"/>
      <c r="TQM75" s="1"/>
      <c r="TQN75" s="1"/>
      <c r="TQO75" s="1"/>
      <c r="TQP75" s="1"/>
      <c r="TQQ75" s="1"/>
      <c r="TQR75" s="1"/>
      <c r="TQS75" s="1"/>
      <c r="TQT75" s="1"/>
      <c r="TQU75" s="1"/>
      <c r="TQV75" s="1"/>
      <c r="TQW75" s="1"/>
      <c r="TQX75" s="1"/>
      <c r="TQY75" s="1"/>
      <c r="TQZ75" s="1"/>
      <c r="TRA75" s="1"/>
      <c r="TRB75" s="1"/>
      <c r="TRC75" s="1"/>
      <c r="TRD75" s="1"/>
      <c r="TRE75" s="1"/>
      <c r="TRF75" s="1"/>
      <c r="TRG75" s="1"/>
      <c r="TRH75" s="1"/>
      <c r="TRI75" s="1"/>
      <c r="TRJ75" s="1"/>
      <c r="TRK75" s="1"/>
      <c r="TRL75" s="1"/>
      <c r="TRM75" s="1"/>
      <c r="TRN75" s="1"/>
      <c r="TRO75" s="1"/>
      <c r="TRP75" s="1"/>
      <c r="TRQ75" s="1"/>
      <c r="TRR75" s="1"/>
      <c r="TRS75" s="1"/>
      <c r="TRT75" s="1"/>
      <c r="TRU75" s="1"/>
      <c r="TRV75" s="1"/>
      <c r="TRW75" s="1"/>
      <c r="TRX75" s="1"/>
      <c r="TRY75" s="1"/>
      <c r="TRZ75" s="1"/>
      <c r="TSA75" s="1"/>
      <c r="TSB75" s="1"/>
      <c r="TSC75" s="1"/>
      <c r="TSD75" s="1"/>
      <c r="TSE75" s="1"/>
      <c r="TSF75" s="1"/>
      <c r="TSG75" s="1"/>
      <c r="TSH75" s="1"/>
      <c r="TSI75" s="1"/>
      <c r="TSJ75" s="1"/>
      <c r="TSK75" s="1"/>
      <c r="TSL75" s="1"/>
      <c r="TSM75" s="1"/>
      <c r="TSN75" s="1"/>
      <c r="TSO75" s="1"/>
      <c r="TSP75" s="1"/>
      <c r="TSQ75" s="1"/>
      <c r="TSR75" s="1"/>
      <c r="TSS75" s="1"/>
      <c r="TST75" s="1"/>
      <c r="TSU75" s="1"/>
      <c r="TSV75" s="1"/>
      <c r="TSW75" s="1"/>
      <c r="TSX75" s="1"/>
      <c r="TSY75" s="1"/>
      <c r="TSZ75" s="1"/>
      <c r="TTA75" s="1"/>
      <c r="TTB75" s="1"/>
      <c r="TTC75" s="1"/>
      <c r="TTD75" s="1"/>
      <c r="TTE75" s="1"/>
      <c r="TTF75" s="1"/>
      <c r="TTG75" s="1"/>
      <c r="TTH75" s="1"/>
      <c r="TTI75" s="1"/>
      <c r="TTJ75" s="1"/>
      <c r="TTK75" s="1"/>
      <c r="TTL75" s="1"/>
      <c r="TTM75" s="1"/>
      <c r="TTN75" s="1"/>
      <c r="TTO75" s="1"/>
      <c r="TTP75" s="1"/>
      <c r="TTQ75" s="1"/>
      <c r="TTR75" s="1"/>
      <c r="TTS75" s="1"/>
      <c r="TTT75" s="1"/>
      <c r="TTU75" s="1"/>
      <c r="TTV75" s="1"/>
      <c r="TTW75" s="1"/>
      <c r="TTX75" s="1"/>
      <c r="TTY75" s="1"/>
      <c r="TTZ75" s="1"/>
      <c r="TUA75" s="1"/>
      <c r="TUB75" s="1"/>
      <c r="TUC75" s="1"/>
      <c r="TUD75" s="1"/>
      <c r="TUE75" s="1"/>
      <c r="TUF75" s="1"/>
      <c r="TUG75" s="1"/>
      <c r="TUH75" s="1"/>
      <c r="TUI75" s="1"/>
      <c r="TUJ75" s="1"/>
      <c r="TUK75" s="1"/>
      <c r="TUL75" s="1"/>
      <c r="TUM75" s="1"/>
      <c r="TUN75" s="1"/>
      <c r="TUO75" s="1"/>
      <c r="TUP75" s="1"/>
      <c r="TUQ75" s="1"/>
      <c r="TUR75" s="1"/>
      <c r="TUS75" s="1"/>
      <c r="TUT75" s="1"/>
      <c r="TUU75" s="1"/>
      <c r="TUV75" s="1"/>
      <c r="TUW75" s="1"/>
      <c r="TUX75" s="1"/>
      <c r="TUY75" s="1"/>
      <c r="TUZ75" s="1"/>
      <c r="TVA75" s="1"/>
      <c r="TVB75" s="1"/>
      <c r="TVC75" s="1"/>
      <c r="TVD75" s="1"/>
      <c r="TVE75" s="1"/>
      <c r="TVF75" s="1"/>
      <c r="TVG75" s="1"/>
      <c r="TVH75" s="1"/>
      <c r="TVI75" s="1"/>
      <c r="TVJ75" s="1"/>
      <c r="TVK75" s="1"/>
      <c r="TVL75" s="1"/>
      <c r="TVM75" s="1"/>
      <c r="TVN75" s="1"/>
      <c r="TVO75" s="1"/>
      <c r="TVP75" s="1"/>
      <c r="TVQ75" s="1"/>
      <c r="TVR75" s="1"/>
      <c r="TVS75" s="1"/>
      <c r="TVT75" s="1"/>
      <c r="TVU75" s="1"/>
      <c r="TVV75" s="1"/>
      <c r="TVW75" s="1"/>
      <c r="TVX75" s="1"/>
      <c r="TVY75" s="1"/>
      <c r="TVZ75" s="1"/>
      <c r="TWA75" s="1"/>
      <c r="TWB75" s="1"/>
      <c r="TWC75" s="1"/>
      <c r="TWD75" s="1"/>
      <c r="TWE75" s="1"/>
      <c r="TWF75" s="1"/>
      <c r="TWG75" s="1"/>
      <c r="TWH75" s="1"/>
      <c r="TWI75" s="1"/>
      <c r="TWJ75" s="1"/>
      <c r="TWK75" s="1"/>
      <c r="TWL75" s="1"/>
      <c r="TWM75" s="1"/>
      <c r="TWN75" s="1"/>
      <c r="TWO75" s="1"/>
      <c r="TWP75" s="1"/>
      <c r="TWQ75" s="1"/>
      <c r="TWR75" s="1"/>
      <c r="TWS75" s="1"/>
      <c r="TWT75" s="1"/>
      <c r="TWU75" s="1"/>
      <c r="TWV75" s="1"/>
      <c r="TWW75" s="1"/>
      <c r="TWX75" s="1"/>
      <c r="TWY75" s="1"/>
      <c r="TWZ75" s="1"/>
      <c r="TXA75" s="1"/>
      <c r="TXB75" s="1"/>
      <c r="TXC75" s="1"/>
      <c r="TXD75" s="1"/>
      <c r="TXE75" s="1"/>
      <c r="TXF75" s="1"/>
      <c r="TXG75" s="1"/>
      <c r="TXH75" s="1"/>
      <c r="TXI75" s="1"/>
      <c r="TXJ75" s="1"/>
      <c r="TXK75" s="1"/>
      <c r="TXL75" s="1"/>
      <c r="TXM75" s="1"/>
      <c r="TXN75" s="1"/>
      <c r="TXO75" s="1"/>
      <c r="TXP75" s="1"/>
      <c r="TXQ75" s="1"/>
      <c r="TXR75" s="1"/>
      <c r="TXS75" s="1"/>
      <c r="TXT75" s="1"/>
      <c r="TXU75" s="1"/>
      <c r="TXV75" s="1"/>
      <c r="TXW75" s="1"/>
      <c r="TXX75" s="1"/>
      <c r="TXY75" s="1"/>
      <c r="TXZ75" s="1"/>
      <c r="TYA75" s="1"/>
      <c r="TYB75" s="1"/>
      <c r="TYC75" s="1"/>
      <c r="TYD75" s="1"/>
      <c r="TYE75" s="1"/>
      <c r="TYF75" s="1"/>
      <c r="TYG75" s="1"/>
      <c r="TYH75" s="1"/>
      <c r="TYI75" s="1"/>
      <c r="TYJ75" s="1"/>
      <c r="TYK75" s="1"/>
      <c r="TYL75" s="1"/>
      <c r="TYM75" s="1"/>
      <c r="TYN75" s="1"/>
      <c r="TYO75" s="1"/>
      <c r="TYP75" s="1"/>
      <c r="TYQ75" s="1"/>
      <c r="TYR75" s="1"/>
      <c r="TYS75" s="1"/>
      <c r="TYT75" s="1"/>
      <c r="TYU75" s="1"/>
      <c r="TYV75" s="1"/>
      <c r="TYW75" s="1"/>
      <c r="TYX75" s="1"/>
      <c r="TYY75" s="1"/>
      <c r="TYZ75" s="1"/>
      <c r="TZA75" s="1"/>
      <c r="TZB75" s="1"/>
      <c r="TZC75" s="1"/>
      <c r="TZD75" s="1"/>
      <c r="TZE75" s="1"/>
      <c r="TZF75" s="1"/>
      <c r="TZG75" s="1"/>
      <c r="TZH75" s="1"/>
      <c r="TZI75" s="1"/>
      <c r="TZJ75" s="1"/>
      <c r="TZK75" s="1"/>
      <c r="TZL75" s="1"/>
      <c r="TZM75" s="1"/>
      <c r="TZN75" s="1"/>
      <c r="TZO75" s="1"/>
      <c r="TZP75" s="1"/>
      <c r="TZQ75" s="1"/>
      <c r="TZR75" s="1"/>
      <c r="TZS75" s="1"/>
      <c r="TZT75" s="1"/>
      <c r="TZU75" s="1"/>
      <c r="TZV75" s="1"/>
      <c r="TZW75" s="1"/>
      <c r="TZX75" s="1"/>
      <c r="TZY75" s="1"/>
      <c r="TZZ75" s="1"/>
      <c r="UAA75" s="1"/>
      <c r="UAB75" s="1"/>
      <c r="UAC75" s="1"/>
      <c r="UAD75" s="1"/>
      <c r="UAE75" s="1"/>
      <c r="UAF75" s="1"/>
      <c r="UAG75" s="1"/>
      <c r="UAH75" s="1"/>
      <c r="UAI75" s="1"/>
      <c r="UAJ75" s="1"/>
      <c r="UAK75" s="1"/>
      <c r="UAL75" s="1"/>
      <c r="UAM75" s="1"/>
      <c r="UAN75" s="1"/>
      <c r="UAO75" s="1"/>
      <c r="UAP75" s="1"/>
      <c r="UAQ75" s="1"/>
      <c r="UAR75" s="1"/>
      <c r="UAS75" s="1"/>
      <c r="UAT75" s="1"/>
      <c r="UAU75" s="1"/>
      <c r="UAV75" s="1"/>
      <c r="UAW75" s="1"/>
      <c r="UAX75" s="1"/>
      <c r="UAY75" s="1"/>
      <c r="UAZ75" s="1"/>
      <c r="UBA75" s="1"/>
      <c r="UBB75" s="1"/>
      <c r="UBC75" s="1"/>
      <c r="UBD75" s="1"/>
      <c r="UBE75" s="1"/>
      <c r="UBF75" s="1"/>
      <c r="UBG75" s="1"/>
      <c r="UBH75" s="1"/>
      <c r="UBI75" s="1"/>
      <c r="UBJ75" s="1"/>
      <c r="UBK75" s="1"/>
      <c r="UBL75" s="1"/>
      <c r="UBM75" s="1"/>
      <c r="UBN75" s="1"/>
      <c r="UBO75" s="1"/>
      <c r="UBP75" s="1"/>
      <c r="UBQ75" s="1"/>
      <c r="UBR75" s="1"/>
      <c r="UBS75" s="1"/>
      <c r="UBT75" s="1"/>
      <c r="UBU75" s="1"/>
      <c r="UBV75" s="1"/>
      <c r="UBW75" s="1"/>
      <c r="UBX75" s="1"/>
      <c r="UBY75" s="1"/>
      <c r="UBZ75" s="1"/>
      <c r="UCA75" s="1"/>
      <c r="UCB75" s="1"/>
      <c r="UCC75" s="1"/>
      <c r="UCD75" s="1"/>
      <c r="UCE75" s="1"/>
      <c r="UCF75" s="1"/>
      <c r="UCG75" s="1"/>
      <c r="UCH75" s="1"/>
      <c r="UCI75" s="1"/>
      <c r="UCJ75" s="1"/>
      <c r="UCK75" s="1"/>
      <c r="UCL75" s="1"/>
      <c r="UCM75" s="1"/>
      <c r="UCN75" s="1"/>
      <c r="UCO75" s="1"/>
      <c r="UCP75" s="1"/>
      <c r="UCQ75" s="1"/>
      <c r="UCR75" s="1"/>
      <c r="UCS75" s="1"/>
      <c r="UCT75" s="1"/>
      <c r="UCU75" s="1"/>
      <c r="UCV75" s="1"/>
      <c r="UCW75" s="1"/>
      <c r="UCX75" s="1"/>
      <c r="UCY75" s="1"/>
      <c r="UCZ75" s="1"/>
      <c r="UDA75" s="1"/>
      <c r="UDB75" s="1"/>
      <c r="UDC75" s="1"/>
      <c r="UDD75" s="1"/>
      <c r="UDE75" s="1"/>
      <c r="UDF75" s="1"/>
      <c r="UDG75" s="1"/>
      <c r="UDH75" s="1"/>
      <c r="UDI75" s="1"/>
      <c r="UDJ75" s="1"/>
      <c r="UDK75" s="1"/>
      <c r="UDL75" s="1"/>
      <c r="UDM75" s="1"/>
      <c r="UDN75" s="1"/>
      <c r="UDO75" s="1"/>
      <c r="UDP75" s="1"/>
      <c r="UDQ75" s="1"/>
      <c r="UDR75" s="1"/>
      <c r="UDS75" s="1"/>
      <c r="UDT75" s="1"/>
      <c r="UDU75" s="1"/>
      <c r="UDV75" s="1"/>
      <c r="UDW75" s="1"/>
      <c r="UDX75" s="1"/>
      <c r="UDY75" s="1"/>
      <c r="UDZ75" s="1"/>
      <c r="UEA75" s="1"/>
      <c r="UEB75" s="1"/>
      <c r="UEC75" s="1"/>
      <c r="UED75" s="1"/>
      <c r="UEE75" s="1"/>
      <c r="UEF75" s="1"/>
      <c r="UEG75" s="1"/>
      <c r="UEH75" s="1"/>
      <c r="UEI75" s="1"/>
      <c r="UEJ75" s="1"/>
      <c r="UEK75" s="1"/>
      <c r="UEL75" s="1"/>
      <c r="UEM75" s="1"/>
      <c r="UEN75" s="1"/>
      <c r="UEO75" s="1"/>
      <c r="UEP75" s="1"/>
      <c r="UEQ75" s="1"/>
      <c r="UER75" s="1"/>
      <c r="UES75" s="1"/>
      <c r="UET75" s="1"/>
      <c r="UEU75" s="1"/>
      <c r="UEV75" s="1"/>
      <c r="UEW75" s="1"/>
      <c r="UEX75" s="1"/>
      <c r="UEY75" s="1"/>
      <c r="UEZ75" s="1"/>
      <c r="UFA75" s="1"/>
      <c r="UFB75" s="1"/>
      <c r="UFC75" s="1"/>
      <c r="UFD75" s="1"/>
      <c r="UFE75" s="1"/>
      <c r="UFF75" s="1"/>
      <c r="UFG75" s="1"/>
      <c r="UFH75" s="1"/>
      <c r="UFI75" s="1"/>
      <c r="UFJ75" s="1"/>
      <c r="UFK75" s="1"/>
      <c r="UFL75" s="1"/>
      <c r="UFM75" s="1"/>
      <c r="UFN75" s="1"/>
      <c r="UFO75" s="1"/>
      <c r="UFP75" s="1"/>
      <c r="UFQ75" s="1"/>
      <c r="UFR75" s="1"/>
      <c r="UFS75" s="1"/>
      <c r="UFT75" s="1"/>
      <c r="UFU75" s="1"/>
      <c r="UFV75" s="1"/>
      <c r="UFW75" s="1"/>
      <c r="UFX75" s="1"/>
      <c r="UFY75" s="1"/>
      <c r="UFZ75" s="1"/>
      <c r="UGA75" s="1"/>
      <c r="UGB75" s="1"/>
      <c r="UGC75" s="1"/>
      <c r="UGD75" s="1"/>
      <c r="UGE75" s="1"/>
      <c r="UGF75" s="1"/>
      <c r="UGG75" s="1"/>
      <c r="UGH75" s="1"/>
      <c r="UGI75" s="1"/>
      <c r="UGJ75" s="1"/>
      <c r="UGK75" s="1"/>
      <c r="UGL75" s="1"/>
      <c r="UGM75" s="1"/>
      <c r="UGN75" s="1"/>
      <c r="UGO75" s="1"/>
      <c r="UGP75" s="1"/>
      <c r="UGQ75" s="1"/>
      <c r="UGR75" s="1"/>
      <c r="UGS75" s="1"/>
      <c r="UGT75" s="1"/>
      <c r="UGU75" s="1"/>
      <c r="UGV75" s="1"/>
      <c r="UGW75" s="1"/>
      <c r="UGX75" s="1"/>
      <c r="UGY75" s="1"/>
      <c r="UGZ75" s="1"/>
      <c r="UHA75" s="1"/>
      <c r="UHB75" s="1"/>
      <c r="UHC75" s="1"/>
      <c r="UHD75" s="1"/>
      <c r="UHE75" s="1"/>
      <c r="UHF75" s="1"/>
      <c r="UHG75" s="1"/>
      <c r="UHH75" s="1"/>
      <c r="UHI75" s="1"/>
      <c r="UHJ75" s="1"/>
      <c r="UHK75" s="1"/>
      <c r="UHL75" s="1"/>
      <c r="UHM75" s="1"/>
      <c r="UHN75" s="1"/>
      <c r="UHO75" s="1"/>
      <c r="UHP75" s="1"/>
      <c r="UHQ75" s="1"/>
      <c r="UHR75" s="1"/>
      <c r="UHS75" s="1"/>
      <c r="UHT75" s="1"/>
      <c r="UHU75" s="1"/>
      <c r="UHV75" s="1"/>
      <c r="UHW75" s="1"/>
      <c r="UHX75" s="1"/>
      <c r="UHY75" s="1"/>
      <c r="UHZ75" s="1"/>
      <c r="UIA75" s="1"/>
      <c r="UIB75" s="1"/>
      <c r="UIC75" s="1"/>
      <c r="UID75" s="1"/>
      <c r="UIE75" s="1"/>
      <c r="UIF75" s="1"/>
      <c r="UIG75" s="1"/>
      <c r="UIH75" s="1"/>
      <c r="UII75" s="1"/>
      <c r="UIJ75" s="1"/>
      <c r="UIK75" s="1"/>
      <c r="UIL75" s="1"/>
      <c r="UIM75" s="1"/>
      <c r="UIN75" s="1"/>
      <c r="UIO75" s="1"/>
      <c r="UIP75" s="1"/>
      <c r="UIQ75" s="1"/>
      <c r="UIR75" s="1"/>
      <c r="UIS75" s="1"/>
      <c r="UIT75" s="1"/>
      <c r="UIU75" s="1"/>
      <c r="UIV75" s="1"/>
      <c r="UIW75" s="1"/>
      <c r="UIX75" s="1"/>
      <c r="UIY75" s="1"/>
      <c r="UIZ75" s="1"/>
      <c r="UJA75" s="1"/>
      <c r="UJB75" s="1"/>
      <c r="UJC75" s="1"/>
      <c r="UJD75" s="1"/>
      <c r="UJE75" s="1"/>
      <c r="UJF75" s="1"/>
      <c r="UJG75" s="1"/>
      <c r="UJH75" s="1"/>
      <c r="UJI75" s="1"/>
      <c r="UJJ75" s="1"/>
      <c r="UJK75" s="1"/>
      <c r="UJL75" s="1"/>
      <c r="UJM75" s="1"/>
      <c r="UJN75" s="1"/>
      <c r="UJO75" s="1"/>
      <c r="UJP75" s="1"/>
      <c r="UJQ75" s="1"/>
      <c r="UJR75" s="1"/>
      <c r="UJS75" s="1"/>
      <c r="UJT75" s="1"/>
      <c r="UJU75" s="1"/>
      <c r="UJV75" s="1"/>
      <c r="UJW75" s="1"/>
      <c r="UJX75" s="1"/>
      <c r="UJY75" s="1"/>
      <c r="UJZ75" s="1"/>
      <c r="UKA75" s="1"/>
      <c r="UKB75" s="1"/>
      <c r="UKC75" s="1"/>
      <c r="UKD75" s="1"/>
      <c r="UKE75" s="1"/>
      <c r="UKF75" s="1"/>
      <c r="UKG75" s="1"/>
      <c r="UKH75" s="1"/>
      <c r="UKI75" s="1"/>
      <c r="UKJ75" s="1"/>
      <c r="UKK75" s="1"/>
      <c r="UKL75" s="1"/>
      <c r="UKM75" s="1"/>
      <c r="UKN75" s="1"/>
      <c r="UKO75" s="1"/>
      <c r="UKP75" s="1"/>
      <c r="UKQ75" s="1"/>
      <c r="UKR75" s="1"/>
      <c r="UKS75" s="1"/>
      <c r="UKT75" s="1"/>
      <c r="UKU75" s="1"/>
      <c r="UKV75" s="1"/>
      <c r="UKW75" s="1"/>
      <c r="UKX75" s="1"/>
      <c r="UKY75" s="1"/>
      <c r="UKZ75" s="1"/>
      <c r="ULA75" s="1"/>
      <c r="ULB75" s="1"/>
      <c r="ULC75" s="1"/>
      <c r="ULD75" s="1"/>
      <c r="ULE75" s="1"/>
      <c r="ULF75" s="1"/>
      <c r="ULG75" s="1"/>
      <c r="ULH75" s="1"/>
      <c r="ULI75" s="1"/>
      <c r="ULJ75" s="1"/>
      <c r="ULK75" s="1"/>
      <c r="ULL75" s="1"/>
      <c r="ULM75" s="1"/>
      <c r="ULN75" s="1"/>
      <c r="ULO75" s="1"/>
      <c r="ULP75" s="1"/>
      <c r="ULQ75" s="1"/>
      <c r="ULR75" s="1"/>
      <c r="ULS75" s="1"/>
      <c r="ULT75" s="1"/>
      <c r="ULU75" s="1"/>
      <c r="ULV75" s="1"/>
      <c r="ULW75" s="1"/>
      <c r="ULX75" s="1"/>
      <c r="ULY75" s="1"/>
      <c r="ULZ75" s="1"/>
      <c r="UMA75" s="1"/>
      <c r="UMB75" s="1"/>
      <c r="UMC75" s="1"/>
      <c r="UMD75" s="1"/>
      <c r="UME75" s="1"/>
      <c r="UMF75" s="1"/>
      <c r="UMG75" s="1"/>
      <c r="UMH75" s="1"/>
      <c r="UMI75" s="1"/>
      <c r="UMJ75" s="1"/>
      <c r="UMK75" s="1"/>
      <c r="UML75" s="1"/>
      <c r="UMM75" s="1"/>
      <c r="UMN75" s="1"/>
      <c r="UMO75" s="1"/>
      <c r="UMP75" s="1"/>
      <c r="UMQ75" s="1"/>
      <c r="UMR75" s="1"/>
      <c r="UMS75" s="1"/>
      <c r="UMT75" s="1"/>
      <c r="UMU75" s="1"/>
      <c r="UMV75" s="1"/>
      <c r="UMW75" s="1"/>
      <c r="UMX75" s="1"/>
      <c r="UMY75" s="1"/>
      <c r="UMZ75" s="1"/>
      <c r="UNA75" s="1"/>
      <c r="UNB75" s="1"/>
      <c r="UNC75" s="1"/>
      <c r="UND75" s="1"/>
      <c r="UNE75" s="1"/>
      <c r="UNF75" s="1"/>
      <c r="UNG75" s="1"/>
      <c r="UNH75" s="1"/>
      <c r="UNI75" s="1"/>
      <c r="UNJ75" s="1"/>
      <c r="UNK75" s="1"/>
      <c r="UNL75" s="1"/>
      <c r="UNM75" s="1"/>
      <c r="UNN75" s="1"/>
      <c r="UNO75" s="1"/>
      <c r="UNP75" s="1"/>
      <c r="UNQ75" s="1"/>
      <c r="UNR75" s="1"/>
      <c r="UNS75" s="1"/>
      <c r="UNT75" s="1"/>
      <c r="UNU75" s="1"/>
      <c r="UNV75" s="1"/>
      <c r="UNW75" s="1"/>
      <c r="UNX75" s="1"/>
      <c r="UNY75" s="1"/>
      <c r="UNZ75" s="1"/>
      <c r="UOA75" s="1"/>
      <c r="UOB75" s="1"/>
      <c r="UOC75" s="1"/>
      <c r="UOD75" s="1"/>
      <c r="UOE75" s="1"/>
      <c r="UOF75" s="1"/>
      <c r="UOG75" s="1"/>
      <c r="UOH75" s="1"/>
      <c r="UOI75" s="1"/>
      <c r="UOJ75" s="1"/>
      <c r="UOK75" s="1"/>
      <c r="UOL75" s="1"/>
      <c r="UOM75" s="1"/>
      <c r="UON75" s="1"/>
      <c r="UOO75" s="1"/>
      <c r="UOP75" s="1"/>
      <c r="UOQ75" s="1"/>
      <c r="UOR75" s="1"/>
      <c r="UOS75" s="1"/>
      <c r="UOT75" s="1"/>
      <c r="UOU75" s="1"/>
      <c r="UOV75" s="1"/>
      <c r="UOW75" s="1"/>
      <c r="UOX75" s="1"/>
      <c r="UOY75" s="1"/>
      <c r="UOZ75" s="1"/>
      <c r="UPA75" s="1"/>
      <c r="UPB75" s="1"/>
      <c r="UPC75" s="1"/>
      <c r="UPD75" s="1"/>
      <c r="UPE75" s="1"/>
      <c r="UPF75" s="1"/>
      <c r="UPG75" s="1"/>
      <c r="UPH75" s="1"/>
      <c r="UPI75" s="1"/>
      <c r="UPJ75" s="1"/>
      <c r="UPK75" s="1"/>
      <c r="UPL75" s="1"/>
      <c r="UPM75" s="1"/>
      <c r="UPN75" s="1"/>
      <c r="UPO75" s="1"/>
      <c r="UPP75" s="1"/>
      <c r="UPQ75" s="1"/>
      <c r="UPR75" s="1"/>
      <c r="UPS75" s="1"/>
      <c r="UPT75" s="1"/>
      <c r="UPU75" s="1"/>
      <c r="UPV75" s="1"/>
      <c r="UPW75" s="1"/>
      <c r="UPX75" s="1"/>
      <c r="UPY75" s="1"/>
      <c r="UPZ75" s="1"/>
      <c r="UQA75" s="1"/>
      <c r="UQB75" s="1"/>
      <c r="UQC75" s="1"/>
      <c r="UQD75" s="1"/>
      <c r="UQE75" s="1"/>
      <c r="UQF75" s="1"/>
      <c r="UQG75" s="1"/>
      <c r="UQH75" s="1"/>
      <c r="UQI75" s="1"/>
      <c r="UQJ75" s="1"/>
      <c r="UQK75" s="1"/>
      <c r="UQL75" s="1"/>
      <c r="UQM75" s="1"/>
      <c r="UQN75" s="1"/>
      <c r="UQO75" s="1"/>
      <c r="UQP75" s="1"/>
      <c r="UQQ75" s="1"/>
      <c r="UQR75" s="1"/>
      <c r="UQS75" s="1"/>
      <c r="UQT75" s="1"/>
      <c r="UQU75" s="1"/>
      <c r="UQV75" s="1"/>
      <c r="UQW75" s="1"/>
      <c r="UQX75" s="1"/>
      <c r="UQY75" s="1"/>
      <c r="UQZ75" s="1"/>
      <c r="URA75" s="1"/>
      <c r="URB75" s="1"/>
      <c r="URC75" s="1"/>
      <c r="URD75" s="1"/>
      <c r="URE75" s="1"/>
      <c r="URF75" s="1"/>
      <c r="URG75" s="1"/>
      <c r="URH75" s="1"/>
      <c r="URI75" s="1"/>
      <c r="URJ75" s="1"/>
      <c r="URK75" s="1"/>
      <c r="URL75" s="1"/>
      <c r="URM75" s="1"/>
      <c r="URN75" s="1"/>
      <c r="URO75" s="1"/>
      <c r="URP75" s="1"/>
      <c r="URQ75" s="1"/>
      <c r="URR75" s="1"/>
      <c r="URS75" s="1"/>
      <c r="URT75" s="1"/>
      <c r="URU75" s="1"/>
      <c r="URV75" s="1"/>
      <c r="URW75" s="1"/>
      <c r="URX75" s="1"/>
      <c r="URY75" s="1"/>
      <c r="URZ75" s="1"/>
      <c r="USA75" s="1"/>
      <c r="USB75" s="1"/>
      <c r="USC75" s="1"/>
      <c r="USD75" s="1"/>
      <c r="USE75" s="1"/>
      <c r="USF75" s="1"/>
      <c r="USG75" s="1"/>
      <c r="USH75" s="1"/>
      <c r="USI75" s="1"/>
      <c r="USJ75" s="1"/>
      <c r="USK75" s="1"/>
      <c r="USL75" s="1"/>
      <c r="USM75" s="1"/>
      <c r="USN75" s="1"/>
      <c r="USO75" s="1"/>
      <c r="USP75" s="1"/>
      <c r="USQ75" s="1"/>
      <c r="USR75" s="1"/>
      <c r="USS75" s="1"/>
      <c r="UST75" s="1"/>
      <c r="USU75" s="1"/>
      <c r="USV75" s="1"/>
      <c r="USW75" s="1"/>
      <c r="USX75" s="1"/>
      <c r="USY75" s="1"/>
      <c r="USZ75" s="1"/>
      <c r="UTA75" s="1"/>
      <c r="UTB75" s="1"/>
      <c r="UTC75" s="1"/>
      <c r="UTD75" s="1"/>
      <c r="UTE75" s="1"/>
      <c r="UTF75" s="1"/>
      <c r="UTG75" s="1"/>
      <c r="UTH75" s="1"/>
      <c r="UTI75" s="1"/>
      <c r="UTJ75" s="1"/>
      <c r="UTK75" s="1"/>
      <c r="UTL75" s="1"/>
      <c r="UTM75" s="1"/>
      <c r="UTN75" s="1"/>
      <c r="UTO75" s="1"/>
      <c r="UTP75" s="1"/>
      <c r="UTQ75" s="1"/>
      <c r="UTR75" s="1"/>
      <c r="UTS75" s="1"/>
      <c r="UTT75" s="1"/>
      <c r="UTU75" s="1"/>
      <c r="UTV75" s="1"/>
      <c r="UTW75" s="1"/>
      <c r="UTX75" s="1"/>
      <c r="UTY75" s="1"/>
      <c r="UTZ75" s="1"/>
      <c r="UUA75" s="1"/>
      <c r="UUB75" s="1"/>
      <c r="UUC75" s="1"/>
      <c r="UUD75" s="1"/>
      <c r="UUE75" s="1"/>
      <c r="UUF75" s="1"/>
      <c r="UUG75" s="1"/>
      <c r="UUH75" s="1"/>
      <c r="UUI75" s="1"/>
      <c r="UUJ75" s="1"/>
      <c r="UUK75" s="1"/>
      <c r="UUL75" s="1"/>
      <c r="UUM75" s="1"/>
      <c r="UUN75" s="1"/>
      <c r="UUO75" s="1"/>
      <c r="UUP75" s="1"/>
      <c r="UUQ75" s="1"/>
      <c r="UUR75" s="1"/>
      <c r="UUS75" s="1"/>
      <c r="UUT75" s="1"/>
      <c r="UUU75" s="1"/>
      <c r="UUV75" s="1"/>
      <c r="UUW75" s="1"/>
      <c r="UUX75" s="1"/>
      <c r="UUY75" s="1"/>
      <c r="UUZ75" s="1"/>
      <c r="UVA75" s="1"/>
      <c r="UVB75" s="1"/>
      <c r="UVC75" s="1"/>
      <c r="UVD75" s="1"/>
      <c r="UVE75" s="1"/>
      <c r="UVF75" s="1"/>
      <c r="UVG75" s="1"/>
      <c r="UVH75" s="1"/>
      <c r="UVI75" s="1"/>
      <c r="UVJ75" s="1"/>
      <c r="UVK75" s="1"/>
      <c r="UVL75" s="1"/>
      <c r="UVM75" s="1"/>
      <c r="UVN75" s="1"/>
      <c r="UVO75" s="1"/>
      <c r="UVP75" s="1"/>
      <c r="UVQ75" s="1"/>
      <c r="UVR75" s="1"/>
      <c r="UVS75" s="1"/>
      <c r="UVT75" s="1"/>
      <c r="UVU75" s="1"/>
      <c r="UVV75" s="1"/>
      <c r="UVW75" s="1"/>
      <c r="UVX75" s="1"/>
      <c r="UVY75" s="1"/>
      <c r="UVZ75" s="1"/>
      <c r="UWA75" s="1"/>
      <c r="UWB75" s="1"/>
      <c r="UWC75" s="1"/>
      <c r="UWD75" s="1"/>
      <c r="UWE75" s="1"/>
      <c r="UWF75" s="1"/>
      <c r="UWG75" s="1"/>
      <c r="UWH75" s="1"/>
      <c r="UWI75" s="1"/>
      <c r="UWJ75" s="1"/>
      <c r="UWK75" s="1"/>
      <c r="UWL75" s="1"/>
      <c r="UWM75" s="1"/>
      <c r="UWN75" s="1"/>
      <c r="UWO75" s="1"/>
      <c r="UWP75" s="1"/>
      <c r="UWQ75" s="1"/>
      <c r="UWR75" s="1"/>
      <c r="UWS75" s="1"/>
      <c r="UWT75" s="1"/>
      <c r="UWU75" s="1"/>
      <c r="UWV75" s="1"/>
      <c r="UWW75" s="1"/>
      <c r="UWX75" s="1"/>
      <c r="UWY75" s="1"/>
      <c r="UWZ75" s="1"/>
      <c r="UXA75" s="1"/>
      <c r="UXB75" s="1"/>
      <c r="UXC75" s="1"/>
      <c r="UXD75" s="1"/>
      <c r="UXE75" s="1"/>
      <c r="UXF75" s="1"/>
      <c r="UXG75" s="1"/>
      <c r="UXH75" s="1"/>
      <c r="UXI75" s="1"/>
      <c r="UXJ75" s="1"/>
      <c r="UXK75" s="1"/>
      <c r="UXL75" s="1"/>
      <c r="UXM75" s="1"/>
      <c r="UXN75" s="1"/>
      <c r="UXO75" s="1"/>
      <c r="UXP75" s="1"/>
      <c r="UXQ75" s="1"/>
      <c r="UXR75" s="1"/>
      <c r="UXS75" s="1"/>
      <c r="UXT75" s="1"/>
      <c r="UXU75" s="1"/>
      <c r="UXV75" s="1"/>
      <c r="UXW75" s="1"/>
      <c r="UXX75" s="1"/>
      <c r="UXY75" s="1"/>
      <c r="UXZ75" s="1"/>
      <c r="UYA75" s="1"/>
      <c r="UYB75" s="1"/>
      <c r="UYC75" s="1"/>
      <c r="UYD75" s="1"/>
      <c r="UYE75" s="1"/>
      <c r="UYF75" s="1"/>
      <c r="UYG75" s="1"/>
      <c r="UYH75" s="1"/>
      <c r="UYI75" s="1"/>
      <c r="UYJ75" s="1"/>
      <c r="UYK75" s="1"/>
      <c r="UYL75" s="1"/>
      <c r="UYM75" s="1"/>
      <c r="UYN75" s="1"/>
      <c r="UYO75" s="1"/>
      <c r="UYP75" s="1"/>
      <c r="UYQ75" s="1"/>
      <c r="UYR75" s="1"/>
      <c r="UYS75" s="1"/>
      <c r="UYT75" s="1"/>
      <c r="UYU75" s="1"/>
      <c r="UYV75" s="1"/>
      <c r="UYW75" s="1"/>
      <c r="UYX75" s="1"/>
      <c r="UYY75" s="1"/>
      <c r="UYZ75" s="1"/>
      <c r="UZA75" s="1"/>
      <c r="UZB75" s="1"/>
      <c r="UZC75" s="1"/>
      <c r="UZD75" s="1"/>
      <c r="UZE75" s="1"/>
      <c r="UZF75" s="1"/>
      <c r="UZG75" s="1"/>
      <c r="UZH75" s="1"/>
      <c r="UZI75" s="1"/>
      <c r="UZJ75" s="1"/>
      <c r="UZK75" s="1"/>
      <c r="UZL75" s="1"/>
      <c r="UZM75" s="1"/>
      <c r="UZN75" s="1"/>
      <c r="UZO75" s="1"/>
      <c r="UZP75" s="1"/>
      <c r="UZQ75" s="1"/>
      <c r="UZR75" s="1"/>
      <c r="UZS75" s="1"/>
      <c r="UZT75" s="1"/>
      <c r="UZU75" s="1"/>
      <c r="UZV75" s="1"/>
      <c r="UZW75" s="1"/>
      <c r="UZX75" s="1"/>
      <c r="UZY75" s="1"/>
      <c r="UZZ75" s="1"/>
      <c r="VAA75" s="1"/>
      <c r="VAB75" s="1"/>
      <c r="VAC75" s="1"/>
      <c r="VAD75" s="1"/>
      <c r="VAE75" s="1"/>
      <c r="VAF75" s="1"/>
      <c r="VAG75" s="1"/>
      <c r="VAH75" s="1"/>
      <c r="VAI75" s="1"/>
      <c r="VAJ75" s="1"/>
      <c r="VAK75" s="1"/>
      <c r="VAL75" s="1"/>
      <c r="VAM75" s="1"/>
      <c r="VAN75" s="1"/>
      <c r="VAO75" s="1"/>
      <c r="VAP75" s="1"/>
      <c r="VAQ75" s="1"/>
      <c r="VAR75" s="1"/>
      <c r="VAS75" s="1"/>
      <c r="VAT75" s="1"/>
      <c r="VAU75" s="1"/>
      <c r="VAV75" s="1"/>
      <c r="VAW75" s="1"/>
      <c r="VAX75" s="1"/>
      <c r="VAY75" s="1"/>
      <c r="VAZ75" s="1"/>
      <c r="VBA75" s="1"/>
      <c r="VBB75" s="1"/>
      <c r="VBC75" s="1"/>
      <c r="VBD75" s="1"/>
      <c r="VBE75" s="1"/>
      <c r="VBF75" s="1"/>
      <c r="VBG75" s="1"/>
      <c r="VBH75" s="1"/>
      <c r="VBI75" s="1"/>
      <c r="VBJ75" s="1"/>
      <c r="VBK75" s="1"/>
      <c r="VBL75" s="1"/>
      <c r="VBM75" s="1"/>
      <c r="VBN75" s="1"/>
      <c r="VBO75" s="1"/>
      <c r="VBP75" s="1"/>
      <c r="VBQ75" s="1"/>
      <c r="VBR75" s="1"/>
      <c r="VBS75" s="1"/>
      <c r="VBT75" s="1"/>
      <c r="VBU75" s="1"/>
      <c r="VBV75" s="1"/>
      <c r="VBW75" s="1"/>
      <c r="VBX75" s="1"/>
      <c r="VBY75" s="1"/>
      <c r="VBZ75" s="1"/>
      <c r="VCA75" s="1"/>
      <c r="VCB75" s="1"/>
      <c r="VCC75" s="1"/>
      <c r="VCD75" s="1"/>
      <c r="VCE75" s="1"/>
      <c r="VCF75" s="1"/>
      <c r="VCG75" s="1"/>
      <c r="VCH75" s="1"/>
      <c r="VCI75" s="1"/>
      <c r="VCJ75" s="1"/>
      <c r="VCK75" s="1"/>
      <c r="VCL75" s="1"/>
      <c r="VCM75" s="1"/>
      <c r="VCN75" s="1"/>
      <c r="VCO75" s="1"/>
      <c r="VCP75" s="1"/>
      <c r="VCQ75" s="1"/>
      <c r="VCR75" s="1"/>
      <c r="VCS75" s="1"/>
      <c r="VCT75" s="1"/>
      <c r="VCU75" s="1"/>
      <c r="VCV75" s="1"/>
      <c r="VCW75" s="1"/>
      <c r="VCX75" s="1"/>
      <c r="VCY75" s="1"/>
      <c r="VCZ75" s="1"/>
      <c r="VDA75" s="1"/>
      <c r="VDB75" s="1"/>
      <c r="VDC75" s="1"/>
      <c r="VDD75" s="1"/>
      <c r="VDE75" s="1"/>
      <c r="VDF75" s="1"/>
      <c r="VDG75" s="1"/>
      <c r="VDH75" s="1"/>
      <c r="VDI75" s="1"/>
      <c r="VDJ75" s="1"/>
      <c r="VDK75" s="1"/>
      <c r="VDL75" s="1"/>
      <c r="VDM75" s="1"/>
      <c r="VDN75" s="1"/>
      <c r="VDO75" s="1"/>
      <c r="VDP75" s="1"/>
      <c r="VDQ75" s="1"/>
      <c r="VDR75" s="1"/>
      <c r="VDS75" s="1"/>
      <c r="VDT75" s="1"/>
      <c r="VDU75" s="1"/>
      <c r="VDV75" s="1"/>
      <c r="VDW75" s="1"/>
      <c r="VDX75" s="1"/>
      <c r="VDY75" s="1"/>
      <c r="VDZ75" s="1"/>
      <c r="VEA75" s="1"/>
      <c r="VEB75" s="1"/>
      <c r="VEC75" s="1"/>
      <c r="VED75" s="1"/>
      <c r="VEE75" s="1"/>
      <c r="VEF75" s="1"/>
      <c r="VEG75" s="1"/>
      <c r="VEH75" s="1"/>
      <c r="VEI75" s="1"/>
      <c r="VEJ75" s="1"/>
      <c r="VEK75" s="1"/>
      <c r="VEL75" s="1"/>
      <c r="VEM75" s="1"/>
      <c r="VEN75" s="1"/>
      <c r="VEO75" s="1"/>
      <c r="VEP75" s="1"/>
      <c r="VEQ75" s="1"/>
      <c r="VER75" s="1"/>
      <c r="VES75" s="1"/>
      <c r="VET75" s="1"/>
      <c r="VEU75" s="1"/>
      <c r="VEV75" s="1"/>
      <c r="VEW75" s="1"/>
      <c r="VEX75" s="1"/>
      <c r="VEY75" s="1"/>
      <c r="VEZ75" s="1"/>
      <c r="VFA75" s="1"/>
      <c r="VFB75" s="1"/>
      <c r="VFC75" s="1"/>
      <c r="VFD75" s="1"/>
      <c r="VFE75" s="1"/>
      <c r="VFF75" s="1"/>
      <c r="VFG75" s="1"/>
      <c r="VFH75" s="1"/>
      <c r="VFI75" s="1"/>
      <c r="VFJ75" s="1"/>
      <c r="VFK75" s="1"/>
      <c r="VFL75" s="1"/>
      <c r="VFM75" s="1"/>
      <c r="VFN75" s="1"/>
      <c r="VFO75" s="1"/>
      <c r="VFP75" s="1"/>
      <c r="VFQ75" s="1"/>
      <c r="VFR75" s="1"/>
      <c r="VFS75" s="1"/>
      <c r="VFT75" s="1"/>
      <c r="VFU75" s="1"/>
      <c r="VFV75" s="1"/>
      <c r="VFW75" s="1"/>
      <c r="VFX75" s="1"/>
      <c r="VFY75" s="1"/>
      <c r="VFZ75" s="1"/>
      <c r="VGA75" s="1"/>
      <c r="VGB75" s="1"/>
      <c r="VGC75" s="1"/>
      <c r="VGD75" s="1"/>
      <c r="VGE75" s="1"/>
      <c r="VGF75" s="1"/>
      <c r="VGG75" s="1"/>
      <c r="VGH75" s="1"/>
      <c r="VGI75" s="1"/>
      <c r="VGJ75" s="1"/>
      <c r="VGK75" s="1"/>
      <c r="VGL75" s="1"/>
      <c r="VGM75" s="1"/>
      <c r="VGN75" s="1"/>
      <c r="VGO75" s="1"/>
      <c r="VGP75" s="1"/>
      <c r="VGQ75" s="1"/>
      <c r="VGR75" s="1"/>
      <c r="VGS75" s="1"/>
      <c r="VGT75" s="1"/>
      <c r="VGU75" s="1"/>
      <c r="VGV75" s="1"/>
      <c r="VGW75" s="1"/>
      <c r="VGX75" s="1"/>
      <c r="VGY75" s="1"/>
      <c r="VGZ75" s="1"/>
      <c r="VHA75" s="1"/>
      <c r="VHB75" s="1"/>
      <c r="VHC75" s="1"/>
      <c r="VHD75" s="1"/>
      <c r="VHE75" s="1"/>
      <c r="VHF75" s="1"/>
      <c r="VHG75" s="1"/>
      <c r="VHH75" s="1"/>
      <c r="VHI75" s="1"/>
      <c r="VHJ75" s="1"/>
      <c r="VHK75" s="1"/>
      <c r="VHL75" s="1"/>
      <c r="VHM75" s="1"/>
      <c r="VHN75" s="1"/>
      <c r="VHO75" s="1"/>
      <c r="VHP75" s="1"/>
      <c r="VHQ75" s="1"/>
      <c r="VHR75" s="1"/>
      <c r="VHS75" s="1"/>
      <c r="VHT75" s="1"/>
      <c r="VHU75" s="1"/>
      <c r="VHV75" s="1"/>
      <c r="VHW75" s="1"/>
      <c r="VHX75" s="1"/>
      <c r="VHY75" s="1"/>
      <c r="VHZ75" s="1"/>
      <c r="VIA75" s="1"/>
      <c r="VIB75" s="1"/>
      <c r="VIC75" s="1"/>
      <c r="VID75" s="1"/>
      <c r="VIE75" s="1"/>
      <c r="VIF75" s="1"/>
      <c r="VIG75" s="1"/>
      <c r="VIH75" s="1"/>
      <c r="VII75" s="1"/>
      <c r="VIJ75" s="1"/>
      <c r="VIK75" s="1"/>
      <c r="VIL75" s="1"/>
      <c r="VIM75" s="1"/>
      <c r="VIN75" s="1"/>
      <c r="VIO75" s="1"/>
      <c r="VIP75" s="1"/>
      <c r="VIQ75" s="1"/>
      <c r="VIR75" s="1"/>
      <c r="VIS75" s="1"/>
      <c r="VIT75" s="1"/>
      <c r="VIU75" s="1"/>
      <c r="VIV75" s="1"/>
      <c r="VIW75" s="1"/>
      <c r="VIX75" s="1"/>
      <c r="VIY75" s="1"/>
      <c r="VIZ75" s="1"/>
      <c r="VJA75" s="1"/>
      <c r="VJB75" s="1"/>
      <c r="VJC75" s="1"/>
      <c r="VJD75" s="1"/>
      <c r="VJE75" s="1"/>
      <c r="VJF75" s="1"/>
      <c r="VJG75" s="1"/>
      <c r="VJH75" s="1"/>
      <c r="VJI75" s="1"/>
      <c r="VJJ75" s="1"/>
      <c r="VJK75" s="1"/>
      <c r="VJL75" s="1"/>
      <c r="VJM75" s="1"/>
      <c r="VJN75" s="1"/>
      <c r="VJO75" s="1"/>
      <c r="VJP75" s="1"/>
      <c r="VJQ75" s="1"/>
      <c r="VJR75" s="1"/>
      <c r="VJS75" s="1"/>
      <c r="VJT75" s="1"/>
      <c r="VJU75" s="1"/>
      <c r="VJV75" s="1"/>
      <c r="VJW75" s="1"/>
      <c r="VJX75" s="1"/>
      <c r="VJY75" s="1"/>
      <c r="VJZ75" s="1"/>
      <c r="VKA75" s="1"/>
      <c r="VKB75" s="1"/>
      <c r="VKC75" s="1"/>
      <c r="VKD75" s="1"/>
      <c r="VKE75" s="1"/>
      <c r="VKF75" s="1"/>
      <c r="VKG75" s="1"/>
      <c r="VKH75" s="1"/>
      <c r="VKI75" s="1"/>
      <c r="VKJ75" s="1"/>
      <c r="VKK75" s="1"/>
      <c r="VKL75" s="1"/>
      <c r="VKM75" s="1"/>
      <c r="VKN75" s="1"/>
      <c r="VKO75" s="1"/>
      <c r="VKP75" s="1"/>
      <c r="VKQ75" s="1"/>
      <c r="VKR75" s="1"/>
      <c r="VKS75" s="1"/>
      <c r="VKT75" s="1"/>
      <c r="VKU75" s="1"/>
      <c r="VKV75" s="1"/>
      <c r="VKW75" s="1"/>
      <c r="VKX75" s="1"/>
      <c r="VKY75" s="1"/>
      <c r="VKZ75" s="1"/>
      <c r="VLA75" s="1"/>
      <c r="VLB75" s="1"/>
      <c r="VLC75" s="1"/>
      <c r="VLD75" s="1"/>
      <c r="VLE75" s="1"/>
      <c r="VLF75" s="1"/>
      <c r="VLG75" s="1"/>
      <c r="VLH75" s="1"/>
      <c r="VLI75" s="1"/>
      <c r="VLJ75" s="1"/>
      <c r="VLK75" s="1"/>
      <c r="VLL75" s="1"/>
      <c r="VLM75" s="1"/>
      <c r="VLN75" s="1"/>
      <c r="VLO75" s="1"/>
      <c r="VLP75" s="1"/>
      <c r="VLQ75" s="1"/>
      <c r="VLR75" s="1"/>
      <c r="VLS75" s="1"/>
      <c r="VLT75" s="1"/>
      <c r="VLU75" s="1"/>
      <c r="VLV75" s="1"/>
      <c r="VLW75" s="1"/>
      <c r="VLX75" s="1"/>
      <c r="VLY75" s="1"/>
      <c r="VLZ75" s="1"/>
      <c r="VMA75" s="1"/>
      <c r="VMB75" s="1"/>
      <c r="VMC75" s="1"/>
      <c r="VMD75" s="1"/>
      <c r="VME75" s="1"/>
      <c r="VMF75" s="1"/>
      <c r="VMG75" s="1"/>
      <c r="VMH75" s="1"/>
      <c r="VMI75" s="1"/>
      <c r="VMJ75" s="1"/>
      <c r="VMK75" s="1"/>
      <c r="VML75" s="1"/>
      <c r="VMM75" s="1"/>
      <c r="VMN75" s="1"/>
      <c r="VMO75" s="1"/>
      <c r="VMP75" s="1"/>
      <c r="VMQ75" s="1"/>
      <c r="VMR75" s="1"/>
      <c r="VMS75" s="1"/>
      <c r="VMT75" s="1"/>
      <c r="VMU75" s="1"/>
      <c r="VMV75" s="1"/>
      <c r="VMW75" s="1"/>
      <c r="VMX75" s="1"/>
      <c r="VMY75" s="1"/>
      <c r="VMZ75" s="1"/>
      <c r="VNA75" s="1"/>
      <c r="VNB75" s="1"/>
      <c r="VNC75" s="1"/>
      <c r="VND75" s="1"/>
      <c r="VNE75" s="1"/>
      <c r="VNF75" s="1"/>
      <c r="VNG75" s="1"/>
      <c r="VNH75" s="1"/>
      <c r="VNI75" s="1"/>
      <c r="VNJ75" s="1"/>
      <c r="VNK75" s="1"/>
      <c r="VNL75" s="1"/>
      <c r="VNM75" s="1"/>
      <c r="VNN75" s="1"/>
      <c r="VNO75" s="1"/>
      <c r="VNP75" s="1"/>
      <c r="VNQ75" s="1"/>
      <c r="VNR75" s="1"/>
      <c r="VNS75" s="1"/>
      <c r="VNT75" s="1"/>
      <c r="VNU75" s="1"/>
      <c r="VNV75" s="1"/>
      <c r="VNW75" s="1"/>
      <c r="VNX75" s="1"/>
      <c r="VNY75" s="1"/>
      <c r="VNZ75" s="1"/>
      <c r="VOA75" s="1"/>
      <c r="VOB75" s="1"/>
      <c r="VOC75" s="1"/>
      <c r="VOD75" s="1"/>
      <c r="VOE75" s="1"/>
      <c r="VOF75" s="1"/>
      <c r="VOG75" s="1"/>
      <c r="VOH75" s="1"/>
      <c r="VOI75" s="1"/>
      <c r="VOJ75" s="1"/>
      <c r="VOK75" s="1"/>
      <c r="VOL75" s="1"/>
      <c r="VOM75" s="1"/>
      <c r="VON75" s="1"/>
      <c r="VOO75" s="1"/>
      <c r="VOP75" s="1"/>
      <c r="VOQ75" s="1"/>
      <c r="VOR75" s="1"/>
      <c r="VOS75" s="1"/>
      <c r="VOT75" s="1"/>
      <c r="VOU75" s="1"/>
      <c r="VOV75" s="1"/>
      <c r="VOW75" s="1"/>
      <c r="VOX75" s="1"/>
      <c r="VOY75" s="1"/>
      <c r="VOZ75" s="1"/>
      <c r="VPA75" s="1"/>
      <c r="VPB75" s="1"/>
      <c r="VPC75" s="1"/>
      <c r="VPD75" s="1"/>
      <c r="VPE75" s="1"/>
      <c r="VPF75" s="1"/>
      <c r="VPG75" s="1"/>
      <c r="VPH75" s="1"/>
      <c r="VPI75" s="1"/>
      <c r="VPJ75" s="1"/>
      <c r="VPK75" s="1"/>
      <c r="VPL75" s="1"/>
      <c r="VPM75" s="1"/>
      <c r="VPN75" s="1"/>
      <c r="VPO75" s="1"/>
      <c r="VPP75" s="1"/>
      <c r="VPQ75" s="1"/>
      <c r="VPR75" s="1"/>
      <c r="VPS75" s="1"/>
      <c r="VPT75" s="1"/>
      <c r="VPU75" s="1"/>
      <c r="VPV75" s="1"/>
      <c r="VPW75" s="1"/>
      <c r="VPX75" s="1"/>
      <c r="VPY75" s="1"/>
      <c r="VPZ75" s="1"/>
      <c r="VQA75" s="1"/>
      <c r="VQB75" s="1"/>
      <c r="VQC75" s="1"/>
      <c r="VQD75" s="1"/>
      <c r="VQE75" s="1"/>
      <c r="VQF75" s="1"/>
      <c r="VQG75" s="1"/>
      <c r="VQH75" s="1"/>
      <c r="VQI75" s="1"/>
      <c r="VQJ75" s="1"/>
      <c r="VQK75" s="1"/>
      <c r="VQL75" s="1"/>
      <c r="VQM75" s="1"/>
      <c r="VQN75" s="1"/>
      <c r="VQO75" s="1"/>
      <c r="VQP75" s="1"/>
      <c r="VQQ75" s="1"/>
      <c r="VQR75" s="1"/>
      <c r="VQS75" s="1"/>
      <c r="VQT75" s="1"/>
      <c r="VQU75" s="1"/>
      <c r="VQV75" s="1"/>
      <c r="VQW75" s="1"/>
      <c r="VQX75" s="1"/>
      <c r="VQY75" s="1"/>
      <c r="VQZ75" s="1"/>
      <c r="VRA75" s="1"/>
      <c r="VRB75" s="1"/>
      <c r="VRC75" s="1"/>
      <c r="VRD75" s="1"/>
      <c r="VRE75" s="1"/>
      <c r="VRF75" s="1"/>
      <c r="VRG75" s="1"/>
      <c r="VRH75" s="1"/>
      <c r="VRI75" s="1"/>
      <c r="VRJ75" s="1"/>
      <c r="VRK75" s="1"/>
      <c r="VRL75" s="1"/>
      <c r="VRM75" s="1"/>
      <c r="VRN75" s="1"/>
      <c r="VRO75" s="1"/>
      <c r="VRP75" s="1"/>
      <c r="VRQ75" s="1"/>
      <c r="VRR75" s="1"/>
      <c r="VRS75" s="1"/>
      <c r="VRT75" s="1"/>
      <c r="VRU75" s="1"/>
      <c r="VRV75" s="1"/>
      <c r="VRW75" s="1"/>
      <c r="VRX75" s="1"/>
      <c r="VRY75" s="1"/>
      <c r="VRZ75" s="1"/>
      <c r="VSA75" s="1"/>
      <c r="VSB75" s="1"/>
      <c r="VSC75" s="1"/>
      <c r="VSD75" s="1"/>
      <c r="VSE75" s="1"/>
      <c r="VSF75" s="1"/>
      <c r="VSG75" s="1"/>
      <c r="VSH75" s="1"/>
      <c r="VSI75" s="1"/>
      <c r="VSJ75" s="1"/>
      <c r="VSK75" s="1"/>
      <c r="VSL75" s="1"/>
      <c r="VSM75" s="1"/>
      <c r="VSN75" s="1"/>
      <c r="VSO75" s="1"/>
      <c r="VSP75" s="1"/>
      <c r="VSQ75" s="1"/>
      <c r="VSR75" s="1"/>
      <c r="VSS75" s="1"/>
      <c r="VST75" s="1"/>
      <c r="VSU75" s="1"/>
      <c r="VSV75" s="1"/>
      <c r="VSW75" s="1"/>
      <c r="VSX75" s="1"/>
      <c r="VSY75" s="1"/>
      <c r="VSZ75" s="1"/>
      <c r="VTA75" s="1"/>
      <c r="VTB75" s="1"/>
      <c r="VTC75" s="1"/>
      <c r="VTD75" s="1"/>
      <c r="VTE75" s="1"/>
      <c r="VTF75" s="1"/>
      <c r="VTG75" s="1"/>
      <c r="VTH75" s="1"/>
      <c r="VTI75" s="1"/>
      <c r="VTJ75" s="1"/>
      <c r="VTK75" s="1"/>
      <c r="VTL75" s="1"/>
      <c r="VTM75" s="1"/>
      <c r="VTN75" s="1"/>
      <c r="VTO75" s="1"/>
      <c r="VTP75" s="1"/>
      <c r="VTQ75" s="1"/>
      <c r="VTR75" s="1"/>
      <c r="VTS75" s="1"/>
      <c r="VTT75" s="1"/>
      <c r="VTU75" s="1"/>
      <c r="VTV75" s="1"/>
      <c r="VTW75" s="1"/>
      <c r="VTX75" s="1"/>
      <c r="VTY75" s="1"/>
      <c r="VTZ75" s="1"/>
      <c r="VUA75" s="1"/>
      <c r="VUB75" s="1"/>
      <c r="VUC75" s="1"/>
      <c r="VUD75" s="1"/>
      <c r="VUE75" s="1"/>
      <c r="VUF75" s="1"/>
      <c r="VUG75" s="1"/>
      <c r="VUH75" s="1"/>
      <c r="VUI75" s="1"/>
      <c r="VUJ75" s="1"/>
      <c r="VUK75" s="1"/>
      <c r="VUL75" s="1"/>
      <c r="VUM75" s="1"/>
      <c r="VUN75" s="1"/>
      <c r="VUO75" s="1"/>
      <c r="VUP75" s="1"/>
      <c r="VUQ75" s="1"/>
      <c r="VUR75" s="1"/>
      <c r="VUS75" s="1"/>
      <c r="VUT75" s="1"/>
      <c r="VUU75" s="1"/>
      <c r="VUV75" s="1"/>
      <c r="VUW75" s="1"/>
      <c r="VUX75" s="1"/>
      <c r="VUY75" s="1"/>
      <c r="VUZ75" s="1"/>
      <c r="VVA75" s="1"/>
      <c r="VVB75" s="1"/>
      <c r="VVC75" s="1"/>
      <c r="VVD75" s="1"/>
      <c r="VVE75" s="1"/>
      <c r="VVF75" s="1"/>
      <c r="VVG75" s="1"/>
      <c r="VVH75" s="1"/>
      <c r="VVI75" s="1"/>
      <c r="VVJ75" s="1"/>
      <c r="VVK75" s="1"/>
      <c r="VVL75" s="1"/>
      <c r="VVM75" s="1"/>
      <c r="VVN75" s="1"/>
      <c r="VVO75" s="1"/>
      <c r="VVP75" s="1"/>
      <c r="VVQ75" s="1"/>
      <c r="VVR75" s="1"/>
      <c r="VVS75" s="1"/>
      <c r="VVT75" s="1"/>
      <c r="VVU75" s="1"/>
      <c r="VVV75" s="1"/>
      <c r="VVW75" s="1"/>
      <c r="VVX75" s="1"/>
      <c r="VVY75" s="1"/>
      <c r="VVZ75" s="1"/>
      <c r="VWA75" s="1"/>
      <c r="VWB75" s="1"/>
      <c r="VWC75" s="1"/>
      <c r="VWD75" s="1"/>
      <c r="VWE75" s="1"/>
      <c r="VWF75" s="1"/>
      <c r="VWG75" s="1"/>
      <c r="VWH75" s="1"/>
      <c r="VWI75" s="1"/>
      <c r="VWJ75" s="1"/>
      <c r="VWK75" s="1"/>
      <c r="VWL75" s="1"/>
      <c r="VWM75" s="1"/>
      <c r="VWN75" s="1"/>
      <c r="VWO75" s="1"/>
      <c r="VWP75" s="1"/>
      <c r="VWQ75" s="1"/>
      <c r="VWR75" s="1"/>
      <c r="VWS75" s="1"/>
      <c r="VWT75" s="1"/>
      <c r="VWU75" s="1"/>
      <c r="VWV75" s="1"/>
      <c r="VWW75" s="1"/>
      <c r="VWX75" s="1"/>
      <c r="VWY75" s="1"/>
      <c r="VWZ75" s="1"/>
      <c r="VXA75" s="1"/>
      <c r="VXB75" s="1"/>
      <c r="VXC75" s="1"/>
      <c r="VXD75" s="1"/>
      <c r="VXE75" s="1"/>
      <c r="VXF75" s="1"/>
      <c r="VXG75" s="1"/>
      <c r="VXH75" s="1"/>
      <c r="VXI75" s="1"/>
      <c r="VXJ75" s="1"/>
      <c r="VXK75" s="1"/>
      <c r="VXL75" s="1"/>
      <c r="VXM75" s="1"/>
      <c r="VXN75" s="1"/>
      <c r="VXO75" s="1"/>
      <c r="VXP75" s="1"/>
      <c r="VXQ75" s="1"/>
      <c r="VXR75" s="1"/>
      <c r="VXS75" s="1"/>
      <c r="VXT75" s="1"/>
      <c r="VXU75" s="1"/>
      <c r="VXV75" s="1"/>
      <c r="VXW75" s="1"/>
      <c r="VXX75" s="1"/>
      <c r="VXY75" s="1"/>
      <c r="VXZ75" s="1"/>
      <c r="VYA75" s="1"/>
      <c r="VYB75" s="1"/>
      <c r="VYC75" s="1"/>
      <c r="VYD75" s="1"/>
      <c r="VYE75" s="1"/>
      <c r="VYF75" s="1"/>
      <c r="VYG75" s="1"/>
      <c r="VYH75" s="1"/>
      <c r="VYI75" s="1"/>
      <c r="VYJ75" s="1"/>
      <c r="VYK75" s="1"/>
      <c r="VYL75" s="1"/>
      <c r="VYM75" s="1"/>
      <c r="VYN75" s="1"/>
      <c r="VYO75" s="1"/>
      <c r="VYP75" s="1"/>
      <c r="VYQ75" s="1"/>
      <c r="VYR75" s="1"/>
      <c r="VYS75" s="1"/>
      <c r="VYT75" s="1"/>
      <c r="VYU75" s="1"/>
      <c r="VYV75" s="1"/>
      <c r="VYW75" s="1"/>
      <c r="VYX75" s="1"/>
      <c r="VYY75" s="1"/>
      <c r="VYZ75" s="1"/>
      <c r="VZA75" s="1"/>
      <c r="VZB75" s="1"/>
      <c r="VZC75" s="1"/>
      <c r="VZD75" s="1"/>
      <c r="VZE75" s="1"/>
      <c r="VZF75" s="1"/>
      <c r="VZG75" s="1"/>
      <c r="VZH75" s="1"/>
      <c r="VZI75" s="1"/>
      <c r="VZJ75" s="1"/>
      <c r="VZK75" s="1"/>
      <c r="VZL75" s="1"/>
      <c r="VZM75" s="1"/>
      <c r="VZN75" s="1"/>
      <c r="VZO75" s="1"/>
      <c r="VZP75" s="1"/>
      <c r="VZQ75" s="1"/>
      <c r="VZR75" s="1"/>
      <c r="VZS75" s="1"/>
      <c r="VZT75" s="1"/>
      <c r="VZU75" s="1"/>
      <c r="VZV75" s="1"/>
      <c r="VZW75" s="1"/>
      <c r="VZX75" s="1"/>
      <c r="VZY75" s="1"/>
      <c r="VZZ75" s="1"/>
      <c r="WAA75" s="1"/>
      <c r="WAB75" s="1"/>
      <c r="WAC75" s="1"/>
      <c r="WAD75" s="1"/>
      <c r="WAE75" s="1"/>
      <c r="WAF75" s="1"/>
      <c r="WAG75" s="1"/>
      <c r="WAH75" s="1"/>
      <c r="WAI75" s="1"/>
      <c r="WAJ75" s="1"/>
      <c r="WAK75" s="1"/>
      <c r="WAL75" s="1"/>
      <c r="WAM75" s="1"/>
      <c r="WAN75" s="1"/>
      <c r="WAO75" s="1"/>
      <c r="WAP75" s="1"/>
      <c r="WAQ75" s="1"/>
      <c r="WAR75" s="1"/>
      <c r="WAS75" s="1"/>
      <c r="WAT75" s="1"/>
      <c r="WAU75" s="1"/>
      <c r="WAV75" s="1"/>
      <c r="WAW75" s="1"/>
      <c r="WAX75" s="1"/>
      <c r="WAY75" s="1"/>
      <c r="WAZ75" s="1"/>
      <c r="WBA75" s="1"/>
      <c r="WBB75" s="1"/>
      <c r="WBC75" s="1"/>
      <c r="WBD75" s="1"/>
      <c r="WBE75" s="1"/>
      <c r="WBF75" s="1"/>
      <c r="WBG75" s="1"/>
      <c r="WBH75" s="1"/>
      <c r="WBI75" s="1"/>
      <c r="WBJ75" s="1"/>
      <c r="WBK75" s="1"/>
      <c r="WBL75" s="1"/>
      <c r="WBM75" s="1"/>
      <c r="WBN75" s="1"/>
      <c r="WBO75" s="1"/>
      <c r="WBP75" s="1"/>
      <c r="WBQ75" s="1"/>
      <c r="WBR75" s="1"/>
      <c r="WBS75" s="1"/>
      <c r="WBT75" s="1"/>
      <c r="WBU75" s="1"/>
      <c r="WBV75" s="1"/>
      <c r="WBW75" s="1"/>
      <c r="WBX75" s="1"/>
      <c r="WBY75" s="1"/>
      <c r="WBZ75" s="1"/>
      <c r="WCA75" s="1"/>
      <c r="WCB75" s="1"/>
      <c r="WCC75" s="1"/>
      <c r="WCD75" s="1"/>
      <c r="WCE75" s="1"/>
      <c r="WCF75" s="1"/>
      <c r="WCG75" s="1"/>
      <c r="WCH75" s="1"/>
      <c r="WCI75" s="1"/>
      <c r="WCJ75" s="1"/>
      <c r="WCK75" s="1"/>
      <c r="WCL75" s="1"/>
      <c r="WCM75" s="1"/>
      <c r="WCN75" s="1"/>
      <c r="WCO75" s="1"/>
      <c r="WCP75" s="1"/>
      <c r="WCQ75" s="1"/>
      <c r="WCR75" s="1"/>
      <c r="WCS75" s="1"/>
      <c r="WCT75" s="1"/>
      <c r="WCU75" s="1"/>
      <c r="WCV75" s="1"/>
      <c r="WCW75" s="1"/>
      <c r="WCX75" s="1"/>
      <c r="WCY75" s="1"/>
      <c r="WCZ75" s="1"/>
      <c r="WDA75" s="1"/>
      <c r="WDB75" s="1"/>
      <c r="WDC75" s="1"/>
      <c r="WDD75" s="1"/>
      <c r="WDE75" s="1"/>
      <c r="WDF75" s="1"/>
      <c r="WDG75" s="1"/>
      <c r="WDH75" s="1"/>
      <c r="WDI75" s="1"/>
      <c r="WDJ75" s="1"/>
      <c r="WDK75" s="1"/>
      <c r="WDL75" s="1"/>
      <c r="WDM75" s="1"/>
      <c r="WDN75" s="1"/>
      <c r="WDO75" s="1"/>
      <c r="WDP75" s="1"/>
      <c r="WDQ75" s="1"/>
      <c r="WDR75" s="1"/>
      <c r="WDS75" s="1"/>
      <c r="WDT75" s="1"/>
      <c r="WDU75" s="1"/>
      <c r="WDV75" s="1"/>
      <c r="WDW75" s="1"/>
      <c r="WDX75" s="1"/>
      <c r="WDY75" s="1"/>
      <c r="WDZ75" s="1"/>
      <c r="WEA75" s="1"/>
      <c r="WEB75" s="1"/>
      <c r="WEC75" s="1"/>
      <c r="WED75" s="1"/>
      <c r="WEE75" s="1"/>
      <c r="WEF75" s="1"/>
      <c r="WEG75" s="1"/>
      <c r="WEH75" s="1"/>
      <c r="WEI75" s="1"/>
      <c r="WEJ75" s="1"/>
      <c r="WEK75" s="1"/>
      <c r="WEL75" s="1"/>
      <c r="WEM75" s="1"/>
      <c r="WEN75" s="1"/>
      <c r="WEO75" s="1"/>
      <c r="WEP75" s="1"/>
      <c r="WEQ75" s="1"/>
      <c r="WER75" s="1"/>
      <c r="WES75" s="1"/>
      <c r="WET75" s="1"/>
      <c r="WEU75" s="1"/>
      <c r="WEV75" s="1"/>
      <c r="WEW75" s="1"/>
      <c r="WEX75" s="1"/>
      <c r="WEY75" s="1"/>
      <c r="WEZ75" s="1"/>
      <c r="WFA75" s="1"/>
      <c r="WFB75" s="1"/>
      <c r="WFC75" s="1"/>
      <c r="WFD75" s="1"/>
      <c r="WFE75" s="1"/>
      <c r="WFF75" s="1"/>
      <c r="WFG75" s="1"/>
      <c r="WFH75" s="1"/>
      <c r="WFI75" s="1"/>
      <c r="WFJ75" s="1"/>
      <c r="WFK75" s="1"/>
      <c r="WFL75" s="1"/>
      <c r="WFM75" s="1"/>
      <c r="WFN75" s="1"/>
      <c r="WFO75" s="1"/>
      <c r="WFP75" s="1"/>
      <c r="WFQ75" s="1"/>
      <c r="WFR75" s="1"/>
      <c r="WFS75" s="1"/>
      <c r="WFT75" s="1"/>
      <c r="WFU75" s="1"/>
      <c r="WFV75" s="1"/>
      <c r="WFW75" s="1"/>
      <c r="WFX75" s="1"/>
      <c r="WFY75" s="1"/>
      <c r="WFZ75" s="1"/>
      <c r="WGA75" s="1"/>
      <c r="WGB75" s="1"/>
      <c r="WGC75" s="1"/>
      <c r="WGD75" s="1"/>
      <c r="WGE75" s="1"/>
      <c r="WGF75" s="1"/>
      <c r="WGG75" s="1"/>
      <c r="WGH75" s="1"/>
      <c r="WGI75" s="1"/>
      <c r="WGJ75" s="1"/>
      <c r="WGK75" s="1"/>
      <c r="WGL75" s="1"/>
      <c r="WGM75" s="1"/>
      <c r="WGN75" s="1"/>
      <c r="WGO75" s="1"/>
      <c r="WGP75" s="1"/>
      <c r="WGQ75" s="1"/>
      <c r="WGR75" s="1"/>
      <c r="WGS75" s="1"/>
      <c r="WGT75" s="1"/>
      <c r="WGU75" s="1"/>
      <c r="WGV75" s="1"/>
      <c r="WGW75" s="1"/>
      <c r="WGX75" s="1"/>
      <c r="WGY75" s="1"/>
      <c r="WGZ75" s="1"/>
      <c r="WHA75" s="1"/>
      <c r="WHB75" s="1"/>
      <c r="WHC75" s="1"/>
      <c r="WHD75" s="1"/>
      <c r="WHE75" s="1"/>
      <c r="WHF75" s="1"/>
      <c r="WHG75" s="1"/>
      <c r="WHH75" s="1"/>
      <c r="WHI75" s="1"/>
      <c r="WHJ75" s="1"/>
      <c r="WHK75" s="1"/>
      <c r="WHL75" s="1"/>
      <c r="WHM75" s="1"/>
      <c r="WHN75" s="1"/>
      <c r="WHO75" s="1"/>
      <c r="WHP75" s="1"/>
      <c r="WHQ75" s="1"/>
      <c r="WHR75" s="1"/>
      <c r="WHS75" s="1"/>
      <c r="WHT75" s="1"/>
      <c r="WHU75" s="1"/>
      <c r="WHV75" s="1"/>
      <c r="WHW75" s="1"/>
      <c r="WHX75" s="1"/>
      <c r="WHY75" s="1"/>
      <c r="WHZ75" s="1"/>
      <c r="WIA75" s="1"/>
      <c r="WIB75" s="1"/>
      <c r="WIC75" s="1"/>
      <c r="WID75" s="1"/>
      <c r="WIE75" s="1"/>
      <c r="WIF75" s="1"/>
      <c r="WIG75" s="1"/>
      <c r="WIH75" s="1"/>
      <c r="WII75" s="1"/>
      <c r="WIJ75" s="1"/>
      <c r="WIK75" s="1"/>
      <c r="WIL75" s="1"/>
      <c r="WIM75" s="1"/>
      <c r="WIN75" s="1"/>
      <c r="WIO75" s="1"/>
      <c r="WIP75" s="1"/>
      <c r="WIQ75" s="1"/>
      <c r="WIR75" s="1"/>
      <c r="WIS75" s="1"/>
      <c r="WIT75" s="1"/>
      <c r="WIU75" s="1"/>
      <c r="WIV75" s="1"/>
      <c r="WIW75" s="1"/>
      <c r="WIX75" s="1"/>
      <c r="WIY75" s="1"/>
      <c r="WIZ75" s="1"/>
      <c r="WJA75" s="1"/>
      <c r="WJB75" s="1"/>
      <c r="WJC75" s="1"/>
      <c r="WJD75" s="1"/>
      <c r="WJE75" s="1"/>
      <c r="WJF75" s="1"/>
      <c r="WJG75" s="1"/>
      <c r="WJH75" s="1"/>
      <c r="WJI75" s="1"/>
      <c r="WJJ75" s="1"/>
      <c r="WJK75" s="1"/>
      <c r="WJL75" s="1"/>
      <c r="WJM75" s="1"/>
      <c r="WJN75" s="1"/>
      <c r="WJO75" s="1"/>
      <c r="WJP75" s="1"/>
      <c r="WJQ75" s="1"/>
      <c r="WJR75" s="1"/>
      <c r="WJS75" s="1"/>
      <c r="WJT75" s="1"/>
      <c r="WJU75" s="1"/>
      <c r="WJV75" s="1"/>
      <c r="WJW75" s="1"/>
      <c r="WJX75" s="1"/>
      <c r="WJY75" s="1"/>
      <c r="WJZ75" s="1"/>
      <c r="WKA75" s="1"/>
      <c r="WKB75" s="1"/>
      <c r="WKC75" s="1"/>
      <c r="WKD75" s="1"/>
      <c r="WKE75" s="1"/>
      <c r="WKF75" s="1"/>
      <c r="WKG75" s="1"/>
      <c r="WKH75" s="1"/>
      <c r="WKI75" s="1"/>
      <c r="WKJ75" s="1"/>
      <c r="WKK75" s="1"/>
      <c r="WKL75" s="1"/>
      <c r="WKM75" s="1"/>
      <c r="WKN75" s="1"/>
      <c r="WKO75" s="1"/>
      <c r="WKP75" s="1"/>
      <c r="WKQ75" s="1"/>
      <c r="WKR75" s="1"/>
      <c r="WKS75" s="1"/>
      <c r="WKT75" s="1"/>
      <c r="WKU75" s="1"/>
      <c r="WKV75" s="1"/>
      <c r="WKW75" s="1"/>
      <c r="WKX75" s="1"/>
      <c r="WKY75" s="1"/>
      <c r="WKZ75" s="1"/>
      <c r="WLA75" s="1"/>
      <c r="WLB75" s="1"/>
      <c r="WLC75" s="1"/>
      <c r="WLD75" s="1"/>
      <c r="WLE75" s="1"/>
      <c r="WLF75" s="1"/>
      <c r="WLG75" s="1"/>
      <c r="WLH75" s="1"/>
      <c r="WLI75" s="1"/>
      <c r="WLJ75" s="1"/>
      <c r="WLK75" s="1"/>
      <c r="WLL75" s="1"/>
      <c r="WLM75" s="1"/>
      <c r="WLN75" s="1"/>
      <c r="WLO75" s="1"/>
      <c r="WLP75" s="1"/>
      <c r="WLQ75" s="1"/>
      <c r="WLR75" s="1"/>
      <c r="WLS75" s="1"/>
      <c r="WLT75" s="1"/>
      <c r="WLU75" s="1"/>
      <c r="WLV75" s="1"/>
      <c r="WLW75" s="1"/>
      <c r="WLX75" s="1"/>
      <c r="WLY75" s="1"/>
      <c r="WLZ75" s="1"/>
      <c r="WMA75" s="1"/>
      <c r="WMB75" s="1"/>
      <c r="WMC75" s="1"/>
      <c r="WMD75" s="1"/>
      <c r="WME75" s="1"/>
      <c r="WMF75" s="1"/>
      <c r="WMG75" s="1"/>
      <c r="WMH75" s="1"/>
      <c r="WMI75" s="1"/>
      <c r="WMJ75" s="1"/>
      <c r="WMK75" s="1"/>
      <c r="WML75" s="1"/>
      <c r="WMM75" s="1"/>
      <c r="WMN75" s="1"/>
      <c r="WMO75" s="1"/>
      <c r="WMP75" s="1"/>
      <c r="WMQ75" s="1"/>
      <c r="WMR75" s="1"/>
      <c r="WMS75" s="1"/>
      <c r="WMT75" s="1"/>
      <c r="WMU75" s="1"/>
      <c r="WMV75" s="1"/>
      <c r="WMW75" s="1"/>
      <c r="WMX75" s="1"/>
      <c r="WMY75" s="1"/>
      <c r="WMZ75" s="1"/>
      <c r="WNA75" s="1"/>
      <c r="WNB75" s="1"/>
      <c r="WNC75" s="1"/>
      <c r="WND75" s="1"/>
      <c r="WNE75" s="1"/>
      <c r="WNF75" s="1"/>
      <c r="WNG75" s="1"/>
      <c r="WNH75" s="1"/>
      <c r="WNI75" s="1"/>
      <c r="WNJ75" s="1"/>
      <c r="WNK75" s="1"/>
      <c r="WNL75" s="1"/>
      <c r="WNM75" s="1"/>
      <c r="WNN75" s="1"/>
      <c r="WNO75" s="1"/>
      <c r="WNP75" s="1"/>
      <c r="WNQ75" s="1"/>
      <c r="WNR75" s="1"/>
      <c r="WNS75" s="1"/>
      <c r="WNT75" s="1"/>
      <c r="WNU75" s="1"/>
      <c r="WNV75" s="1"/>
      <c r="WNW75" s="1"/>
      <c r="WNX75" s="1"/>
      <c r="WNY75" s="1"/>
      <c r="WNZ75" s="1"/>
      <c r="WOA75" s="1"/>
      <c r="WOB75" s="1"/>
      <c r="WOC75" s="1"/>
      <c r="WOD75" s="1"/>
      <c r="WOE75" s="1"/>
      <c r="WOF75" s="1"/>
      <c r="WOG75" s="1"/>
      <c r="WOH75" s="1"/>
      <c r="WOI75" s="1"/>
      <c r="WOJ75" s="1"/>
      <c r="WOK75" s="1"/>
      <c r="WOL75" s="1"/>
      <c r="WOM75" s="1"/>
      <c r="WON75" s="1"/>
      <c r="WOO75" s="1"/>
      <c r="WOP75" s="1"/>
      <c r="WOQ75" s="1"/>
      <c r="WOR75" s="1"/>
      <c r="WOS75" s="1"/>
      <c r="WOT75" s="1"/>
      <c r="WOU75" s="1"/>
      <c r="WOV75" s="1"/>
      <c r="WOW75" s="1"/>
      <c r="WOX75" s="1"/>
      <c r="WOY75" s="1"/>
      <c r="WOZ75" s="1"/>
      <c r="WPA75" s="1"/>
      <c r="WPB75" s="1"/>
      <c r="WPC75" s="1"/>
      <c r="WPD75" s="1"/>
      <c r="WPE75" s="1"/>
      <c r="WPF75" s="1"/>
      <c r="WPG75" s="1"/>
      <c r="WPH75" s="1"/>
      <c r="WPI75" s="1"/>
      <c r="WPJ75" s="1"/>
      <c r="WPK75" s="1"/>
      <c r="WPL75" s="1"/>
      <c r="WPM75" s="1"/>
      <c r="WPN75" s="1"/>
      <c r="WPO75" s="1"/>
      <c r="WPP75" s="1"/>
      <c r="WPQ75" s="1"/>
      <c r="WPR75" s="1"/>
      <c r="WPS75" s="1"/>
      <c r="WPT75" s="1"/>
      <c r="WPU75" s="1"/>
      <c r="WPV75" s="1"/>
      <c r="WPW75" s="1"/>
      <c r="WPX75" s="1"/>
      <c r="WPY75" s="1"/>
      <c r="WPZ75" s="1"/>
      <c r="WQA75" s="1"/>
      <c r="WQB75" s="1"/>
      <c r="WQC75" s="1"/>
      <c r="WQD75" s="1"/>
      <c r="WQE75" s="1"/>
      <c r="WQF75" s="1"/>
      <c r="WQG75" s="1"/>
      <c r="WQH75" s="1"/>
      <c r="WQI75" s="1"/>
      <c r="WQJ75" s="1"/>
      <c r="WQK75" s="1"/>
      <c r="WQL75" s="1"/>
      <c r="WQM75" s="1"/>
      <c r="WQN75" s="1"/>
      <c r="WQO75" s="1"/>
      <c r="WQP75" s="1"/>
      <c r="WQQ75" s="1"/>
      <c r="WQR75" s="1"/>
      <c r="WQS75" s="1"/>
      <c r="WQT75" s="1"/>
      <c r="WQU75" s="1"/>
      <c r="WQV75" s="1"/>
      <c r="WQW75" s="1"/>
      <c r="WQX75" s="1"/>
      <c r="WQY75" s="1"/>
      <c r="WQZ75" s="1"/>
      <c r="WRA75" s="1"/>
      <c r="WRB75" s="1"/>
      <c r="WRC75" s="1"/>
      <c r="WRD75" s="1"/>
      <c r="WRE75" s="1"/>
      <c r="WRF75" s="1"/>
      <c r="WRG75" s="1"/>
      <c r="WRH75" s="1"/>
      <c r="WRI75" s="1"/>
      <c r="WRJ75" s="1"/>
      <c r="WRK75" s="1"/>
      <c r="WRL75" s="1"/>
      <c r="WRM75" s="1"/>
      <c r="WRN75" s="1"/>
      <c r="WRO75" s="1"/>
      <c r="WRP75" s="1"/>
      <c r="WRQ75" s="1"/>
      <c r="WRR75" s="1"/>
      <c r="WRS75" s="1"/>
      <c r="WRT75" s="1"/>
      <c r="WRU75" s="1"/>
      <c r="WRV75" s="1"/>
      <c r="WRW75" s="1"/>
      <c r="WRX75" s="1"/>
      <c r="WRY75" s="1"/>
      <c r="WRZ75" s="1"/>
      <c r="WSA75" s="1"/>
      <c r="WSB75" s="1"/>
      <c r="WSC75" s="1"/>
      <c r="WSD75" s="1"/>
      <c r="WSE75" s="1"/>
      <c r="WSF75" s="1"/>
      <c r="WSG75" s="1"/>
      <c r="WSH75" s="1"/>
      <c r="WSI75" s="1"/>
      <c r="WSJ75" s="1"/>
      <c r="WSK75" s="1"/>
      <c r="WSL75" s="1"/>
      <c r="WSM75" s="1"/>
      <c r="WSN75" s="1"/>
      <c r="WSO75" s="1"/>
      <c r="WSP75" s="1"/>
      <c r="WSQ75" s="1"/>
      <c r="WSR75" s="1"/>
      <c r="WSS75" s="1"/>
      <c r="WST75" s="1"/>
      <c r="WSU75" s="1"/>
      <c r="WSV75" s="1"/>
      <c r="WSW75" s="1"/>
      <c r="WSX75" s="1"/>
      <c r="WSY75" s="1"/>
      <c r="WSZ75" s="1"/>
      <c r="WTA75" s="1"/>
      <c r="WTB75" s="1"/>
      <c r="WTC75" s="1"/>
      <c r="WTD75" s="1"/>
      <c r="WTE75" s="1"/>
      <c r="WTF75" s="1"/>
      <c r="WTG75" s="1"/>
      <c r="WTH75" s="1"/>
      <c r="WTI75" s="1"/>
      <c r="WTJ75" s="1"/>
      <c r="WTK75" s="1"/>
      <c r="WTL75" s="1"/>
      <c r="WTM75" s="1"/>
      <c r="WTN75" s="1"/>
      <c r="WTO75" s="1"/>
      <c r="WTP75" s="1"/>
      <c r="WTQ75" s="1"/>
      <c r="WTR75" s="1"/>
      <c r="WTS75" s="1"/>
      <c r="WTT75" s="1"/>
      <c r="WTU75" s="1"/>
      <c r="WTV75" s="1"/>
      <c r="WTW75" s="1"/>
      <c r="WTX75" s="1"/>
      <c r="WTY75" s="1"/>
      <c r="WTZ75" s="1"/>
      <c r="WUA75" s="1"/>
      <c r="WUB75" s="1"/>
      <c r="WUC75" s="1"/>
      <c r="WUD75" s="1"/>
      <c r="WUE75" s="1"/>
      <c r="WUF75" s="1"/>
      <c r="WUG75" s="1"/>
      <c r="WUH75" s="1"/>
      <c r="WUI75" s="1"/>
      <c r="WUJ75" s="1"/>
      <c r="WUK75" s="1"/>
      <c r="WUL75" s="1"/>
      <c r="WUM75" s="1"/>
      <c r="WUN75" s="1"/>
      <c r="WUO75" s="1"/>
      <c r="WUP75" s="1"/>
      <c r="WUQ75" s="1"/>
      <c r="WUR75" s="1"/>
      <c r="WUS75" s="1"/>
      <c r="WUT75" s="1"/>
      <c r="WUU75" s="1"/>
      <c r="WUV75" s="1"/>
      <c r="WUW75" s="1"/>
      <c r="WUX75" s="1"/>
      <c r="WUY75" s="1"/>
      <c r="WUZ75" s="1"/>
      <c r="WVA75" s="1"/>
      <c r="WVB75" s="1"/>
      <c r="WVC75" s="1"/>
      <c r="WVD75" s="1"/>
      <c r="WVE75" s="1"/>
      <c r="WVF75" s="1"/>
      <c r="WVG75" s="1"/>
      <c r="WVH75" s="1"/>
      <c r="WVI75" s="1"/>
      <c r="WVJ75" s="1"/>
      <c r="WVK75" s="1"/>
      <c r="WVL75" s="1"/>
      <c r="WVM75" s="1"/>
      <c r="WVN75" s="1"/>
      <c r="WVO75" s="1"/>
      <c r="WVP75" s="1"/>
      <c r="WVQ75" s="1"/>
      <c r="WVR75" s="1"/>
      <c r="WVS75" s="1"/>
      <c r="WVT75" s="1"/>
      <c r="WVU75" s="1"/>
      <c r="WVV75" s="1"/>
      <c r="WVW75" s="1"/>
      <c r="WVX75" s="1"/>
      <c r="WVY75" s="1"/>
      <c r="WVZ75" s="1"/>
      <c r="WWA75" s="1"/>
      <c r="WWB75" s="1"/>
      <c r="WWC75" s="1"/>
      <c r="WWD75" s="1"/>
      <c r="WWE75" s="1"/>
      <c r="WWF75" s="1"/>
      <c r="WWG75" s="1"/>
      <c r="WWH75" s="1"/>
      <c r="WWI75" s="1"/>
      <c r="WWJ75" s="1"/>
      <c r="WWK75" s="1"/>
      <c r="WWL75" s="1"/>
      <c r="WWM75" s="1"/>
      <c r="WWN75" s="1"/>
      <c r="WWO75" s="1"/>
      <c r="WWP75" s="1"/>
      <c r="WWQ75" s="1"/>
      <c r="WWR75" s="1"/>
      <c r="WWS75" s="1"/>
      <c r="WWT75" s="1"/>
      <c r="WWU75" s="1"/>
      <c r="WWV75" s="1"/>
      <c r="WWW75" s="1"/>
      <c r="WWX75" s="1"/>
      <c r="WWY75" s="1"/>
      <c r="WWZ75" s="1"/>
      <c r="WXA75" s="1"/>
      <c r="WXB75" s="1"/>
      <c r="WXC75" s="1"/>
      <c r="WXD75" s="1"/>
      <c r="WXE75" s="1"/>
      <c r="WXF75" s="1"/>
      <c r="WXG75" s="1"/>
      <c r="WXH75" s="1"/>
      <c r="WXI75" s="1"/>
      <c r="WXJ75" s="1"/>
      <c r="WXK75" s="1"/>
      <c r="WXL75" s="1"/>
      <c r="WXM75" s="1"/>
      <c r="WXN75" s="1"/>
      <c r="WXO75" s="1"/>
      <c r="WXP75" s="1"/>
      <c r="WXQ75" s="1"/>
      <c r="WXR75" s="1"/>
      <c r="WXS75" s="1"/>
      <c r="WXT75" s="1"/>
      <c r="WXU75" s="1"/>
      <c r="WXV75" s="1"/>
      <c r="WXW75" s="1"/>
      <c r="WXX75" s="1"/>
      <c r="WXY75" s="1"/>
      <c r="WXZ75" s="1"/>
      <c r="WYA75" s="1"/>
      <c r="WYB75" s="1"/>
      <c r="WYC75" s="1"/>
      <c r="WYD75" s="1"/>
      <c r="WYE75" s="1"/>
      <c r="WYF75" s="1"/>
      <c r="WYG75" s="1"/>
      <c r="WYH75" s="1"/>
      <c r="WYI75" s="1"/>
      <c r="WYJ75" s="1"/>
      <c r="WYK75" s="1"/>
      <c r="WYL75" s="1"/>
      <c r="WYM75" s="1"/>
      <c r="WYN75" s="1"/>
      <c r="WYO75" s="1"/>
      <c r="WYP75" s="1"/>
      <c r="WYQ75" s="1"/>
      <c r="WYR75" s="1"/>
      <c r="WYS75" s="1"/>
      <c r="WYT75" s="1"/>
      <c r="WYU75" s="1"/>
      <c r="WYV75" s="1"/>
      <c r="WYW75" s="1"/>
      <c r="WYX75" s="1"/>
      <c r="WYY75" s="1"/>
      <c r="WYZ75" s="1"/>
      <c r="WZA75" s="1"/>
      <c r="WZB75" s="1"/>
      <c r="WZC75" s="1"/>
      <c r="WZD75" s="1"/>
      <c r="WZE75" s="1"/>
      <c r="WZF75" s="1"/>
      <c r="WZG75" s="1"/>
      <c r="WZH75" s="1"/>
      <c r="WZI75" s="1"/>
      <c r="WZJ75" s="1"/>
      <c r="WZK75" s="1"/>
      <c r="WZL75" s="1"/>
      <c r="WZM75" s="1"/>
      <c r="WZN75" s="1"/>
      <c r="WZO75" s="1"/>
      <c r="WZP75" s="1"/>
      <c r="WZQ75" s="1"/>
      <c r="WZR75" s="1"/>
      <c r="WZS75" s="1"/>
      <c r="WZT75" s="1"/>
      <c r="WZU75" s="1"/>
      <c r="WZV75" s="1"/>
      <c r="WZW75" s="1"/>
      <c r="WZX75" s="1"/>
      <c r="WZY75" s="1"/>
      <c r="WZZ75" s="1"/>
      <c r="XAA75" s="1"/>
      <c r="XAB75" s="1"/>
      <c r="XAC75" s="1"/>
      <c r="XAD75" s="1"/>
      <c r="XAE75" s="1"/>
      <c r="XAF75" s="1"/>
      <c r="XAG75" s="1"/>
      <c r="XAH75" s="1"/>
      <c r="XAI75" s="1"/>
      <c r="XAJ75" s="1"/>
      <c r="XAK75" s="1"/>
      <c r="XAL75" s="1"/>
      <c r="XAM75" s="1"/>
      <c r="XAN75" s="1"/>
      <c r="XAO75" s="1"/>
      <c r="XAP75" s="1"/>
      <c r="XAQ75" s="1"/>
      <c r="XAR75" s="1"/>
      <c r="XAS75" s="1"/>
      <c r="XAT75" s="1"/>
      <c r="XAU75" s="1"/>
      <c r="XAV75" s="1"/>
      <c r="XAW75" s="1"/>
      <c r="XAX75" s="1"/>
      <c r="XAY75" s="1"/>
      <c r="XAZ75" s="1"/>
      <c r="XBA75" s="1"/>
      <c r="XBB75" s="1"/>
      <c r="XBC75" s="1"/>
      <c r="XBD75" s="1"/>
      <c r="XBE75" s="1"/>
      <c r="XBF75" s="1"/>
      <c r="XBG75" s="1"/>
      <c r="XBH75" s="1"/>
      <c r="XBI75" s="1"/>
      <c r="XBJ75" s="1"/>
      <c r="XBK75" s="1"/>
      <c r="XBL75" s="1"/>
      <c r="XBM75" s="1"/>
      <c r="XBN75" s="1"/>
      <c r="XBO75" s="1"/>
      <c r="XBP75" s="1"/>
      <c r="XBQ75" s="1"/>
      <c r="XBR75" s="1"/>
      <c r="XBS75" s="1"/>
      <c r="XBT75" s="1"/>
      <c r="XBU75" s="1"/>
      <c r="XBV75" s="1"/>
      <c r="XBW75" s="1"/>
      <c r="XBX75" s="1"/>
      <c r="XBY75" s="1"/>
      <c r="XBZ75" s="1"/>
      <c r="XCA75" s="1"/>
      <c r="XCB75" s="1"/>
      <c r="XCC75" s="1"/>
      <c r="XCD75" s="1"/>
      <c r="XCE75" s="1"/>
      <c r="XCF75" s="1"/>
      <c r="XCG75" s="1"/>
      <c r="XCH75" s="1"/>
      <c r="XCI75" s="1"/>
      <c r="XCJ75" s="1"/>
      <c r="XCK75" s="1"/>
      <c r="XCL75" s="1"/>
      <c r="XCM75" s="1"/>
      <c r="XCN75" s="1"/>
      <c r="XCO75" s="1"/>
      <c r="XCP75" s="1"/>
      <c r="XCQ75" s="1"/>
      <c r="XCR75" s="1"/>
      <c r="XCS75" s="1"/>
      <c r="XCT75" s="1"/>
      <c r="XCU75" s="1"/>
      <c r="XCV75" s="1"/>
      <c r="XCW75" s="1"/>
      <c r="XCX75" s="1"/>
      <c r="XCY75" s="1"/>
      <c r="XCZ75" s="1"/>
      <c r="XDA75" s="1"/>
      <c r="XDB75" s="1"/>
      <c r="XDC75" s="1"/>
      <c r="XDD75" s="1"/>
      <c r="XDE75" s="1"/>
      <c r="XDF75" s="1"/>
      <c r="XDG75" s="1"/>
      <c r="XDH75" s="1"/>
      <c r="XDI75" s="1"/>
      <c r="XDJ75" s="1"/>
      <c r="XDK75" s="1"/>
      <c r="XDL75" s="1"/>
      <c r="XDM75" s="1"/>
      <c r="XDN75" s="1"/>
      <c r="XDO75" s="1"/>
      <c r="XDP75" s="1"/>
      <c r="XDQ75" s="1"/>
      <c r="XDR75" s="1"/>
      <c r="XDS75" s="1"/>
      <c r="XDT75" s="1"/>
      <c r="XDU75" s="1"/>
      <c r="XDV75" s="1"/>
      <c r="XDW75" s="1"/>
      <c r="XDX75" s="1"/>
      <c r="XDY75" s="1"/>
      <c r="XDZ75" s="1"/>
      <c r="XEA75" s="1"/>
      <c r="XEB75" s="1"/>
      <c r="XEC75" s="1"/>
      <c r="XED75" s="1"/>
      <c r="XEE75" s="1"/>
      <c r="XEF75" s="1"/>
      <c r="XEG75" s="1"/>
      <c r="XEH75" s="1"/>
      <c r="XEI75" s="1"/>
      <c r="XEJ75" s="1"/>
      <c r="XEK75" s="1"/>
      <c r="XEL75" s="1"/>
      <c r="XEM75" s="1"/>
      <c r="XEN75" s="1"/>
      <c r="XEO75" s="1"/>
      <c r="XEP75" s="1"/>
      <c r="XEQ75" s="1"/>
      <c r="XER75" s="1"/>
      <c r="XES75" s="1"/>
      <c r="XET75" s="1"/>
      <c r="XEU75" s="1"/>
      <c r="XEV75" s="1"/>
      <c r="XEW75" s="1"/>
      <c r="XEX75" s="1"/>
      <c r="XEY75" s="1"/>
      <c r="XEZ75" s="1"/>
      <c r="XFA75" s="1"/>
      <c r="XFB75" s="1"/>
      <c r="XFC75" s="1"/>
      <c r="XFD75" s="1"/>
    </row>
    <row r="76" spans="1:16384" ht="14.25" customHeight="1" x14ac:dyDescent="0.3">
      <c r="A76" s="13"/>
      <c r="B76" s="14"/>
      <c r="C76" s="15" t="s">
        <v>300</v>
      </c>
      <c r="D76" s="14"/>
      <c r="E76" s="284">
        <v>0</v>
      </c>
      <c r="F76" s="284">
        <v>0</v>
      </c>
      <c r="G76" s="284">
        <v>0</v>
      </c>
      <c r="H76" s="284">
        <v>0</v>
      </c>
      <c r="I76" s="284">
        <v>0</v>
      </c>
      <c r="J76" s="284">
        <v>0</v>
      </c>
      <c r="K76" s="284">
        <v>0</v>
      </c>
      <c r="L76" s="284">
        <v>0</v>
      </c>
      <c r="M76" s="284">
        <v>0</v>
      </c>
      <c r="N76" s="284">
        <v>0</v>
      </c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  <c r="AA76" s="18"/>
      <c r="AB76" s="18"/>
      <c r="AC76" s="18"/>
      <c r="AD76" s="18"/>
      <c r="AE76" s="18"/>
      <c r="AF76" s="18"/>
      <c r="AG76" s="18"/>
      <c r="AH76" s="18"/>
      <c r="AI76" s="18"/>
      <c r="AJ76" s="18"/>
      <c r="AK76" s="18"/>
      <c r="AL76" s="18"/>
      <c r="AM76" s="18"/>
      <c r="AN76" s="18"/>
      <c r="AO76" s="18"/>
      <c r="AP76" s="18"/>
      <c r="AQ76" s="18"/>
      <c r="AR76" s="18"/>
      <c r="AS76" s="18"/>
      <c r="AT76" s="18"/>
      <c r="AU76" s="18"/>
      <c r="AV76" s="18"/>
      <c r="AW76" s="18"/>
      <c r="AX76" s="18"/>
      <c r="AY76" s="18"/>
      <c r="AZ76" s="18"/>
      <c r="BA76" s="18"/>
      <c r="BB76" s="18"/>
      <c r="BC76" s="18"/>
      <c r="BD76" s="18"/>
      <c r="BE76" s="18"/>
      <c r="BF76" s="18"/>
      <c r="BG76" s="18"/>
      <c r="BH76" s="18"/>
      <c r="BI76" s="18"/>
      <c r="BJ76" s="18"/>
      <c r="BK76" s="18"/>
      <c r="BL76" s="18"/>
      <c r="BM76" s="18"/>
      <c r="BN76" s="18"/>
      <c r="BO76" s="18"/>
      <c r="BP76" s="18"/>
      <c r="BQ76" s="18"/>
      <c r="BR76" s="18"/>
      <c r="BS76" s="18"/>
      <c r="BT76" s="18"/>
      <c r="BU76" s="18"/>
      <c r="BV76" s="18"/>
      <c r="BW76" s="18"/>
      <c r="BX76" s="18"/>
      <c r="BY76" s="18"/>
      <c r="BZ76" s="18"/>
      <c r="CA76" s="18"/>
      <c r="CB76" s="18"/>
      <c r="CC76" s="18"/>
      <c r="CD76" s="18"/>
      <c r="CE76" s="18"/>
      <c r="CF76" s="18"/>
      <c r="CG76" s="18"/>
      <c r="CH76" s="18"/>
      <c r="CI76" s="18"/>
      <c r="CJ76" s="18"/>
      <c r="CK76" s="18"/>
      <c r="CL76" s="18"/>
      <c r="CM76" s="18"/>
      <c r="CN76" s="18"/>
      <c r="CO76" s="18"/>
      <c r="CP76" s="18"/>
      <c r="CQ76" s="18"/>
      <c r="CR76" s="18"/>
      <c r="CS76" s="18"/>
      <c r="CT76" s="18"/>
      <c r="CU76" s="18"/>
      <c r="CV76" s="18"/>
      <c r="CW76" s="18"/>
      <c r="CX76" s="18"/>
      <c r="CY76" s="18"/>
      <c r="CZ76" s="18"/>
      <c r="DA76" s="18"/>
      <c r="DB76" s="18"/>
      <c r="DC76" s="18"/>
      <c r="DD76" s="18"/>
      <c r="DE76" s="18"/>
      <c r="DF76" s="18"/>
      <c r="DG76" s="18"/>
      <c r="DH76" s="18"/>
      <c r="DI76" s="18"/>
      <c r="DJ76" s="18"/>
      <c r="DK76" s="18"/>
      <c r="DL76" s="18"/>
      <c r="DM76" s="18"/>
      <c r="DN76" s="18"/>
      <c r="DO76" s="18"/>
      <c r="DP76" s="18"/>
      <c r="DQ76" s="18"/>
      <c r="DR76" s="18"/>
      <c r="DS76" s="18"/>
      <c r="DT76" s="18"/>
      <c r="DU76" s="18"/>
      <c r="DV76" s="18"/>
      <c r="DW76" s="18"/>
      <c r="DX76" s="18"/>
      <c r="DY76" s="18"/>
      <c r="DZ76" s="18"/>
      <c r="EA76" s="18"/>
      <c r="EB76" s="18"/>
      <c r="EC76" s="18"/>
      <c r="ED76" s="18"/>
      <c r="EE76" s="18"/>
      <c r="EF76" s="18"/>
      <c r="EG76" s="18"/>
      <c r="EH76" s="18"/>
      <c r="EI76" s="18"/>
      <c r="EJ76" s="18"/>
      <c r="EK76" s="18"/>
      <c r="EL76" s="18"/>
      <c r="EM76" s="18"/>
      <c r="EN76" s="18"/>
      <c r="EO76" s="18"/>
      <c r="EP76" s="18"/>
      <c r="EQ76" s="18"/>
      <c r="ER76" s="18"/>
      <c r="ES76" s="18"/>
      <c r="ET76" s="18"/>
      <c r="EU76" s="18"/>
      <c r="EV76" s="18"/>
      <c r="EW76" s="18"/>
      <c r="EX76" s="18"/>
      <c r="EY76" s="18"/>
      <c r="EZ76" s="18"/>
      <c r="FA76" s="18"/>
      <c r="FB76" s="18"/>
      <c r="FC76" s="18"/>
      <c r="FD76" s="18"/>
      <c r="FE76" s="18"/>
      <c r="FF76" s="18"/>
      <c r="FG76" s="18"/>
      <c r="FH76" s="18"/>
      <c r="FI76" s="18"/>
      <c r="FJ76" s="18"/>
      <c r="FK76" s="18"/>
      <c r="FL76" s="18"/>
      <c r="FM76" s="18"/>
      <c r="FN76" s="18"/>
      <c r="FO76" s="18"/>
      <c r="FP76" s="18"/>
      <c r="FQ76" s="18"/>
      <c r="FR76" s="18"/>
      <c r="FS76" s="18"/>
      <c r="FT76" s="18"/>
      <c r="FU76" s="18"/>
      <c r="FV76" s="18"/>
      <c r="FW76" s="18"/>
      <c r="FX76" s="18"/>
      <c r="FY76" s="18"/>
      <c r="FZ76" s="18"/>
      <c r="GA76" s="18"/>
      <c r="GB76" s="18"/>
      <c r="GC76" s="18"/>
      <c r="GD76" s="18"/>
      <c r="GE76" s="18"/>
      <c r="GF76" s="18"/>
      <c r="GG76" s="18"/>
      <c r="GH76" s="18"/>
      <c r="GI76" s="18"/>
      <c r="GJ76" s="18"/>
      <c r="GK76" s="18"/>
      <c r="GL76" s="18"/>
      <c r="GM76" s="18"/>
      <c r="GN76" s="18"/>
      <c r="GO76" s="18"/>
      <c r="GP76" s="18"/>
      <c r="GQ76" s="18"/>
      <c r="GR76" s="18"/>
      <c r="GS76" s="18"/>
      <c r="GT76" s="18"/>
      <c r="GU76" s="18"/>
      <c r="GV76" s="18"/>
      <c r="GW76" s="18"/>
      <c r="GX76" s="18"/>
      <c r="GY76" s="18"/>
      <c r="GZ76" s="18"/>
      <c r="HA76" s="18"/>
      <c r="HB76" s="18"/>
      <c r="HC76" s="18"/>
      <c r="HD76" s="18"/>
      <c r="HE76" s="18"/>
      <c r="HF76" s="18"/>
      <c r="HG76" s="18"/>
      <c r="HH76" s="18"/>
      <c r="HI76" s="18"/>
      <c r="HJ76" s="18"/>
      <c r="HK76" s="18"/>
      <c r="HL76" s="18"/>
      <c r="HM76" s="18"/>
      <c r="HN76" s="18"/>
      <c r="HO76" s="18"/>
      <c r="HP76" s="18"/>
      <c r="HQ76" s="18"/>
      <c r="HR76" s="18"/>
      <c r="HS76" s="18"/>
      <c r="HT76" s="18"/>
      <c r="HU76" s="18"/>
      <c r="HV76" s="18"/>
      <c r="HW76" s="18"/>
      <c r="HX76" s="18"/>
      <c r="HY76" s="18"/>
      <c r="HZ76" s="18"/>
      <c r="IA76" s="18"/>
      <c r="IB76" s="18"/>
      <c r="IC76" s="18"/>
      <c r="ID76" s="18"/>
      <c r="IE76" s="18"/>
      <c r="IF76" s="18"/>
      <c r="IG76" s="18"/>
      <c r="IH76" s="18"/>
      <c r="II76" s="18"/>
      <c r="IJ76" s="18"/>
      <c r="IK76" s="18"/>
      <c r="IL76" s="18"/>
      <c r="IM76" s="18"/>
      <c r="IN76" s="18"/>
      <c r="IO76" s="18"/>
      <c r="IP76" s="18"/>
      <c r="IQ76" s="18"/>
      <c r="IR76" s="18"/>
      <c r="IS76" s="18"/>
      <c r="IT76" s="18"/>
      <c r="IU76" s="18"/>
      <c r="IV76" s="18"/>
      <c r="IW76" s="18"/>
      <c r="IX76" s="18"/>
      <c r="IY76" s="18"/>
      <c r="IZ76" s="18"/>
      <c r="JA76" s="18"/>
      <c r="JB76" s="18"/>
      <c r="JC76" s="18"/>
      <c r="JD76" s="18"/>
      <c r="JE76" s="18"/>
      <c r="JF76" s="18"/>
      <c r="JG76" s="18"/>
      <c r="JH76" s="18"/>
      <c r="JI76" s="18"/>
      <c r="JJ76" s="18"/>
      <c r="JK76" s="18"/>
      <c r="JL76" s="18"/>
      <c r="JM76" s="18"/>
      <c r="JN76" s="18"/>
      <c r="JO76" s="18"/>
      <c r="JP76" s="18"/>
      <c r="JQ76" s="18"/>
      <c r="JR76" s="18"/>
      <c r="JS76" s="18"/>
      <c r="JT76" s="18"/>
      <c r="JU76" s="18"/>
      <c r="JV76" s="18"/>
      <c r="JW76" s="18"/>
      <c r="JX76" s="18"/>
      <c r="JY76" s="18"/>
      <c r="JZ76" s="18"/>
      <c r="KA76" s="18"/>
      <c r="KB76" s="18"/>
      <c r="KC76" s="18"/>
      <c r="KD76" s="18"/>
      <c r="KE76" s="18"/>
      <c r="KF76" s="18"/>
      <c r="KG76" s="18"/>
      <c r="KH76" s="18"/>
      <c r="KI76" s="18"/>
      <c r="KJ76" s="18"/>
      <c r="KK76" s="18"/>
      <c r="KL76" s="18"/>
      <c r="KM76" s="18"/>
      <c r="KN76" s="18"/>
      <c r="KO76" s="18"/>
      <c r="KP76" s="18"/>
      <c r="KQ76" s="18"/>
      <c r="KR76" s="18"/>
      <c r="KS76" s="18"/>
      <c r="KT76" s="18"/>
      <c r="KU76" s="18"/>
      <c r="KV76" s="18"/>
      <c r="KW76" s="18"/>
      <c r="KX76" s="18"/>
      <c r="KY76" s="18"/>
      <c r="KZ76" s="18"/>
      <c r="LA76" s="18"/>
      <c r="LB76" s="18"/>
      <c r="LC76" s="18"/>
      <c r="LD76" s="18"/>
      <c r="LE76" s="18"/>
      <c r="LF76" s="18"/>
      <c r="LG76" s="18"/>
      <c r="LH76" s="18"/>
      <c r="LI76" s="18"/>
      <c r="LJ76" s="18"/>
      <c r="LK76" s="18"/>
      <c r="LL76" s="18"/>
      <c r="LM76" s="18"/>
      <c r="LN76" s="18"/>
      <c r="LO76" s="18"/>
      <c r="LP76" s="18"/>
      <c r="LQ76" s="18"/>
      <c r="LR76" s="18"/>
      <c r="LS76" s="18"/>
      <c r="LT76" s="18"/>
      <c r="LU76" s="18"/>
      <c r="LV76" s="18"/>
      <c r="LW76" s="18"/>
      <c r="LX76" s="18"/>
      <c r="LY76" s="18"/>
      <c r="LZ76" s="18"/>
      <c r="MA76" s="18"/>
      <c r="MB76" s="18"/>
      <c r="MC76" s="18"/>
      <c r="MD76" s="18"/>
      <c r="ME76" s="18"/>
      <c r="MF76" s="18"/>
      <c r="MG76" s="18"/>
      <c r="MH76" s="18"/>
      <c r="MI76" s="18"/>
      <c r="MJ76" s="18"/>
      <c r="MK76" s="18"/>
      <c r="ML76" s="18"/>
      <c r="MM76" s="18"/>
      <c r="MN76" s="18"/>
      <c r="MO76" s="18"/>
      <c r="MP76" s="18"/>
      <c r="MQ76" s="18"/>
      <c r="MR76" s="18"/>
      <c r="MS76" s="18"/>
      <c r="MT76" s="18"/>
      <c r="MU76" s="18"/>
      <c r="MV76" s="18"/>
      <c r="MW76" s="18"/>
      <c r="MX76" s="18"/>
      <c r="MY76" s="18"/>
      <c r="MZ76" s="18"/>
      <c r="NA76" s="18"/>
      <c r="NB76" s="18"/>
      <c r="NC76" s="18"/>
      <c r="ND76" s="18"/>
      <c r="NE76" s="18"/>
      <c r="NF76" s="18"/>
      <c r="NG76" s="18"/>
      <c r="NH76" s="18"/>
      <c r="NI76" s="18"/>
      <c r="NJ76" s="18"/>
      <c r="NK76" s="18"/>
      <c r="NL76" s="18"/>
      <c r="NM76" s="18"/>
      <c r="NN76" s="18"/>
      <c r="NO76" s="18"/>
      <c r="NP76" s="18"/>
      <c r="NQ76" s="18"/>
      <c r="NR76" s="18"/>
      <c r="NS76" s="18"/>
      <c r="NT76" s="18"/>
      <c r="NU76" s="18"/>
      <c r="NV76" s="18"/>
      <c r="NW76" s="18"/>
      <c r="NX76" s="18"/>
      <c r="NY76" s="18"/>
      <c r="NZ76" s="18"/>
      <c r="OA76" s="18"/>
      <c r="OB76" s="18"/>
      <c r="OC76" s="18"/>
      <c r="OD76" s="18"/>
      <c r="OE76" s="18"/>
      <c r="OF76" s="18"/>
      <c r="OG76" s="18"/>
      <c r="OH76" s="18"/>
      <c r="OI76" s="18"/>
      <c r="OJ76" s="18"/>
      <c r="OK76" s="18"/>
      <c r="OL76" s="18"/>
      <c r="OM76" s="18"/>
      <c r="ON76" s="18"/>
      <c r="OO76" s="18"/>
      <c r="OP76" s="18"/>
      <c r="OQ76" s="18"/>
      <c r="OR76" s="18"/>
      <c r="OS76" s="18"/>
      <c r="OT76" s="18"/>
      <c r="OU76" s="18"/>
      <c r="OV76" s="18"/>
      <c r="OW76" s="18"/>
      <c r="OX76" s="18"/>
      <c r="OY76" s="18"/>
      <c r="OZ76" s="18"/>
      <c r="PA76" s="18"/>
      <c r="PB76" s="18"/>
      <c r="PC76" s="18"/>
      <c r="PD76" s="18"/>
      <c r="PE76" s="18"/>
      <c r="PF76" s="18"/>
      <c r="PG76" s="18"/>
      <c r="PH76" s="18"/>
      <c r="PI76" s="18"/>
      <c r="PJ76" s="18"/>
      <c r="PK76" s="18"/>
      <c r="PL76" s="18"/>
      <c r="PM76" s="18"/>
      <c r="PN76" s="18"/>
      <c r="PO76" s="18"/>
      <c r="PP76" s="18"/>
      <c r="PQ76" s="18"/>
      <c r="PR76" s="18"/>
      <c r="PS76" s="18"/>
      <c r="PT76" s="18"/>
      <c r="PU76" s="18"/>
      <c r="PV76" s="18"/>
      <c r="PW76" s="18"/>
      <c r="PX76" s="18"/>
      <c r="PY76" s="18"/>
      <c r="PZ76" s="18"/>
      <c r="QA76" s="18"/>
      <c r="QB76" s="18"/>
      <c r="QC76" s="18"/>
      <c r="QD76" s="18"/>
      <c r="QE76" s="18"/>
      <c r="QF76" s="18"/>
      <c r="QG76" s="18"/>
      <c r="QH76" s="18"/>
      <c r="QI76" s="18"/>
      <c r="QJ76" s="18"/>
      <c r="QK76" s="18"/>
      <c r="QL76" s="18"/>
      <c r="QM76" s="18"/>
      <c r="QN76" s="18"/>
      <c r="QO76" s="18"/>
      <c r="QP76" s="18"/>
      <c r="QQ76" s="18"/>
      <c r="QR76" s="18"/>
      <c r="QS76" s="18"/>
      <c r="QT76" s="18"/>
      <c r="QU76" s="18"/>
      <c r="QV76" s="18"/>
      <c r="QW76" s="18"/>
      <c r="QX76" s="18"/>
      <c r="QY76" s="18"/>
      <c r="QZ76" s="18"/>
      <c r="RA76" s="18"/>
      <c r="RB76" s="18"/>
      <c r="RC76" s="18"/>
      <c r="RD76" s="18"/>
      <c r="RE76" s="18"/>
      <c r="RF76" s="18"/>
      <c r="RG76" s="18"/>
      <c r="RH76" s="18"/>
      <c r="RI76" s="18"/>
      <c r="RJ76" s="18"/>
      <c r="RK76" s="18"/>
      <c r="RL76" s="18"/>
      <c r="RM76" s="18"/>
      <c r="RN76" s="18"/>
      <c r="RO76" s="18"/>
      <c r="RP76" s="18"/>
      <c r="RQ76" s="18"/>
      <c r="RR76" s="18"/>
      <c r="RS76" s="18"/>
      <c r="RT76" s="18"/>
      <c r="RU76" s="18"/>
      <c r="RV76" s="18"/>
      <c r="RW76" s="18"/>
      <c r="RX76" s="18"/>
      <c r="RY76" s="18"/>
      <c r="RZ76" s="18"/>
      <c r="SA76" s="18"/>
      <c r="SB76" s="18"/>
      <c r="SC76" s="18"/>
      <c r="SD76" s="18"/>
      <c r="SE76" s="18"/>
      <c r="SF76" s="18"/>
      <c r="SG76" s="18"/>
      <c r="SH76" s="18"/>
      <c r="SI76" s="18"/>
      <c r="SJ76" s="18"/>
      <c r="SK76" s="18"/>
      <c r="SL76" s="18"/>
      <c r="SM76" s="18"/>
      <c r="SN76" s="18"/>
      <c r="SO76" s="18"/>
      <c r="SP76" s="18"/>
      <c r="SQ76" s="18"/>
      <c r="SR76" s="18"/>
      <c r="SS76" s="18"/>
      <c r="ST76" s="18"/>
      <c r="SU76" s="18"/>
      <c r="SV76" s="18"/>
      <c r="SW76" s="18"/>
      <c r="SX76" s="18"/>
      <c r="SY76" s="18"/>
      <c r="SZ76" s="18"/>
      <c r="TA76" s="18"/>
      <c r="TB76" s="18"/>
      <c r="TC76" s="18"/>
      <c r="TD76" s="18"/>
      <c r="TE76" s="18"/>
      <c r="TF76" s="18"/>
      <c r="TG76" s="18"/>
      <c r="TH76" s="18"/>
      <c r="TI76" s="18"/>
      <c r="TJ76" s="18"/>
      <c r="TK76" s="18"/>
      <c r="TL76" s="18"/>
      <c r="TM76" s="18"/>
      <c r="TN76" s="18"/>
      <c r="TO76" s="18"/>
      <c r="TP76" s="18"/>
      <c r="TQ76" s="18"/>
      <c r="TR76" s="18"/>
      <c r="TS76" s="18"/>
      <c r="TT76" s="18"/>
      <c r="TU76" s="18"/>
      <c r="TV76" s="18"/>
      <c r="TW76" s="18"/>
      <c r="TX76" s="18"/>
      <c r="TY76" s="18"/>
      <c r="TZ76" s="18"/>
      <c r="UA76" s="18"/>
      <c r="UB76" s="18"/>
      <c r="UC76" s="18"/>
      <c r="UD76" s="18"/>
      <c r="UE76" s="18"/>
      <c r="UF76" s="18"/>
      <c r="UG76" s="18"/>
      <c r="UH76" s="18"/>
      <c r="UI76" s="18"/>
      <c r="UJ76" s="18"/>
      <c r="UK76" s="18"/>
      <c r="UL76" s="18"/>
      <c r="UM76" s="18"/>
      <c r="UN76" s="18"/>
      <c r="UO76" s="18"/>
      <c r="UP76" s="18"/>
      <c r="UQ76" s="18"/>
      <c r="UR76" s="18"/>
      <c r="US76" s="18"/>
      <c r="UT76" s="18"/>
      <c r="UU76" s="18"/>
      <c r="UV76" s="18"/>
      <c r="UW76" s="18"/>
      <c r="UX76" s="18"/>
      <c r="UY76" s="18"/>
      <c r="UZ76" s="18"/>
      <c r="VA76" s="18"/>
      <c r="VB76" s="18"/>
      <c r="VC76" s="18"/>
      <c r="VD76" s="18"/>
      <c r="VE76" s="18"/>
      <c r="VF76" s="18"/>
      <c r="VG76" s="18"/>
      <c r="VH76" s="18"/>
      <c r="VI76" s="18"/>
      <c r="VJ76" s="18"/>
      <c r="VK76" s="18"/>
      <c r="VL76" s="18"/>
      <c r="VM76" s="18"/>
      <c r="VN76" s="18"/>
      <c r="VO76" s="18"/>
      <c r="VP76" s="18"/>
      <c r="VQ76" s="18"/>
      <c r="VR76" s="18"/>
      <c r="VS76" s="18"/>
      <c r="VT76" s="18"/>
      <c r="VU76" s="18"/>
      <c r="VV76" s="18"/>
      <c r="VW76" s="18"/>
      <c r="VX76" s="18"/>
      <c r="VY76" s="18"/>
      <c r="VZ76" s="18"/>
      <c r="WA76" s="18"/>
      <c r="WB76" s="18"/>
      <c r="WC76" s="18"/>
      <c r="WD76" s="18"/>
      <c r="WE76" s="18"/>
      <c r="WF76" s="18"/>
      <c r="WG76" s="18"/>
      <c r="WH76" s="18"/>
      <c r="WI76" s="18"/>
      <c r="WJ76" s="18"/>
      <c r="WK76" s="18"/>
      <c r="WL76" s="18"/>
      <c r="WM76" s="18"/>
      <c r="WN76" s="18"/>
      <c r="WO76" s="18"/>
      <c r="WP76" s="18"/>
      <c r="WQ76" s="18"/>
      <c r="WR76" s="18"/>
      <c r="WS76" s="18"/>
      <c r="WT76" s="18"/>
      <c r="WU76" s="18"/>
      <c r="WV76" s="18"/>
      <c r="WW76" s="18"/>
      <c r="WX76" s="18"/>
      <c r="WY76" s="18"/>
      <c r="WZ76" s="18"/>
      <c r="XA76" s="18"/>
      <c r="XB76" s="18"/>
      <c r="XC76" s="18"/>
      <c r="XD76" s="18"/>
      <c r="XE76" s="18"/>
      <c r="XF76" s="18"/>
      <c r="XG76" s="18"/>
      <c r="XH76" s="18"/>
      <c r="XI76" s="18"/>
      <c r="XJ76" s="18"/>
      <c r="XK76" s="18"/>
      <c r="XL76" s="18"/>
      <c r="XM76" s="18"/>
      <c r="XN76" s="18"/>
      <c r="XO76" s="18"/>
      <c r="XP76" s="18"/>
      <c r="XQ76" s="18"/>
      <c r="XR76" s="18"/>
      <c r="XS76" s="18"/>
      <c r="XT76" s="18"/>
      <c r="XU76" s="18"/>
      <c r="XV76" s="18"/>
      <c r="XW76" s="18"/>
      <c r="XX76" s="18"/>
      <c r="XY76" s="18"/>
      <c r="XZ76" s="18"/>
      <c r="YA76" s="18"/>
      <c r="YB76" s="18"/>
      <c r="YC76" s="18"/>
      <c r="YD76" s="18"/>
      <c r="YE76" s="18"/>
      <c r="YF76" s="18"/>
      <c r="YG76" s="18"/>
      <c r="YH76" s="18"/>
      <c r="YI76" s="18"/>
      <c r="YJ76" s="18"/>
      <c r="YK76" s="18"/>
      <c r="YL76" s="18"/>
      <c r="YM76" s="18"/>
      <c r="YN76" s="18"/>
      <c r="YO76" s="18"/>
      <c r="YP76" s="18"/>
      <c r="YQ76" s="18"/>
      <c r="YR76" s="18"/>
      <c r="YS76" s="18"/>
      <c r="YT76" s="18"/>
      <c r="YU76" s="18"/>
      <c r="YV76" s="18"/>
      <c r="YW76" s="18"/>
      <c r="YX76" s="18"/>
      <c r="YY76" s="18"/>
      <c r="YZ76" s="18"/>
      <c r="ZA76" s="18"/>
      <c r="ZB76" s="18"/>
      <c r="ZC76" s="18"/>
      <c r="ZD76" s="18"/>
      <c r="ZE76" s="18"/>
      <c r="ZF76" s="18"/>
      <c r="ZG76" s="18"/>
      <c r="ZH76" s="18"/>
      <c r="ZI76" s="18"/>
      <c r="ZJ76" s="18"/>
      <c r="ZK76" s="18"/>
      <c r="ZL76" s="18"/>
      <c r="ZM76" s="18"/>
      <c r="ZN76" s="18"/>
      <c r="ZO76" s="18"/>
      <c r="ZP76" s="18"/>
      <c r="ZQ76" s="18"/>
      <c r="ZR76" s="18"/>
      <c r="ZS76" s="18"/>
      <c r="ZT76" s="18"/>
      <c r="ZU76" s="18"/>
      <c r="ZV76" s="18"/>
      <c r="ZW76" s="18"/>
      <c r="ZX76" s="18"/>
      <c r="ZY76" s="18"/>
      <c r="ZZ76" s="18"/>
      <c r="AAA76" s="18"/>
      <c r="AAB76" s="18"/>
      <c r="AAC76" s="18"/>
      <c r="AAD76" s="18"/>
      <c r="AAE76" s="18"/>
      <c r="AAF76" s="18"/>
      <c r="AAG76" s="18"/>
      <c r="AAH76" s="18"/>
      <c r="AAI76" s="18"/>
      <c r="AAJ76" s="18"/>
      <c r="AAK76" s="18"/>
      <c r="AAL76" s="18"/>
      <c r="AAM76" s="18"/>
      <c r="AAN76" s="18"/>
      <c r="AAO76" s="18"/>
      <c r="AAP76" s="18"/>
      <c r="AAQ76" s="18"/>
      <c r="AAR76" s="18"/>
      <c r="AAS76" s="18"/>
      <c r="AAT76" s="18"/>
      <c r="AAU76" s="18"/>
      <c r="AAV76" s="18"/>
      <c r="AAW76" s="18"/>
      <c r="AAX76" s="18"/>
      <c r="AAY76" s="18"/>
      <c r="AAZ76" s="18"/>
      <c r="ABA76" s="18"/>
      <c r="ABB76" s="18"/>
      <c r="ABC76" s="18"/>
      <c r="ABD76" s="18"/>
      <c r="ABE76" s="18"/>
      <c r="ABF76" s="18"/>
      <c r="ABG76" s="18"/>
      <c r="ABH76" s="18"/>
      <c r="ABI76" s="18"/>
      <c r="ABJ76" s="18"/>
      <c r="ABK76" s="18"/>
      <c r="ABL76" s="18"/>
      <c r="ABM76" s="18"/>
      <c r="ABN76" s="18"/>
      <c r="ABO76" s="18"/>
      <c r="ABP76" s="18"/>
      <c r="ABQ76" s="18"/>
      <c r="ABR76" s="18"/>
      <c r="ABS76" s="18"/>
      <c r="ABT76" s="18"/>
      <c r="ABU76" s="18"/>
      <c r="ABV76" s="18"/>
      <c r="ABW76" s="18"/>
      <c r="ABX76" s="18"/>
      <c r="ABY76" s="18"/>
      <c r="ABZ76" s="18"/>
      <c r="ACA76" s="18"/>
      <c r="ACB76" s="18"/>
      <c r="ACC76" s="18"/>
      <c r="ACD76" s="18"/>
      <c r="ACE76" s="18"/>
      <c r="ACF76" s="18"/>
      <c r="ACG76" s="18"/>
      <c r="ACH76" s="18"/>
      <c r="ACI76" s="18"/>
      <c r="ACJ76" s="18"/>
      <c r="ACK76" s="18"/>
      <c r="ACL76" s="18"/>
      <c r="ACM76" s="18"/>
      <c r="ACN76" s="18"/>
      <c r="ACO76" s="18"/>
      <c r="ACP76" s="18"/>
      <c r="ACQ76" s="18"/>
      <c r="ACR76" s="18"/>
      <c r="ACS76" s="18"/>
      <c r="ACT76" s="18"/>
      <c r="ACU76" s="18"/>
      <c r="ACV76" s="18"/>
      <c r="ACW76" s="18"/>
      <c r="ACX76" s="18"/>
      <c r="ACY76" s="18"/>
      <c r="ACZ76" s="18"/>
      <c r="ADA76" s="18"/>
      <c r="ADB76" s="18"/>
      <c r="ADC76" s="18"/>
      <c r="ADD76" s="18"/>
      <c r="ADE76" s="18"/>
      <c r="ADF76" s="18"/>
      <c r="ADG76" s="18"/>
      <c r="ADH76" s="18"/>
      <c r="ADI76" s="18"/>
      <c r="ADJ76" s="18"/>
      <c r="ADK76" s="18"/>
      <c r="ADL76" s="18"/>
      <c r="ADM76" s="18"/>
      <c r="ADN76" s="18"/>
      <c r="ADO76" s="18"/>
      <c r="ADP76" s="18"/>
      <c r="ADQ76" s="18"/>
      <c r="ADR76" s="18"/>
      <c r="ADS76" s="18"/>
      <c r="ADT76" s="18"/>
      <c r="ADU76" s="18"/>
      <c r="ADV76" s="18"/>
      <c r="ADW76" s="18"/>
      <c r="ADX76" s="18"/>
      <c r="ADY76" s="18"/>
      <c r="ADZ76" s="18"/>
      <c r="AEA76" s="18"/>
      <c r="AEB76" s="18"/>
      <c r="AEC76" s="18"/>
      <c r="AED76" s="18"/>
      <c r="AEE76" s="18"/>
      <c r="AEF76" s="18"/>
      <c r="AEG76" s="18"/>
      <c r="AEH76" s="18"/>
      <c r="AEI76" s="18"/>
      <c r="AEJ76" s="18"/>
      <c r="AEK76" s="18"/>
      <c r="AEL76" s="18"/>
      <c r="AEM76" s="18"/>
      <c r="AEN76" s="18"/>
      <c r="AEO76" s="18"/>
      <c r="AEP76" s="18"/>
      <c r="AEQ76" s="18"/>
      <c r="AER76" s="18"/>
      <c r="AES76" s="18"/>
      <c r="AET76" s="18"/>
      <c r="AEU76" s="18"/>
      <c r="AEV76" s="18"/>
      <c r="AEW76" s="18"/>
      <c r="AEX76" s="18"/>
      <c r="AEY76" s="18"/>
      <c r="AEZ76" s="18"/>
      <c r="AFA76" s="18"/>
      <c r="AFB76" s="18"/>
      <c r="AFC76" s="18"/>
      <c r="AFD76" s="18"/>
      <c r="AFE76" s="18"/>
      <c r="AFF76" s="18"/>
      <c r="AFG76" s="18"/>
      <c r="AFH76" s="18"/>
      <c r="AFI76" s="18"/>
      <c r="AFJ76" s="18"/>
      <c r="AFK76" s="18"/>
      <c r="AFL76" s="18"/>
      <c r="AFM76" s="18"/>
      <c r="AFN76" s="18"/>
      <c r="AFO76" s="18"/>
      <c r="AFP76" s="18"/>
      <c r="AFQ76" s="18"/>
      <c r="AFR76" s="18"/>
      <c r="AFS76" s="18"/>
      <c r="AFT76" s="18"/>
      <c r="AFU76" s="18"/>
      <c r="AFV76" s="18"/>
      <c r="AFW76" s="18"/>
      <c r="AFX76" s="18"/>
      <c r="AFY76" s="18"/>
      <c r="AFZ76" s="18"/>
      <c r="AGA76" s="18"/>
      <c r="AGB76" s="18"/>
      <c r="AGC76" s="18"/>
      <c r="AGD76" s="18"/>
      <c r="AGE76" s="18"/>
      <c r="AGF76" s="18"/>
      <c r="AGG76" s="18"/>
      <c r="AGH76" s="18"/>
      <c r="AGI76" s="18"/>
      <c r="AGJ76" s="18"/>
      <c r="AGK76" s="18"/>
      <c r="AGL76" s="18"/>
      <c r="AGM76" s="18"/>
      <c r="AGN76" s="18"/>
      <c r="AGO76" s="18"/>
      <c r="AGP76" s="18"/>
      <c r="AGQ76" s="18"/>
      <c r="AGR76" s="18"/>
      <c r="AGS76" s="18"/>
      <c r="AGT76" s="18"/>
      <c r="AGU76" s="18"/>
      <c r="AGV76" s="18"/>
      <c r="AGW76" s="18"/>
      <c r="AGX76" s="18"/>
      <c r="AGY76" s="18"/>
      <c r="AGZ76" s="18"/>
      <c r="AHA76" s="18"/>
      <c r="AHB76" s="18"/>
      <c r="AHC76" s="18"/>
      <c r="AHD76" s="18"/>
      <c r="AHE76" s="18"/>
      <c r="AHF76" s="18"/>
      <c r="AHG76" s="18"/>
      <c r="AHH76" s="18"/>
      <c r="AHI76" s="18"/>
      <c r="AHJ76" s="18"/>
      <c r="AHK76" s="18"/>
      <c r="AHL76" s="18"/>
      <c r="AHM76" s="18"/>
      <c r="AHN76" s="18"/>
      <c r="AHO76" s="18"/>
      <c r="AHP76" s="18"/>
      <c r="AHQ76" s="18"/>
      <c r="AHR76" s="18"/>
      <c r="AHS76" s="18"/>
      <c r="AHT76" s="18"/>
      <c r="AHU76" s="18"/>
      <c r="AHV76" s="18"/>
      <c r="AHW76" s="18"/>
      <c r="AHX76" s="18"/>
      <c r="AHY76" s="18"/>
      <c r="AHZ76" s="18"/>
      <c r="AIA76" s="18"/>
      <c r="AIB76" s="18"/>
      <c r="AIC76" s="18"/>
      <c r="AID76" s="18"/>
      <c r="AIE76" s="18"/>
      <c r="AIF76" s="18"/>
      <c r="AIG76" s="18"/>
      <c r="AIH76" s="18"/>
      <c r="AII76" s="18"/>
      <c r="AIJ76" s="18"/>
      <c r="AIK76" s="18"/>
      <c r="AIL76" s="18"/>
      <c r="AIM76" s="18"/>
      <c r="AIN76" s="18"/>
      <c r="AIO76" s="18"/>
      <c r="AIP76" s="18"/>
      <c r="AIQ76" s="18"/>
      <c r="AIR76" s="18"/>
      <c r="AIS76" s="18"/>
      <c r="AIT76" s="18"/>
      <c r="AIU76" s="18"/>
      <c r="AIV76" s="18"/>
      <c r="AIW76" s="18"/>
      <c r="AIX76" s="18"/>
      <c r="AIY76" s="18"/>
      <c r="AIZ76" s="18"/>
      <c r="AJA76" s="18"/>
      <c r="AJB76" s="18"/>
      <c r="AJC76" s="18"/>
      <c r="AJD76" s="18"/>
      <c r="AJE76" s="18"/>
      <c r="AJF76" s="18"/>
      <c r="AJG76" s="18"/>
      <c r="AJH76" s="18"/>
      <c r="AJI76" s="18"/>
      <c r="AJJ76" s="18"/>
      <c r="AJK76" s="18"/>
      <c r="AJL76" s="18"/>
      <c r="AJM76" s="18"/>
      <c r="AJN76" s="18"/>
      <c r="AJO76" s="18"/>
      <c r="AJP76" s="18"/>
      <c r="AJQ76" s="18"/>
      <c r="AJR76" s="18"/>
      <c r="AJS76" s="18"/>
      <c r="AJT76" s="18"/>
      <c r="AJU76" s="18"/>
      <c r="AJV76" s="18"/>
      <c r="AJW76" s="18"/>
      <c r="AJX76" s="18"/>
      <c r="AJY76" s="18"/>
      <c r="AJZ76" s="18"/>
      <c r="AKA76" s="18"/>
      <c r="AKB76" s="18"/>
      <c r="AKC76" s="18"/>
      <c r="AKD76" s="18"/>
      <c r="AKE76" s="18"/>
      <c r="AKF76" s="18"/>
      <c r="AKG76" s="18"/>
      <c r="AKH76" s="18"/>
      <c r="AKI76" s="18"/>
      <c r="AKJ76" s="18"/>
      <c r="AKK76" s="18"/>
      <c r="AKL76" s="18"/>
      <c r="AKM76" s="18"/>
      <c r="AKN76" s="18"/>
      <c r="AKO76" s="18"/>
      <c r="AKP76" s="18"/>
      <c r="AKQ76" s="18"/>
      <c r="AKR76" s="18"/>
      <c r="AKS76" s="18"/>
      <c r="AKT76" s="18"/>
      <c r="AKU76" s="18"/>
      <c r="AKV76" s="18"/>
      <c r="AKW76" s="18"/>
      <c r="AKX76" s="18"/>
      <c r="AKY76" s="18"/>
      <c r="AKZ76" s="18"/>
      <c r="ALA76" s="18"/>
      <c r="ALB76" s="18"/>
      <c r="ALC76" s="18"/>
      <c r="ALD76" s="18"/>
      <c r="ALE76" s="18"/>
      <c r="ALF76" s="18"/>
      <c r="ALG76" s="18"/>
      <c r="ALH76" s="18"/>
      <c r="ALI76" s="18"/>
      <c r="ALJ76" s="18"/>
      <c r="ALK76" s="18"/>
      <c r="ALL76" s="18"/>
      <c r="ALM76" s="18"/>
      <c r="ALN76" s="18"/>
      <c r="ALO76" s="18"/>
      <c r="ALP76" s="18"/>
      <c r="ALQ76" s="18"/>
      <c r="ALR76" s="18"/>
      <c r="ALS76" s="18"/>
      <c r="ALT76" s="18"/>
      <c r="ALU76" s="18"/>
      <c r="ALV76" s="18"/>
      <c r="ALW76" s="18"/>
      <c r="ALX76" s="18"/>
      <c r="ALY76" s="18"/>
      <c r="ALZ76" s="18"/>
      <c r="AMA76" s="18"/>
      <c r="AMB76" s="18"/>
      <c r="AMC76" s="18"/>
      <c r="AMD76" s="18"/>
      <c r="AME76" s="18"/>
      <c r="AMF76" s="18"/>
      <c r="AMG76" s="18"/>
      <c r="AMH76" s="18"/>
      <c r="AMI76" s="18"/>
      <c r="AMJ76" s="18"/>
      <c r="AMK76" s="18"/>
      <c r="AML76" s="18"/>
      <c r="AMM76" s="18"/>
      <c r="AMN76" s="18"/>
      <c r="AMO76" s="18"/>
      <c r="AMP76" s="18"/>
      <c r="AMQ76" s="18"/>
      <c r="AMR76" s="18"/>
      <c r="AMS76" s="18"/>
      <c r="AMT76" s="18"/>
      <c r="AMU76" s="18"/>
      <c r="AMV76" s="18"/>
      <c r="AMW76" s="18"/>
      <c r="AMX76" s="18"/>
      <c r="AMY76" s="18"/>
      <c r="AMZ76" s="18"/>
      <c r="ANA76" s="18"/>
      <c r="ANB76" s="18"/>
      <c r="ANC76" s="18"/>
      <c r="AND76" s="18"/>
      <c r="ANE76" s="18"/>
      <c r="ANF76" s="18"/>
      <c r="ANG76" s="18"/>
      <c r="ANH76" s="18"/>
      <c r="ANI76" s="18"/>
      <c r="ANJ76" s="18"/>
      <c r="ANK76" s="18"/>
      <c r="ANL76" s="18"/>
      <c r="ANM76" s="18"/>
      <c r="ANN76" s="18"/>
      <c r="ANO76" s="18"/>
      <c r="ANP76" s="18"/>
      <c r="ANQ76" s="18"/>
      <c r="ANR76" s="18"/>
      <c r="ANS76" s="18"/>
      <c r="ANT76" s="18"/>
      <c r="ANU76" s="18"/>
      <c r="ANV76" s="18"/>
      <c r="ANW76" s="18"/>
      <c r="ANX76" s="18"/>
      <c r="ANY76" s="18"/>
      <c r="ANZ76" s="18"/>
      <c r="AOA76" s="18"/>
      <c r="AOB76" s="18"/>
      <c r="AOC76" s="18"/>
      <c r="AOD76" s="18"/>
      <c r="AOE76" s="18"/>
      <c r="AOF76" s="18"/>
      <c r="AOG76" s="18"/>
      <c r="AOH76" s="18"/>
      <c r="AOI76" s="18"/>
      <c r="AOJ76" s="18"/>
      <c r="AOK76" s="18"/>
      <c r="AOL76" s="18"/>
      <c r="AOM76" s="18"/>
      <c r="AON76" s="18"/>
      <c r="AOO76" s="18"/>
      <c r="AOP76" s="18"/>
      <c r="AOQ76" s="18"/>
      <c r="AOR76" s="18"/>
      <c r="AOS76" s="18"/>
      <c r="AOT76" s="18"/>
      <c r="AOU76" s="18"/>
      <c r="AOV76" s="18"/>
      <c r="AOW76" s="18"/>
      <c r="AOX76" s="18"/>
      <c r="AOY76" s="18"/>
      <c r="AOZ76" s="18"/>
      <c r="APA76" s="18"/>
      <c r="APB76" s="18"/>
      <c r="APC76" s="18"/>
      <c r="APD76" s="18"/>
      <c r="APE76" s="18"/>
      <c r="APF76" s="18"/>
      <c r="APG76" s="18"/>
      <c r="APH76" s="18"/>
      <c r="API76" s="18"/>
      <c r="APJ76" s="18"/>
      <c r="APK76" s="18"/>
      <c r="APL76" s="18"/>
      <c r="APM76" s="18"/>
      <c r="APN76" s="18"/>
      <c r="APO76" s="18"/>
      <c r="APP76" s="18"/>
      <c r="APQ76" s="18"/>
      <c r="APR76" s="18"/>
      <c r="APS76" s="18"/>
      <c r="APT76" s="18"/>
      <c r="APU76" s="18"/>
      <c r="APV76" s="18"/>
      <c r="APW76" s="18"/>
      <c r="APX76" s="18"/>
      <c r="APY76" s="18"/>
      <c r="APZ76" s="18"/>
      <c r="AQA76" s="18"/>
      <c r="AQB76" s="18"/>
      <c r="AQC76" s="18"/>
      <c r="AQD76" s="18"/>
      <c r="AQE76" s="18"/>
      <c r="AQF76" s="18"/>
      <c r="AQG76" s="18"/>
      <c r="AQH76" s="18"/>
      <c r="AQI76" s="18"/>
      <c r="AQJ76" s="18"/>
      <c r="AQK76" s="18"/>
      <c r="AQL76" s="18"/>
      <c r="AQM76" s="18"/>
      <c r="AQN76" s="18"/>
      <c r="AQO76" s="18"/>
      <c r="AQP76" s="18"/>
      <c r="AQQ76" s="18"/>
      <c r="AQR76" s="18"/>
      <c r="AQS76" s="18"/>
      <c r="AQT76" s="18"/>
      <c r="AQU76" s="18"/>
      <c r="AQV76" s="18"/>
      <c r="AQW76" s="18"/>
      <c r="AQX76" s="18"/>
      <c r="AQY76" s="18"/>
      <c r="AQZ76" s="18"/>
      <c r="ARA76" s="18"/>
      <c r="ARB76" s="18"/>
      <c r="ARC76" s="18"/>
      <c r="ARD76" s="18"/>
      <c r="ARE76" s="18"/>
      <c r="ARF76" s="18"/>
      <c r="ARG76" s="18"/>
      <c r="ARH76" s="18"/>
      <c r="ARI76" s="18"/>
      <c r="ARJ76" s="18"/>
      <c r="ARK76" s="18"/>
      <c r="ARL76" s="18"/>
      <c r="ARM76" s="18"/>
      <c r="ARN76" s="18"/>
      <c r="ARO76" s="18"/>
      <c r="ARP76" s="18"/>
      <c r="ARQ76" s="18"/>
      <c r="ARR76" s="18"/>
      <c r="ARS76" s="18"/>
      <c r="ART76" s="18"/>
      <c r="ARU76" s="18"/>
      <c r="ARV76" s="18"/>
      <c r="ARW76" s="18"/>
      <c r="ARX76" s="18"/>
      <c r="ARY76" s="18"/>
      <c r="ARZ76" s="18"/>
      <c r="ASA76" s="18"/>
      <c r="ASB76" s="18"/>
      <c r="ASC76" s="18"/>
      <c r="ASD76" s="18"/>
      <c r="ASE76" s="18"/>
      <c r="ASF76" s="18"/>
      <c r="ASG76" s="18"/>
      <c r="ASH76" s="18"/>
      <c r="ASI76" s="18"/>
      <c r="ASJ76" s="18"/>
      <c r="ASK76" s="18"/>
      <c r="ASL76" s="18"/>
      <c r="ASM76" s="18"/>
      <c r="ASN76" s="18"/>
      <c r="ASO76" s="18"/>
      <c r="ASP76" s="18"/>
      <c r="ASQ76" s="18"/>
      <c r="ASR76" s="18"/>
      <c r="ASS76" s="18"/>
      <c r="AST76" s="18"/>
      <c r="ASU76" s="18"/>
      <c r="ASV76" s="18"/>
      <c r="ASW76" s="18"/>
      <c r="ASX76" s="18"/>
      <c r="ASY76" s="18"/>
      <c r="ASZ76" s="18"/>
      <c r="ATA76" s="18"/>
      <c r="ATB76" s="18"/>
      <c r="ATC76" s="18"/>
      <c r="ATD76" s="18"/>
      <c r="ATE76" s="18"/>
      <c r="ATF76" s="18"/>
      <c r="ATG76" s="18"/>
      <c r="ATH76" s="18"/>
      <c r="ATI76" s="18"/>
      <c r="ATJ76" s="18"/>
      <c r="ATK76" s="18"/>
      <c r="ATL76" s="18"/>
      <c r="ATM76" s="18"/>
      <c r="ATN76" s="18"/>
      <c r="ATO76" s="18"/>
      <c r="ATP76" s="18"/>
      <c r="ATQ76" s="18"/>
      <c r="ATR76" s="18"/>
      <c r="ATS76" s="18"/>
      <c r="ATT76" s="18"/>
      <c r="ATU76" s="18"/>
      <c r="ATV76" s="18"/>
      <c r="ATW76" s="18"/>
      <c r="ATX76" s="18"/>
      <c r="ATY76" s="18"/>
      <c r="ATZ76" s="18"/>
      <c r="AUA76" s="18"/>
      <c r="AUB76" s="18"/>
      <c r="AUC76" s="18"/>
      <c r="AUD76" s="18"/>
      <c r="AUE76" s="18"/>
      <c r="AUF76" s="18"/>
      <c r="AUG76" s="18"/>
      <c r="AUH76" s="18"/>
      <c r="AUI76" s="18"/>
      <c r="AUJ76" s="18"/>
      <c r="AUK76" s="18"/>
      <c r="AUL76" s="18"/>
      <c r="AUM76" s="18"/>
      <c r="AUN76" s="18"/>
      <c r="AUO76" s="18"/>
      <c r="AUP76" s="18"/>
      <c r="AUQ76" s="18"/>
      <c r="AUR76" s="18"/>
      <c r="AUS76" s="18"/>
      <c r="AUT76" s="18"/>
      <c r="AUU76" s="18"/>
      <c r="AUV76" s="18"/>
      <c r="AUW76" s="18"/>
      <c r="AUX76" s="18"/>
      <c r="AUY76" s="18"/>
      <c r="AUZ76" s="18"/>
      <c r="AVA76" s="18"/>
      <c r="AVB76" s="18"/>
      <c r="AVC76" s="18"/>
      <c r="AVD76" s="18"/>
      <c r="AVE76" s="18"/>
      <c r="AVF76" s="18"/>
      <c r="AVG76" s="18"/>
      <c r="AVH76" s="18"/>
      <c r="AVI76" s="18"/>
      <c r="AVJ76" s="18"/>
      <c r="AVK76" s="18"/>
      <c r="AVL76" s="18"/>
      <c r="AVM76" s="18"/>
      <c r="AVN76" s="18"/>
      <c r="AVO76" s="18"/>
      <c r="AVP76" s="18"/>
      <c r="AVQ76" s="18"/>
      <c r="AVR76" s="18"/>
      <c r="AVS76" s="18"/>
      <c r="AVT76" s="18"/>
      <c r="AVU76" s="18"/>
      <c r="AVV76" s="18"/>
      <c r="AVW76" s="18"/>
      <c r="AVX76" s="18"/>
      <c r="AVY76" s="18"/>
      <c r="AVZ76" s="18"/>
      <c r="AWA76" s="18"/>
      <c r="AWB76" s="18"/>
      <c r="AWC76" s="18"/>
      <c r="AWD76" s="18"/>
      <c r="AWE76" s="18"/>
      <c r="AWF76" s="18"/>
      <c r="AWG76" s="18"/>
      <c r="AWH76" s="18"/>
      <c r="AWI76" s="18"/>
      <c r="AWJ76" s="18"/>
      <c r="AWK76" s="18"/>
      <c r="AWL76" s="18"/>
      <c r="AWM76" s="18"/>
      <c r="AWN76" s="18"/>
      <c r="AWO76" s="18"/>
      <c r="AWP76" s="18"/>
      <c r="AWQ76" s="18"/>
      <c r="AWR76" s="18"/>
      <c r="AWS76" s="18"/>
      <c r="AWT76" s="18"/>
      <c r="AWU76" s="18"/>
      <c r="AWV76" s="18"/>
      <c r="AWW76" s="18"/>
      <c r="AWX76" s="18"/>
      <c r="AWY76" s="18"/>
      <c r="AWZ76" s="18"/>
      <c r="AXA76" s="18"/>
      <c r="AXB76" s="18"/>
      <c r="AXC76" s="18"/>
      <c r="AXD76" s="18"/>
      <c r="AXE76" s="18"/>
      <c r="AXF76" s="18"/>
      <c r="AXG76" s="18"/>
      <c r="AXH76" s="18"/>
      <c r="AXI76" s="18"/>
      <c r="AXJ76" s="18"/>
      <c r="AXK76" s="18"/>
      <c r="AXL76" s="18"/>
      <c r="AXM76" s="18"/>
      <c r="AXN76" s="18"/>
      <c r="AXO76" s="18"/>
      <c r="AXP76" s="18"/>
      <c r="AXQ76" s="18"/>
      <c r="AXR76" s="18"/>
      <c r="AXS76" s="18"/>
      <c r="AXT76" s="18"/>
      <c r="AXU76" s="18"/>
      <c r="AXV76" s="18"/>
      <c r="AXW76" s="18"/>
      <c r="AXX76" s="18"/>
      <c r="AXY76" s="18"/>
      <c r="AXZ76" s="18"/>
      <c r="AYA76" s="18"/>
      <c r="AYB76" s="18"/>
      <c r="AYC76" s="18"/>
      <c r="AYD76" s="18"/>
      <c r="AYE76" s="18"/>
      <c r="AYF76" s="18"/>
      <c r="AYG76" s="18"/>
      <c r="AYH76" s="18"/>
      <c r="AYI76" s="18"/>
      <c r="AYJ76" s="18"/>
      <c r="AYK76" s="18"/>
      <c r="AYL76" s="18"/>
      <c r="AYM76" s="18"/>
      <c r="AYN76" s="18"/>
      <c r="AYO76" s="18"/>
      <c r="AYP76" s="18"/>
      <c r="AYQ76" s="18"/>
      <c r="AYR76" s="18"/>
      <c r="AYS76" s="18"/>
      <c r="AYT76" s="18"/>
      <c r="AYU76" s="18"/>
      <c r="AYV76" s="18"/>
      <c r="AYW76" s="18"/>
      <c r="AYX76" s="18"/>
      <c r="AYY76" s="18"/>
      <c r="AYZ76" s="18"/>
      <c r="AZA76" s="18"/>
      <c r="AZB76" s="18"/>
      <c r="AZC76" s="18"/>
      <c r="AZD76" s="18"/>
      <c r="AZE76" s="18"/>
      <c r="AZF76" s="18"/>
      <c r="AZG76" s="18"/>
      <c r="AZH76" s="18"/>
      <c r="AZI76" s="18"/>
      <c r="AZJ76" s="18"/>
      <c r="AZK76" s="18"/>
      <c r="AZL76" s="18"/>
      <c r="AZM76" s="18"/>
      <c r="AZN76" s="18"/>
      <c r="AZO76" s="18"/>
      <c r="AZP76" s="18"/>
      <c r="AZQ76" s="18"/>
      <c r="AZR76" s="18"/>
      <c r="AZS76" s="18"/>
      <c r="AZT76" s="18"/>
      <c r="AZU76" s="18"/>
      <c r="AZV76" s="18"/>
      <c r="AZW76" s="18"/>
      <c r="AZX76" s="18"/>
      <c r="AZY76" s="18"/>
      <c r="AZZ76" s="18"/>
      <c r="BAA76" s="18"/>
      <c r="BAB76" s="18"/>
      <c r="BAC76" s="18"/>
      <c r="BAD76" s="18"/>
      <c r="BAE76" s="18"/>
      <c r="BAF76" s="18"/>
      <c r="BAG76" s="18"/>
      <c r="BAH76" s="18"/>
      <c r="BAI76" s="18"/>
      <c r="BAJ76" s="18"/>
      <c r="BAK76" s="18"/>
      <c r="BAL76" s="18"/>
      <c r="BAM76" s="18"/>
      <c r="BAN76" s="18"/>
      <c r="BAO76" s="18"/>
      <c r="BAP76" s="18"/>
      <c r="BAQ76" s="18"/>
      <c r="BAR76" s="18"/>
      <c r="BAS76" s="18"/>
      <c r="BAT76" s="18"/>
      <c r="BAU76" s="18"/>
      <c r="BAV76" s="18"/>
      <c r="BAW76" s="18"/>
      <c r="BAX76" s="18"/>
      <c r="BAY76" s="18"/>
      <c r="BAZ76" s="18"/>
      <c r="BBA76" s="18"/>
      <c r="BBB76" s="18"/>
      <c r="BBC76" s="18"/>
      <c r="BBD76" s="18"/>
      <c r="BBE76" s="18"/>
      <c r="BBF76" s="18"/>
      <c r="BBG76" s="18"/>
      <c r="BBH76" s="18"/>
      <c r="BBI76" s="18"/>
      <c r="BBJ76" s="18"/>
      <c r="BBK76" s="18"/>
      <c r="BBL76" s="18"/>
      <c r="BBM76" s="18"/>
      <c r="BBN76" s="18"/>
      <c r="BBO76" s="18"/>
      <c r="BBP76" s="18"/>
      <c r="BBQ76" s="18"/>
      <c r="BBR76" s="18"/>
      <c r="BBS76" s="18"/>
      <c r="BBT76" s="18"/>
      <c r="BBU76" s="18"/>
      <c r="BBV76" s="18"/>
      <c r="BBW76" s="18"/>
      <c r="BBX76" s="18"/>
      <c r="BBY76" s="18"/>
      <c r="BBZ76" s="18"/>
      <c r="BCA76" s="18"/>
      <c r="BCB76" s="18"/>
      <c r="BCC76" s="18"/>
      <c r="BCD76" s="18"/>
      <c r="BCE76" s="18"/>
      <c r="BCF76" s="18"/>
      <c r="BCG76" s="18"/>
      <c r="BCH76" s="18"/>
      <c r="BCI76" s="18"/>
      <c r="BCJ76" s="18"/>
      <c r="BCK76" s="18"/>
      <c r="BCL76" s="18"/>
      <c r="BCM76" s="18"/>
      <c r="BCN76" s="18"/>
      <c r="BCO76" s="18"/>
      <c r="BCP76" s="18"/>
      <c r="BCQ76" s="18"/>
      <c r="BCR76" s="18"/>
      <c r="BCS76" s="18"/>
      <c r="BCT76" s="18"/>
      <c r="BCU76" s="18"/>
      <c r="BCV76" s="18"/>
      <c r="BCW76" s="18"/>
      <c r="BCX76" s="18"/>
      <c r="BCY76" s="18"/>
      <c r="BCZ76" s="18"/>
      <c r="BDA76" s="18"/>
      <c r="BDB76" s="18"/>
      <c r="BDC76" s="18"/>
      <c r="BDD76" s="18"/>
      <c r="BDE76" s="18"/>
      <c r="BDF76" s="18"/>
      <c r="BDG76" s="18"/>
      <c r="BDH76" s="18"/>
      <c r="BDI76" s="18"/>
      <c r="BDJ76" s="18"/>
      <c r="BDK76" s="18"/>
      <c r="BDL76" s="18"/>
      <c r="BDM76" s="18"/>
      <c r="BDN76" s="18"/>
      <c r="BDO76" s="18"/>
      <c r="BDP76" s="18"/>
      <c r="BDQ76" s="18"/>
      <c r="BDR76" s="18"/>
      <c r="BDS76" s="18"/>
      <c r="BDT76" s="18"/>
      <c r="BDU76" s="18"/>
      <c r="BDV76" s="18"/>
      <c r="BDW76" s="18"/>
      <c r="BDX76" s="18"/>
      <c r="BDY76" s="18"/>
      <c r="BDZ76" s="18"/>
      <c r="BEA76" s="18"/>
      <c r="BEB76" s="18"/>
      <c r="BEC76" s="18"/>
      <c r="BED76" s="18"/>
      <c r="BEE76" s="18"/>
      <c r="BEF76" s="18"/>
      <c r="BEG76" s="18"/>
      <c r="BEH76" s="18"/>
      <c r="BEI76" s="18"/>
      <c r="BEJ76" s="18"/>
      <c r="BEK76" s="18"/>
      <c r="BEL76" s="18"/>
      <c r="BEM76" s="18"/>
      <c r="BEN76" s="18"/>
      <c r="BEO76" s="18"/>
      <c r="BEP76" s="18"/>
      <c r="BEQ76" s="18"/>
      <c r="BER76" s="18"/>
      <c r="BES76" s="18"/>
      <c r="BET76" s="18"/>
      <c r="BEU76" s="18"/>
      <c r="BEV76" s="18"/>
      <c r="BEW76" s="18"/>
      <c r="BEX76" s="18"/>
      <c r="BEY76" s="18"/>
      <c r="BEZ76" s="18"/>
      <c r="BFA76" s="18"/>
      <c r="BFB76" s="18"/>
      <c r="BFC76" s="18"/>
      <c r="BFD76" s="18"/>
      <c r="BFE76" s="18"/>
      <c r="BFF76" s="18"/>
      <c r="BFG76" s="18"/>
      <c r="BFH76" s="18"/>
      <c r="BFI76" s="18"/>
      <c r="BFJ76" s="18"/>
      <c r="BFK76" s="18"/>
      <c r="BFL76" s="18"/>
      <c r="BFM76" s="18"/>
      <c r="BFN76" s="18"/>
      <c r="BFO76" s="18"/>
      <c r="BFP76" s="18"/>
      <c r="BFQ76" s="18"/>
      <c r="BFR76" s="18"/>
      <c r="BFS76" s="18"/>
      <c r="BFT76" s="18"/>
      <c r="BFU76" s="18"/>
      <c r="BFV76" s="18"/>
      <c r="BFW76" s="18"/>
      <c r="BFX76" s="18"/>
      <c r="BFY76" s="18"/>
      <c r="BFZ76" s="18"/>
      <c r="BGA76" s="18"/>
      <c r="BGB76" s="18"/>
      <c r="BGC76" s="18"/>
      <c r="BGD76" s="18"/>
      <c r="BGE76" s="18"/>
      <c r="BGF76" s="18"/>
      <c r="BGG76" s="18"/>
      <c r="BGH76" s="18"/>
      <c r="BGI76" s="18"/>
      <c r="BGJ76" s="18"/>
      <c r="BGK76" s="18"/>
      <c r="BGL76" s="18"/>
      <c r="BGM76" s="18"/>
      <c r="BGN76" s="18"/>
      <c r="BGO76" s="18"/>
      <c r="BGP76" s="18"/>
      <c r="BGQ76" s="18"/>
      <c r="BGR76" s="18"/>
      <c r="BGS76" s="18"/>
      <c r="BGT76" s="18"/>
      <c r="BGU76" s="18"/>
      <c r="BGV76" s="18"/>
      <c r="BGW76" s="18"/>
      <c r="BGX76" s="18"/>
      <c r="BGY76" s="18"/>
      <c r="BGZ76" s="18"/>
      <c r="BHA76" s="18"/>
      <c r="BHB76" s="18"/>
      <c r="BHC76" s="18"/>
      <c r="BHD76" s="18"/>
      <c r="BHE76" s="18"/>
      <c r="BHF76" s="18"/>
      <c r="BHG76" s="18"/>
      <c r="BHH76" s="18"/>
      <c r="BHI76" s="18"/>
      <c r="BHJ76" s="18"/>
      <c r="BHK76" s="18"/>
      <c r="BHL76" s="18"/>
      <c r="BHM76" s="18"/>
      <c r="BHN76" s="18"/>
      <c r="BHO76" s="18"/>
      <c r="BHP76" s="18"/>
      <c r="BHQ76" s="18"/>
      <c r="BHR76" s="18"/>
      <c r="BHS76" s="18"/>
      <c r="BHT76" s="18"/>
      <c r="BHU76" s="18"/>
      <c r="BHV76" s="18"/>
      <c r="BHW76" s="18"/>
      <c r="BHX76" s="18"/>
      <c r="BHY76" s="18"/>
      <c r="BHZ76" s="18"/>
      <c r="BIA76" s="18"/>
      <c r="BIB76" s="18"/>
      <c r="BIC76" s="18"/>
      <c r="BID76" s="18"/>
      <c r="BIE76" s="18"/>
      <c r="BIF76" s="18"/>
      <c r="BIG76" s="18"/>
      <c r="BIH76" s="18"/>
      <c r="BII76" s="18"/>
      <c r="BIJ76" s="18"/>
      <c r="BIK76" s="18"/>
      <c r="BIL76" s="18"/>
      <c r="BIM76" s="18"/>
      <c r="BIN76" s="18"/>
      <c r="BIO76" s="18"/>
      <c r="BIP76" s="18"/>
      <c r="BIQ76" s="18"/>
      <c r="BIR76" s="18"/>
      <c r="BIS76" s="18"/>
      <c r="BIT76" s="18"/>
      <c r="BIU76" s="18"/>
      <c r="BIV76" s="18"/>
      <c r="BIW76" s="18"/>
      <c r="BIX76" s="18"/>
      <c r="BIY76" s="18"/>
      <c r="BIZ76" s="18"/>
      <c r="BJA76" s="18"/>
      <c r="BJB76" s="18"/>
      <c r="BJC76" s="18"/>
      <c r="BJD76" s="18"/>
      <c r="BJE76" s="18"/>
      <c r="BJF76" s="18"/>
      <c r="BJG76" s="18"/>
      <c r="BJH76" s="18"/>
      <c r="BJI76" s="18"/>
      <c r="BJJ76" s="18"/>
      <c r="BJK76" s="18"/>
      <c r="BJL76" s="18"/>
      <c r="BJM76" s="18"/>
      <c r="BJN76" s="18"/>
      <c r="BJO76" s="18"/>
      <c r="BJP76" s="18"/>
      <c r="BJQ76" s="18"/>
      <c r="BJR76" s="18"/>
      <c r="BJS76" s="18"/>
      <c r="BJT76" s="18"/>
      <c r="BJU76" s="18"/>
      <c r="BJV76" s="18"/>
      <c r="BJW76" s="18"/>
      <c r="BJX76" s="18"/>
      <c r="BJY76" s="18"/>
      <c r="BJZ76" s="18"/>
      <c r="BKA76" s="18"/>
      <c r="BKB76" s="18"/>
      <c r="BKC76" s="18"/>
      <c r="BKD76" s="18"/>
      <c r="BKE76" s="18"/>
      <c r="BKF76" s="18"/>
      <c r="BKG76" s="18"/>
      <c r="BKH76" s="18"/>
      <c r="BKI76" s="18"/>
      <c r="BKJ76" s="18"/>
      <c r="BKK76" s="18"/>
      <c r="BKL76" s="18"/>
      <c r="BKM76" s="18"/>
      <c r="BKN76" s="18"/>
      <c r="BKO76" s="18"/>
      <c r="BKP76" s="18"/>
      <c r="BKQ76" s="18"/>
      <c r="BKR76" s="18"/>
      <c r="BKS76" s="18"/>
      <c r="BKT76" s="18"/>
      <c r="BKU76" s="18"/>
      <c r="BKV76" s="18"/>
      <c r="BKW76" s="18"/>
      <c r="BKX76" s="18"/>
      <c r="BKY76" s="18"/>
      <c r="BKZ76" s="18"/>
      <c r="BLA76" s="18"/>
      <c r="BLB76" s="18"/>
      <c r="BLC76" s="18"/>
      <c r="BLD76" s="18"/>
      <c r="BLE76" s="18"/>
      <c r="BLF76" s="18"/>
      <c r="BLG76" s="18"/>
      <c r="BLH76" s="18"/>
      <c r="BLI76" s="18"/>
      <c r="BLJ76" s="18"/>
      <c r="BLK76" s="18"/>
      <c r="BLL76" s="18"/>
      <c r="BLM76" s="18"/>
      <c r="BLN76" s="18"/>
      <c r="BLO76" s="18"/>
      <c r="BLP76" s="18"/>
      <c r="BLQ76" s="18"/>
      <c r="BLR76" s="18"/>
      <c r="BLS76" s="18"/>
      <c r="BLT76" s="18"/>
      <c r="BLU76" s="18"/>
      <c r="BLV76" s="18"/>
      <c r="BLW76" s="18"/>
      <c r="BLX76" s="18"/>
      <c r="BLY76" s="18"/>
      <c r="BLZ76" s="18"/>
      <c r="BMA76" s="18"/>
      <c r="BMB76" s="18"/>
      <c r="BMC76" s="18"/>
      <c r="BMD76" s="18"/>
      <c r="BME76" s="18"/>
      <c r="BMF76" s="18"/>
      <c r="BMG76" s="18"/>
      <c r="BMH76" s="18"/>
      <c r="BMI76" s="18"/>
      <c r="BMJ76" s="18"/>
      <c r="BMK76" s="18"/>
      <c r="BML76" s="18"/>
      <c r="BMM76" s="18"/>
      <c r="BMN76" s="18"/>
      <c r="BMO76" s="18"/>
      <c r="BMP76" s="18"/>
      <c r="BMQ76" s="18"/>
      <c r="BMR76" s="18"/>
      <c r="BMS76" s="18"/>
      <c r="BMT76" s="18"/>
      <c r="BMU76" s="18"/>
      <c r="BMV76" s="18"/>
      <c r="BMW76" s="18"/>
      <c r="BMX76" s="18"/>
      <c r="BMY76" s="18"/>
      <c r="BMZ76" s="18"/>
      <c r="BNA76" s="18"/>
      <c r="BNB76" s="18"/>
      <c r="BNC76" s="18"/>
      <c r="BND76" s="18"/>
      <c r="BNE76" s="18"/>
      <c r="BNF76" s="18"/>
      <c r="BNG76" s="18"/>
      <c r="BNH76" s="18"/>
      <c r="BNI76" s="18"/>
      <c r="BNJ76" s="18"/>
      <c r="BNK76" s="18"/>
      <c r="BNL76" s="18"/>
      <c r="BNM76" s="18"/>
      <c r="BNN76" s="18"/>
      <c r="BNO76" s="18"/>
      <c r="BNP76" s="18"/>
      <c r="BNQ76" s="18"/>
      <c r="BNR76" s="18"/>
      <c r="BNS76" s="18"/>
      <c r="BNT76" s="18"/>
      <c r="BNU76" s="18"/>
      <c r="BNV76" s="18"/>
      <c r="BNW76" s="18"/>
      <c r="BNX76" s="18"/>
      <c r="BNY76" s="18"/>
      <c r="BNZ76" s="18"/>
      <c r="BOA76" s="18"/>
      <c r="BOB76" s="18"/>
      <c r="BOC76" s="18"/>
      <c r="BOD76" s="18"/>
      <c r="BOE76" s="18"/>
      <c r="BOF76" s="18"/>
      <c r="BOG76" s="18"/>
      <c r="BOH76" s="18"/>
      <c r="BOI76" s="18"/>
      <c r="BOJ76" s="18"/>
      <c r="BOK76" s="18"/>
      <c r="BOL76" s="18"/>
      <c r="BOM76" s="18"/>
      <c r="BON76" s="18"/>
      <c r="BOO76" s="18"/>
      <c r="BOP76" s="18"/>
      <c r="BOQ76" s="18"/>
      <c r="BOR76" s="18"/>
      <c r="BOS76" s="18"/>
      <c r="BOT76" s="18"/>
      <c r="BOU76" s="18"/>
      <c r="BOV76" s="18"/>
      <c r="BOW76" s="18"/>
      <c r="BOX76" s="18"/>
      <c r="BOY76" s="18"/>
      <c r="BOZ76" s="18"/>
      <c r="BPA76" s="18"/>
      <c r="BPB76" s="18"/>
      <c r="BPC76" s="18"/>
      <c r="BPD76" s="18"/>
      <c r="BPE76" s="18"/>
      <c r="BPF76" s="18"/>
      <c r="BPG76" s="18"/>
      <c r="BPH76" s="18"/>
      <c r="BPI76" s="18"/>
      <c r="BPJ76" s="18"/>
      <c r="BPK76" s="18"/>
      <c r="BPL76" s="18"/>
      <c r="BPM76" s="18"/>
      <c r="BPN76" s="18"/>
      <c r="BPO76" s="18"/>
      <c r="BPP76" s="18"/>
      <c r="BPQ76" s="18"/>
      <c r="BPR76" s="18"/>
      <c r="BPS76" s="18"/>
      <c r="BPT76" s="18"/>
      <c r="BPU76" s="18"/>
      <c r="BPV76" s="18"/>
      <c r="BPW76" s="18"/>
      <c r="BPX76" s="18"/>
      <c r="BPY76" s="18"/>
      <c r="BPZ76" s="18"/>
      <c r="BQA76" s="18"/>
      <c r="BQB76" s="18"/>
      <c r="BQC76" s="18"/>
      <c r="BQD76" s="18"/>
      <c r="BQE76" s="18"/>
      <c r="BQF76" s="18"/>
      <c r="BQG76" s="18"/>
      <c r="BQH76" s="18"/>
      <c r="BQI76" s="18"/>
      <c r="BQJ76" s="18"/>
      <c r="BQK76" s="18"/>
      <c r="BQL76" s="18"/>
      <c r="BQM76" s="18"/>
      <c r="BQN76" s="18"/>
      <c r="BQO76" s="18"/>
      <c r="BQP76" s="18"/>
      <c r="BQQ76" s="18"/>
      <c r="BQR76" s="18"/>
      <c r="BQS76" s="18"/>
      <c r="BQT76" s="18"/>
      <c r="BQU76" s="18"/>
      <c r="BQV76" s="18"/>
      <c r="BQW76" s="18"/>
      <c r="BQX76" s="18"/>
      <c r="BQY76" s="18"/>
      <c r="BQZ76" s="18"/>
      <c r="BRA76" s="18"/>
      <c r="BRB76" s="18"/>
      <c r="BRC76" s="18"/>
      <c r="BRD76" s="18"/>
      <c r="BRE76" s="18"/>
      <c r="BRF76" s="18"/>
      <c r="BRG76" s="18"/>
      <c r="BRH76" s="18"/>
      <c r="BRI76" s="18"/>
      <c r="BRJ76" s="18"/>
      <c r="BRK76" s="18"/>
      <c r="BRL76" s="18"/>
      <c r="BRM76" s="18"/>
      <c r="BRN76" s="18"/>
      <c r="BRO76" s="18"/>
      <c r="BRP76" s="18"/>
      <c r="BRQ76" s="18"/>
      <c r="BRR76" s="18"/>
      <c r="BRS76" s="18"/>
      <c r="BRT76" s="18"/>
      <c r="BRU76" s="18"/>
      <c r="BRV76" s="18"/>
      <c r="BRW76" s="18"/>
      <c r="BRX76" s="18"/>
      <c r="BRY76" s="18"/>
      <c r="BRZ76" s="18"/>
      <c r="BSA76" s="18"/>
      <c r="BSB76" s="18"/>
      <c r="BSC76" s="18"/>
      <c r="BSD76" s="18"/>
      <c r="BSE76" s="18"/>
      <c r="BSF76" s="18"/>
      <c r="BSG76" s="18"/>
      <c r="BSH76" s="18"/>
      <c r="BSI76" s="18"/>
      <c r="BSJ76" s="18"/>
      <c r="BSK76" s="18"/>
      <c r="BSL76" s="18"/>
      <c r="BSM76" s="18"/>
      <c r="BSN76" s="18"/>
      <c r="BSO76" s="18"/>
      <c r="BSP76" s="18"/>
      <c r="BSQ76" s="18"/>
      <c r="BSR76" s="18"/>
      <c r="BSS76" s="18"/>
      <c r="BST76" s="18"/>
      <c r="BSU76" s="18"/>
      <c r="BSV76" s="18"/>
      <c r="BSW76" s="18"/>
      <c r="BSX76" s="18"/>
      <c r="BSY76" s="18"/>
      <c r="BSZ76" s="18"/>
      <c r="BTA76" s="18"/>
      <c r="BTB76" s="18"/>
      <c r="BTC76" s="18"/>
      <c r="BTD76" s="18"/>
      <c r="BTE76" s="18"/>
      <c r="BTF76" s="18"/>
      <c r="BTG76" s="18"/>
      <c r="BTH76" s="18"/>
      <c r="BTI76" s="18"/>
      <c r="BTJ76" s="18"/>
      <c r="BTK76" s="18"/>
      <c r="BTL76" s="18"/>
      <c r="BTM76" s="18"/>
      <c r="BTN76" s="18"/>
      <c r="BTO76" s="18"/>
      <c r="BTP76" s="18"/>
      <c r="BTQ76" s="18"/>
      <c r="BTR76" s="18"/>
      <c r="BTS76" s="18"/>
      <c r="BTT76" s="18"/>
      <c r="BTU76" s="18"/>
      <c r="BTV76" s="18"/>
      <c r="BTW76" s="18"/>
      <c r="BTX76" s="18"/>
      <c r="BTY76" s="18"/>
      <c r="BTZ76" s="18"/>
      <c r="BUA76" s="18"/>
      <c r="BUB76" s="18"/>
      <c r="BUC76" s="18"/>
      <c r="BUD76" s="18"/>
      <c r="BUE76" s="18"/>
      <c r="BUF76" s="18"/>
      <c r="BUG76" s="18"/>
      <c r="BUH76" s="18"/>
      <c r="BUI76" s="18"/>
      <c r="BUJ76" s="18"/>
      <c r="BUK76" s="18"/>
      <c r="BUL76" s="18"/>
      <c r="BUM76" s="18"/>
      <c r="BUN76" s="18"/>
      <c r="BUO76" s="18"/>
      <c r="BUP76" s="18"/>
      <c r="BUQ76" s="18"/>
      <c r="BUR76" s="18"/>
      <c r="BUS76" s="18"/>
      <c r="BUT76" s="18"/>
      <c r="BUU76" s="18"/>
      <c r="BUV76" s="18"/>
      <c r="BUW76" s="18"/>
      <c r="BUX76" s="18"/>
      <c r="BUY76" s="18"/>
      <c r="BUZ76" s="18"/>
      <c r="BVA76" s="18"/>
      <c r="BVB76" s="18"/>
      <c r="BVC76" s="18"/>
      <c r="BVD76" s="18"/>
      <c r="BVE76" s="18"/>
      <c r="BVF76" s="18"/>
      <c r="BVG76" s="18"/>
      <c r="BVH76" s="18"/>
      <c r="BVI76" s="18"/>
      <c r="BVJ76" s="18"/>
      <c r="BVK76" s="18"/>
      <c r="BVL76" s="18"/>
      <c r="BVM76" s="18"/>
      <c r="BVN76" s="18"/>
      <c r="BVO76" s="18"/>
      <c r="BVP76" s="18"/>
      <c r="BVQ76" s="18"/>
      <c r="BVR76" s="18"/>
      <c r="BVS76" s="18"/>
      <c r="BVT76" s="18"/>
      <c r="BVU76" s="18"/>
      <c r="BVV76" s="18"/>
      <c r="BVW76" s="18"/>
      <c r="BVX76" s="18"/>
      <c r="BVY76" s="18"/>
      <c r="BVZ76" s="18"/>
      <c r="BWA76" s="18"/>
      <c r="BWB76" s="18"/>
      <c r="BWC76" s="18"/>
      <c r="BWD76" s="18"/>
      <c r="BWE76" s="18"/>
      <c r="BWF76" s="18"/>
      <c r="BWG76" s="18"/>
      <c r="BWH76" s="18"/>
      <c r="BWI76" s="18"/>
      <c r="BWJ76" s="18"/>
      <c r="BWK76" s="18"/>
      <c r="BWL76" s="18"/>
      <c r="BWM76" s="18"/>
      <c r="BWN76" s="18"/>
      <c r="BWO76" s="18"/>
      <c r="BWP76" s="18"/>
      <c r="BWQ76" s="18"/>
      <c r="BWR76" s="18"/>
      <c r="BWS76" s="18"/>
      <c r="BWT76" s="18"/>
      <c r="BWU76" s="18"/>
      <c r="BWV76" s="18"/>
      <c r="BWW76" s="18"/>
      <c r="BWX76" s="18"/>
      <c r="BWY76" s="18"/>
      <c r="BWZ76" s="18"/>
      <c r="BXA76" s="18"/>
      <c r="BXB76" s="18"/>
      <c r="BXC76" s="18"/>
      <c r="BXD76" s="18"/>
      <c r="BXE76" s="18"/>
      <c r="BXF76" s="18"/>
      <c r="BXG76" s="18"/>
      <c r="BXH76" s="18"/>
      <c r="BXI76" s="18"/>
      <c r="BXJ76" s="18"/>
      <c r="BXK76" s="18"/>
      <c r="BXL76" s="18"/>
      <c r="BXM76" s="18"/>
      <c r="BXN76" s="18"/>
      <c r="BXO76" s="18"/>
      <c r="BXP76" s="18"/>
      <c r="BXQ76" s="18"/>
      <c r="BXR76" s="18"/>
      <c r="BXS76" s="18"/>
      <c r="BXT76" s="18"/>
      <c r="BXU76" s="18"/>
      <c r="BXV76" s="18"/>
      <c r="BXW76" s="18"/>
      <c r="BXX76" s="18"/>
      <c r="BXY76" s="18"/>
      <c r="BXZ76" s="18"/>
      <c r="BYA76" s="18"/>
      <c r="BYB76" s="18"/>
      <c r="BYC76" s="18"/>
      <c r="BYD76" s="18"/>
      <c r="BYE76" s="18"/>
      <c r="BYF76" s="18"/>
      <c r="BYG76" s="18"/>
      <c r="BYH76" s="18"/>
      <c r="BYI76" s="18"/>
      <c r="BYJ76" s="18"/>
      <c r="BYK76" s="18"/>
      <c r="BYL76" s="18"/>
      <c r="BYM76" s="18"/>
      <c r="BYN76" s="18"/>
      <c r="BYO76" s="18"/>
      <c r="BYP76" s="18"/>
      <c r="BYQ76" s="18"/>
      <c r="BYR76" s="18"/>
      <c r="BYS76" s="18"/>
      <c r="BYT76" s="18"/>
      <c r="BYU76" s="18"/>
      <c r="BYV76" s="18"/>
      <c r="BYW76" s="18"/>
      <c r="BYX76" s="18"/>
      <c r="BYY76" s="18"/>
      <c r="BYZ76" s="18"/>
      <c r="BZA76" s="18"/>
      <c r="BZB76" s="18"/>
      <c r="BZC76" s="18"/>
      <c r="BZD76" s="18"/>
      <c r="BZE76" s="18"/>
      <c r="BZF76" s="18"/>
      <c r="BZG76" s="18"/>
      <c r="BZH76" s="18"/>
      <c r="BZI76" s="18"/>
      <c r="BZJ76" s="18"/>
      <c r="BZK76" s="18"/>
      <c r="BZL76" s="18"/>
      <c r="BZM76" s="18"/>
      <c r="BZN76" s="18"/>
      <c r="BZO76" s="18"/>
      <c r="BZP76" s="18"/>
      <c r="BZQ76" s="18"/>
      <c r="BZR76" s="18"/>
      <c r="BZS76" s="18"/>
      <c r="BZT76" s="18"/>
      <c r="BZU76" s="18"/>
      <c r="BZV76" s="18"/>
      <c r="BZW76" s="18"/>
      <c r="BZX76" s="18"/>
      <c r="BZY76" s="18"/>
      <c r="BZZ76" s="18"/>
      <c r="CAA76" s="18"/>
      <c r="CAB76" s="18"/>
      <c r="CAC76" s="18"/>
      <c r="CAD76" s="18"/>
      <c r="CAE76" s="18"/>
      <c r="CAF76" s="18"/>
      <c r="CAG76" s="18"/>
      <c r="CAH76" s="18"/>
      <c r="CAI76" s="18"/>
      <c r="CAJ76" s="18"/>
      <c r="CAK76" s="18"/>
      <c r="CAL76" s="18"/>
      <c r="CAM76" s="18"/>
      <c r="CAN76" s="18"/>
      <c r="CAO76" s="18"/>
      <c r="CAP76" s="18"/>
      <c r="CAQ76" s="18"/>
      <c r="CAR76" s="18"/>
      <c r="CAS76" s="18"/>
      <c r="CAT76" s="18"/>
      <c r="CAU76" s="18"/>
      <c r="CAV76" s="18"/>
      <c r="CAW76" s="18"/>
      <c r="CAX76" s="18"/>
      <c r="CAY76" s="18"/>
      <c r="CAZ76" s="18"/>
      <c r="CBA76" s="18"/>
      <c r="CBB76" s="18"/>
      <c r="CBC76" s="18"/>
      <c r="CBD76" s="18"/>
      <c r="CBE76" s="18"/>
      <c r="CBF76" s="18"/>
      <c r="CBG76" s="18"/>
      <c r="CBH76" s="18"/>
      <c r="CBI76" s="18"/>
      <c r="CBJ76" s="18"/>
      <c r="CBK76" s="18"/>
      <c r="CBL76" s="18"/>
      <c r="CBM76" s="18"/>
      <c r="CBN76" s="18"/>
      <c r="CBO76" s="18"/>
      <c r="CBP76" s="18"/>
      <c r="CBQ76" s="18"/>
      <c r="CBR76" s="18"/>
      <c r="CBS76" s="18"/>
      <c r="CBT76" s="18"/>
      <c r="CBU76" s="18"/>
      <c r="CBV76" s="18"/>
      <c r="CBW76" s="18"/>
      <c r="CBX76" s="18"/>
      <c r="CBY76" s="18"/>
      <c r="CBZ76" s="18"/>
      <c r="CCA76" s="18"/>
      <c r="CCB76" s="18"/>
      <c r="CCC76" s="18"/>
      <c r="CCD76" s="18"/>
      <c r="CCE76" s="18"/>
      <c r="CCF76" s="18"/>
      <c r="CCG76" s="18"/>
      <c r="CCH76" s="18"/>
      <c r="CCI76" s="18"/>
      <c r="CCJ76" s="18"/>
      <c r="CCK76" s="18"/>
      <c r="CCL76" s="18"/>
      <c r="CCM76" s="18"/>
      <c r="CCN76" s="18"/>
      <c r="CCO76" s="18"/>
      <c r="CCP76" s="18"/>
      <c r="CCQ76" s="18"/>
      <c r="CCR76" s="18"/>
      <c r="CCS76" s="18"/>
      <c r="CCT76" s="18"/>
      <c r="CCU76" s="18"/>
      <c r="CCV76" s="18"/>
      <c r="CCW76" s="18"/>
      <c r="CCX76" s="18"/>
      <c r="CCY76" s="18"/>
      <c r="CCZ76" s="18"/>
      <c r="CDA76" s="18"/>
      <c r="CDB76" s="18"/>
      <c r="CDC76" s="18"/>
      <c r="CDD76" s="18"/>
      <c r="CDE76" s="18"/>
      <c r="CDF76" s="18"/>
      <c r="CDG76" s="18"/>
      <c r="CDH76" s="18"/>
      <c r="CDI76" s="18"/>
      <c r="CDJ76" s="18"/>
      <c r="CDK76" s="18"/>
      <c r="CDL76" s="18"/>
      <c r="CDM76" s="18"/>
      <c r="CDN76" s="18"/>
      <c r="CDO76" s="18"/>
      <c r="CDP76" s="18"/>
      <c r="CDQ76" s="18"/>
      <c r="CDR76" s="18"/>
      <c r="CDS76" s="18"/>
      <c r="CDT76" s="18"/>
      <c r="CDU76" s="18"/>
      <c r="CDV76" s="18"/>
      <c r="CDW76" s="18"/>
      <c r="CDX76" s="18"/>
      <c r="CDY76" s="18"/>
      <c r="CDZ76" s="18"/>
      <c r="CEA76" s="18"/>
      <c r="CEB76" s="18"/>
      <c r="CEC76" s="18"/>
      <c r="CED76" s="18"/>
      <c r="CEE76" s="18"/>
      <c r="CEF76" s="18"/>
      <c r="CEG76" s="18"/>
      <c r="CEH76" s="18"/>
      <c r="CEI76" s="18"/>
      <c r="CEJ76" s="18"/>
      <c r="CEK76" s="18"/>
      <c r="CEL76" s="18"/>
      <c r="CEM76" s="18"/>
      <c r="CEN76" s="18"/>
      <c r="CEO76" s="18"/>
      <c r="CEP76" s="18"/>
      <c r="CEQ76" s="18"/>
      <c r="CER76" s="18"/>
      <c r="CES76" s="18"/>
      <c r="CET76" s="18"/>
      <c r="CEU76" s="18"/>
      <c r="CEV76" s="18"/>
      <c r="CEW76" s="18"/>
      <c r="CEX76" s="18"/>
      <c r="CEY76" s="18"/>
      <c r="CEZ76" s="18"/>
      <c r="CFA76" s="18"/>
      <c r="CFB76" s="18"/>
      <c r="CFC76" s="18"/>
      <c r="CFD76" s="18"/>
      <c r="CFE76" s="18"/>
      <c r="CFF76" s="18"/>
      <c r="CFG76" s="18"/>
      <c r="CFH76" s="18"/>
      <c r="CFI76" s="18"/>
      <c r="CFJ76" s="18"/>
      <c r="CFK76" s="18"/>
      <c r="CFL76" s="18"/>
      <c r="CFM76" s="18"/>
      <c r="CFN76" s="18"/>
      <c r="CFO76" s="18"/>
      <c r="CFP76" s="18"/>
      <c r="CFQ76" s="18"/>
      <c r="CFR76" s="18"/>
      <c r="CFS76" s="18"/>
      <c r="CFT76" s="18"/>
      <c r="CFU76" s="18"/>
      <c r="CFV76" s="18"/>
      <c r="CFW76" s="18"/>
      <c r="CFX76" s="18"/>
      <c r="CFY76" s="18"/>
      <c r="CFZ76" s="18"/>
      <c r="CGA76" s="18"/>
      <c r="CGB76" s="18"/>
      <c r="CGC76" s="18"/>
      <c r="CGD76" s="18"/>
      <c r="CGE76" s="18"/>
      <c r="CGF76" s="18"/>
      <c r="CGG76" s="18"/>
      <c r="CGH76" s="18"/>
      <c r="CGI76" s="18"/>
      <c r="CGJ76" s="18"/>
      <c r="CGK76" s="18"/>
      <c r="CGL76" s="18"/>
      <c r="CGM76" s="18"/>
      <c r="CGN76" s="18"/>
      <c r="CGO76" s="18"/>
      <c r="CGP76" s="18"/>
      <c r="CGQ76" s="18"/>
      <c r="CGR76" s="18"/>
      <c r="CGS76" s="18"/>
      <c r="CGT76" s="18"/>
      <c r="CGU76" s="18"/>
      <c r="CGV76" s="18"/>
      <c r="CGW76" s="18"/>
      <c r="CGX76" s="18"/>
      <c r="CGY76" s="18"/>
      <c r="CGZ76" s="18"/>
      <c r="CHA76" s="18"/>
      <c r="CHB76" s="18"/>
      <c r="CHC76" s="18"/>
      <c r="CHD76" s="18"/>
      <c r="CHE76" s="18"/>
      <c r="CHF76" s="18"/>
      <c r="CHG76" s="18"/>
      <c r="CHH76" s="18"/>
      <c r="CHI76" s="18"/>
      <c r="CHJ76" s="18"/>
      <c r="CHK76" s="18"/>
      <c r="CHL76" s="18"/>
      <c r="CHM76" s="18"/>
      <c r="CHN76" s="18"/>
      <c r="CHO76" s="18"/>
      <c r="CHP76" s="18"/>
      <c r="CHQ76" s="18"/>
      <c r="CHR76" s="18"/>
      <c r="CHS76" s="18"/>
      <c r="CHT76" s="18"/>
      <c r="CHU76" s="18"/>
      <c r="CHV76" s="18"/>
      <c r="CHW76" s="18"/>
      <c r="CHX76" s="18"/>
      <c r="CHY76" s="18"/>
      <c r="CHZ76" s="18"/>
      <c r="CIA76" s="18"/>
      <c r="CIB76" s="18"/>
      <c r="CIC76" s="18"/>
      <c r="CID76" s="18"/>
      <c r="CIE76" s="18"/>
      <c r="CIF76" s="18"/>
      <c r="CIG76" s="18"/>
      <c r="CIH76" s="18"/>
      <c r="CII76" s="18"/>
      <c r="CIJ76" s="18"/>
      <c r="CIK76" s="18"/>
      <c r="CIL76" s="18"/>
      <c r="CIM76" s="18"/>
      <c r="CIN76" s="18"/>
      <c r="CIO76" s="18"/>
      <c r="CIP76" s="18"/>
      <c r="CIQ76" s="18"/>
      <c r="CIR76" s="18"/>
      <c r="CIS76" s="18"/>
      <c r="CIT76" s="18"/>
      <c r="CIU76" s="18"/>
      <c r="CIV76" s="18"/>
      <c r="CIW76" s="18"/>
      <c r="CIX76" s="18"/>
      <c r="CIY76" s="18"/>
      <c r="CIZ76" s="18"/>
      <c r="CJA76" s="18"/>
      <c r="CJB76" s="18"/>
      <c r="CJC76" s="18"/>
      <c r="CJD76" s="18"/>
      <c r="CJE76" s="18"/>
      <c r="CJF76" s="18"/>
      <c r="CJG76" s="18"/>
      <c r="CJH76" s="18"/>
      <c r="CJI76" s="18"/>
      <c r="CJJ76" s="18"/>
      <c r="CJK76" s="18"/>
      <c r="CJL76" s="18"/>
      <c r="CJM76" s="18"/>
      <c r="CJN76" s="18"/>
      <c r="CJO76" s="18"/>
      <c r="CJP76" s="18"/>
      <c r="CJQ76" s="18"/>
      <c r="CJR76" s="18"/>
      <c r="CJS76" s="18"/>
      <c r="CJT76" s="18"/>
      <c r="CJU76" s="18"/>
      <c r="CJV76" s="18"/>
      <c r="CJW76" s="18"/>
      <c r="CJX76" s="18"/>
      <c r="CJY76" s="18"/>
      <c r="CJZ76" s="18"/>
      <c r="CKA76" s="18"/>
      <c r="CKB76" s="18"/>
      <c r="CKC76" s="18"/>
      <c r="CKD76" s="18"/>
      <c r="CKE76" s="18"/>
      <c r="CKF76" s="18"/>
      <c r="CKG76" s="18"/>
      <c r="CKH76" s="18"/>
      <c r="CKI76" s="18"/>
      <c r="CKJ76" s="18"/>
      <c r="CKK76" s="18"/>
      <c r="CKL76" s="18"/>
      <c r="CKM76" s="18"/>
      <c r="CKN76" s="18"/>
      <c r="CKO76" s="18"/>
      <c r="CKP76" s="18"/>
      <c r="CKQ76" s="18"/>
      <c r="CKR76" s="18"/>
      <c r="CKS76" s="18"/>
      <c r="CKT76" s="18"/>
      <c r="CKU76" s="18"/>
      <c r="CKV76" s="18"/>
      <c r="CKW76" s="18"/>
      <c r="CKX76" s="18"/>
      <c r="CKY76" s="18"/>
      <c r="CKZ76" s="18"/>
      <c r="CLA76" s="18"/>
      <c r="CLB76" s="18"/>
      <c r="CLC76" s="18"/>
      <c r="CLD76" s="18"/>
      <c r="CLE76" s="18"/>
      <c r="CLF76" s="18"/>
      <c r="CLG76" s="18"/>
      <c r="CLH76" s="18"/>
      <c r="CLI76" s="18"/>
      <c r="CLJ76" s="18"/>
      <c r="CLK76" s="18"/>
      <c r="CLL76" s="18"/>
      <c r="CLM76" s="18"/>
      <c r="CLN76" s="18"/>
      <c r="CLO76" s="18"/>
      <c r="CLP76" s="18"/>
      <c r="CLQ76" s="18"/>
      <c r="CLR76" s="18"/>
      <c r="CLS76" s="18"/>
      <c r="CLT76" s="18"/>
      <c r="CLU76" s="18"/>
      <c r="CLV76" s="18"/>
      <c r="CLW76" s="18"/>
      <c r="CLX76" s="18"/>
      <c r="CLY76" s="18"/>
      <c r="CLZ76" s="18"/>
      <c r="CMA76" s="18"/>
      <c r="CMB76" s="18"/>
      <c r="CMC76" s="18"/>
      <c r="CMD76" s="18"/>
      <c r="CME76" s="18"/>
      <c r="CMF76" s="18"/>
      <c r="CMG76" s="18"/>
      <c r="CMH76" s="18"/>
      <c r="CMI76" s="18"/>
      <c r="CMJ76" s="18"/>
      <c r="CMK76" s="18"/>
      <c r="CML76" s="18"/>
      <c r="CMM76" s="18"/>
      <c r="CMN76" s="18"/>
      <c r="CMO76" s="18"/>
      <c r="CMP76" s="18"/>
      <c r="CMQ76" s="18"/>
      <c r="CMR76" s="18"/>
      <c r="CMS76" s="18"/>
      <c r="CMT76" s="18"/>
      <c r="CMU76" s="18"/>
      <c r="CMV76" s="18"/>
      <c r="CMW76" s="18"/>
      <c r="CMX76" s="18"/>
      <c r="CMY76" s="18"/>
      <c r="CMZ76" s="18"/>
      <c r="CNA76" s="18"/>
      <c r="CNB76" s="18"/>
      <c r="CNC76" s="18"/>
      <c r="CND76" s="18"/>
      <c r="CNE76" s="18"/>
      <c r="CNF76" s="18"/>
      <c r="CNG76" s="18"/>
      <c r="CNH76" s="18"/>
      <c r="CNI76" s="18"/>
      <c r="CNJ76" s="18"/>
      <c r="CNK76" s="18"/>
      <c r="CNL76" s="18"/>
      <c r="CNM76" s="18"/>
      <c r="CNN76" s="18"/>
      <c r="CNO76" s="18"/>
      <c r="CNP76" s="18"/>
      <c r="CNQ76" s="18"/>
      <c r="CNR76" s="18"/>
      <c r="CNS76" s="18"/>
      <c r="CNT76" s="18"/>
      <c r="CNU76" s="18"/>
      <c r="CNV76" s="18"/>
      <c r="CNW76" s="18"/>
      <c r="CNX76" s="18"/>
      <c r="CNY76" s="18"/>
      <c r="CNZ76" s="18"/>
      <c r="COA76" s="18"/>
      <c r="COB76" s="18"/>
      <c r="COC76" s="18"/>
      <c r="COD76" s="18"/>
      <c r="COE76" s="18"/>
      <c r="COF76" s="18"/>
      <c r="COG76" s="18"/>
      <c r="COH76" s="18"/>
      <c r="COI76" s="18"/>
      <c r="COJ76" s="18"/>
      <c r="COK76" s="18"/>
      <c r="COL76" s="18"/>
      <c r="COM76" s="18"/>
      <c r="CON76" s="18"/>
      <c r="COO76" s="18"/>
      <c r="COP76" s="18"/>
      <c r="COQ76" s="18"/>
      <c r="COR76" s="18"/>
      <c r="COS76" s="18"/>
      <c r="COT76" s="18"/>
      <c r="COU76" s="18"/>
      <c r="COV76" s="18"/>
      <c r="COW76" s="18"/>
      <c r="COX76" s="18"/>
      <c r="COY76" s="18"/>
      <c r="COZ76" s="18"/>
      <c r="CPA76" s="18"/>
      <c r="CPB76" s="18"/>
      <c r="CPC76" s="18"/>
      <c r="CPD76" s="18"/>
      <c r="CPE76" s="18"/>
      <c r="CPF76" s="18"/>
      <c r="CPG76" s="18"/>
      <c r="CPH76" s="18"/>
      <c r="CPI76" s="18"/>
      <c r="CPJ76" s="18"/>
      <c r="CPK76" s="18"/>
      <c r="CPL76" s="18"/>
      <c r="CPM76" s="18"/>
      <c r="CPN76" s="18"/>
      <c r="CPO76" s="18"/>
      <c r="CPP76" s="18"/>
      <c r="CPQ76" s="18"/>
      <c r="CPR76" s="18"/>
      <c r="CPS76" s="18"/>
      <c r="CPT76" s="18"/>
      <c r="CPU76" s="18"/>
      <c r="CPV76" s="18"/>
      <c r="CPW76" s="18"/>
      <c r="CPX76" s="18"/>
      <c r="CPY76" s="18"/>
      <c r="CPZ76" s="18"/>
      <c r="CQA76" s="18"/>
      <c r="CQB76" s="18"/>
      <c r="CQC76" s="18"/>
      <c r="CQD76" s="18"/>
      <c r="CQE76" s="18"/>
      <c r="CQF76" s="18"/>
      <c r="CQG76" s="18"/>
      <c r="CQH76" s="18"/>
      <c r="CQI76" s="18"/>
      <c r="CQJ76" s="18"/>
      <c r="CQK76" s="18"/>
      <c r="CQL76" s="18"/>
      <c r="CQM76" s="18"/>
      <c r="CQN76" s="18"/>
      <c r="CQO76" s="18"/>
      <c r="CQP76" s="18"/>
      <c r="CQQ76" s="18"/>
      <c r="CQR76" s="18"/>
      <c r="CQS76" s="18"/>
      <c r="CQT76" s="18"/>
      <c r="CQU76" s="18"/>
      <c r="CQV76" s="18"/>
      <c r="CQW76" s="18"/>
      <c r="CQX76" s="18"/>
      <c r="CQY76" s="18"/>
      <c r="CQZ76" s="18"/>
      <c r="CRA76" s="18"/>
      <c r="CRB76" s="18"/>
      <c r="CRC76" s="18"/>
      <c r="CRD76" s="18"/>
      <c r="CRE76" s="18"/>
      <c r="CRF76" s="18"/>
      <c r="CRG76" s="18"/>
      <c r="CRH76" s="18"/>
      <c r="CRI76" s="18"/>
      <c r="CRJ76" s="18"/>
      <c r="CRK76" s="18"/>
      <c r="CRL76" s="18"/>
      <c r="CRM76" s="18"/>
      <c r="CRN76" s="18"/>
      <c r="CRO76" s="18"/>
      <c r="CRP76" s="18"/>
      <c r="CRQ76" s="18"/>
      <c r="CRR76" s="18"/>
      <c r="CRS76" s="18"/>
      <c r="CRT76" s="18"/>
      <c r="CRU76" s="18"/>
      <c r="CRV76" s="18"/>
      <c r="CRW76" s="18"/>
      <c r="CRX76" s="18"/>
      <c r="CRY76" s="18"/>
      <c r="CRZ76" s="18"/>
      <c r="CSA76" s="18"/>
      <c r="CSB76" s="18"/>
      <c r="CSC76" s="18"/>
      <c r="CSD76" s="18"/>
      <c r="CSE76" s="18"/>
      <c r="CSF76" s="18"/>
      <c r="CSG76" s="18"/>
      <c r="CSH76" s="18"/>
      <c r="CSI76" s="18"/>
      <c r="CSJ76" s="18"/>
      <c r="CSK76" s="18"/>
      <c r="CSL76" s="18"/>
      <c r="CSM76" s="18"/>
      <c r="CSN76" s="18"/>
      <c r="CSO76" s="18"/>
      <c r="CSP76" s="18"/>
      <c r="CSQ76" s="18"/>
      <c r="CSR76" s="18"/>
      <c r="CSS76" s="18"/>
      <c r="CST76" s="18"/>
      <c r="CSU76" s="18"/>
      <c r="CSV76" s="18"/>
      <c r="CSW76" s="18"/>
      <c r="CSX76" s="18"/>
      <c r="CSY76" s="18"/>
      <c r="CSZ76" s="18"/>
      <c r="CTA76" s="18"/>
      <c r="CTB76" s="18"/>
      <c r="CTC76" s="18"/>
      <c r="CTD76" s="18"/>
      <c r="CTE76" s="18"/>
      <c r="CTF76" s="18"/>
      <c r="CTG76" s="18"/>
      <c r="CTH76" s="18"/>
      <c r="CTI76" s="18"/>
      <c r="CTJ76" s="18"/>
      <c r="CTK76" s="18"/>
      <c r="CTL76" s="18"/>
      <c r="CTM76" s="18"/>
      <c r="CTN76" s="18"/>
      <c r="CTO76" s="18"/>
      <c r="CTP76" s="18"/>
      <c r="CTQ76" s="18"/>
      <c r="CTR76" s="18"/>
      <c r="CTS76" s="18"/>
      <c r="CTT76" s="18"/>
      <c r="CTU76" s="18"/>
      <c r="CTV76" s="18"/>
      <c r="CTW76" s="18"/>
      <c r="CTX76" s="18"/>
      <c r="CTY76" s="18"/>
      <c r="CTZ76" s="18"/>
      <c r="CUA76" s="18"/>
      <c r="CUB76" s="18"/>
      <c r="CUC76" s="18"/>
      <c r="CUD76" s="18"/>
      <c r="CUE76" s="18"/>
      <c r="CUF76" s="18"/>
      <c r="CUG76" s="18"/>
      <c r="CUH76" s="18"/>
      <c r="CUI76" s="18"/>
      <c r="CUJ76" s="18"/>
      <c r="CUK76" s="18"/>
      <c r="CUL76" s="18"/>
      <c r="CUM76" s="18"/>
      <c r="CUN76" s="18"/>
      <c r="CUO76" s="18"/>
      <c r="CUP76" s="18"/>
      <c r="CUQ76" s="18"/>
      <c r="CUR76" s="18"/>
      <c r="CUS76" s="18"/>
      <c r="CUT76" s="18"/>
      <c r="CUU76" s="18"/>
      <c r="CUV76" s="18"/>
      <c r="CUW76" s="18"/>
      <c r="CUX76" s="18"/>
      <c r="CUY76" s="18"/>
      <c r="CUZ76" s="18"/>
      <c r="CVA76" s="18"/>
      <c r="CVB76" s="18"/>
      <c r="CVC76" s="18"/>
      <c r="CVD76" s="18"/>
      <c r="CVE76" s="18"/>
      <c r="CVF76" s="18"/>
      <c r="CVG76" s="18"/>
      <c r="CVH76" s="18"/>
      <c r="CVI76" s="18"/>
      <c r="CVJ76" s="18"/>
      <c r="CVK76" s="18"/>
      <c r="CVL76" s="18"/>
      <c r="CVM76" s="18"/>
      <c r="CVN76" s="18"/>
      <c r="CVO76" s="18"/>
      <c r="CVP76" s="18"/>
      <c r="CVQ76" s="18"/>
      <c r="CVR76" s="18"/>
      <c r="CVS76" s="18"/>
      <c r="CVT76" s="18"/>
      <c r="CVU76" s="18"/>
      <c r="CVV76" s="18"/>
      <c r="CVW76" s="18"/>
      <c r="CVX76" s="18"/>
      <c r="CVY76" s="18"/>
      <c r="CVZ76" s="18"/>
      <c r="CWA76" s="18"/>
      <c r="CWB76" s="18"/>
      <c r="CWC76" s="18"/>
      <c r="CWD76" s="18"/>
      <c r="CWE76" s="18"/>
      <c r="CWF76" s="18"/>
      <c r="CWG76" s="18"/>
      <c r="CWH76" s="18"/>
      <c r="CWI76" s="18"/>
      <c r="CWJ76" s="18"/>
      <c r="CWK76" s="18"/>
      <c r="CWL76" s="18"/>
      <c r="CWM76" s="18"/>
      <c r="CWN76" s="18"/>
      <c r="CWO76" s="18"/>
      <c r="CWP76" s="18"/>
      <c r="CWQ76" s="18"/>
      <c r="CWR76" s="18"/>
      <c r="CWS76" s="18"/>
      <c r="CWT76" s="18"/>
      <c r="CWU76" s="18"/>
      <c r="CWV76" s="18"/>
      <c r="CWW76" s="18"/>
      <c r="CWX76" s="18"/>
      <c r="CWY76" s="18"/>
      <c r="CWZ76" s="18"/>
      <c r="CXA76" s="18"/>
      <c r="CXB76" s="18"/>
      <c r="CXC76" s="18"/>
      <c r="CXD76" s="18"/>
      <c r="CXE76" s="18"/>
      <c r="CXF76" s="18"/>
      <c r="CXG76" s="18"/>
      <c r="CXH76" s="18"/>
      <c r="CXI76" s="18"/>
      <c r="CXJ76" s="18"/>
      <c r="CXK76" s="18"/>
      <c r="CXL76" s="18"/>
      <c r="CXM76" s="18"/>
      <c r="CXN76" s="18"/>
      <c r="CXO76" s="18"/>
      <c r="CXP76" s="18"/>
      <c r="CXQ76" s="18"/>
      <c r="CXR76" s="18"/>
      <c r="CXS76" s="18"/>
      <c r="CXT76" s="18"/>
      <c r="CXU76" s="18"/>
      <c r="CXV76" s="18"/>
      <c r="CXW76" s="18"/>
      <c r="CXX76" s="18"/>
      <c r="CXY76" s="18"/>
      <c r="CXZ76" s="18"/>
      <c r="CYA76" s="18"/>
      <c r="CYB76" s="18"/>
      <c r="CYC76" s="18"/>
      <c r="CYD76" s="18"/>
      <c r="CYE76" s="18"/>
      <c r="CYF76" s="18"/>
      <c r="CYG76" s="18"/>
      <c r="CYH76" s="18"/>
      <c r="CYI76" s="18"/>
      <c r="CYJ76" s="18"/>
      <c r="CYK76" s="18"/>
      <c r="CYL76" s="18"/>
      <c r="CYM76" s="18"/>
      <c r="CYN76" s="18"/>
      <c r="CYO76" s="18"/>
      <c r="CYP76" s="18"/>
      <c r="CYQ76" s="18"/>
      <c r="CYR76" s="18"/>
      <c r="CYS76" s="18"/>
      <c r="CYT76" s="18"/>
      <c r="CYU76" s="18"/>
      <c r="CYV76" s="18"/>
      <c r="CYW76" s="18"/>
      <c r="CYX76" s="18"/>
      <c r="CYY76" s="18"/>
      <c r="CYZ76" s="18"/>
      <c r="CZA76" s="18"/>
      <c r="CZB76" s="18"/>
      <c r="CZC76" s="18"/>
      <c r="CZD76" s="18"/>
      <c r="CZE76" s="18"/>
      <c r="CZF76" s="18"/>
      <c r="CZG76" s="18"/>
      <c r="CZH76" s="18"/>
      <c r="CZI76" s="18"/>
      <c r="CZJ76" s="18"/>
      <c r="CZK76" s="18"/>
      <c r="CZL76" s="18"/>
      <c r="CZM76" s="18"/>
      <c r="CZN76" s="18"/>
      <c r="CZO76" s="18"/>
      <c r="CZP76" s="18"/>
      <c r="CZQ76" s="18"/>
      <c r="CZR76" s="18"/>
      <c r="CZS76" s="18"/>
      <c r="CZT76" s="18"/>
      <c r="CZU76" s="18"/>
      <c r="CZV76" s="18"/>
      <c r="CZW76" s="18"/>
      <c r="CZX76" s="18"/>
      <c r="CZY76" s="18"/>
      <c r="CZZ76" s="18"/>
      <c r="DAA76" s="18"/>
      <c r="DAB76" s="18"/>
      <c r="DAC76" s="18"/>
      <c r="DAD76" s="18"/>
      <c r="DAE76" s="18"/>
      <c r="DAF76" s="18"/>
      <c r="DAG76" s="18"/>
      <c r="DAH76" s="18"/>
      <c r="DAI76" s="18"/>
      <c r="DAJ76" s="18"/>
      <c r="DAK76" s="18"/>
      <c r="DAL76" s="18"/>
      <c r="DAM76" s="18"/>
      <c r="DAN76" s="18"/>
      <c r="DAO76" s="18"/>
      <c r="DAP76" s="18"/>
      <c r="DAQ76" s="18"/>
      <c r="DAR76" s="18"/>
      <c r="DAS76" s="18"/>
      <c r="DAT76" s="18"/>
      <c r="DAU76" s="18"/>
      <c r="DAV76" s="18"/>
      <c r="DAW76" s="18"/>
      <c r="DAX76" s="18"/>
      <c r="DAY76" s="18"/>
      <c r="DAZ76" s="18"/>
      <c r="DBA76" s="18"/>
      <c r="DBB76" s="18"/>
      <c r="DBC76" s="18"/>
      <c r="DBD76" s="18"/>
      <c r="DBE76" s="18"/>
      <c r="DBF76" s="18"/>
      <c r="DBG76" s="18"/>
      <c r="DBH76" s="18"/>
      <c r="DBI76" s="18"/>
      <c r="DBJ76" s="18"/>
      <c r="DBK76" s="18"/>
      <c r="DBL76" s="18"/>
      <c r="DBM76" s="18"/>
      <c r="DBN76" s="18"/>
      <c r="DBO76" s="18"/>
      <c r="DBP76" s="18"/>
      <c r="DBQ76" s="18"/>
      <c r="DBR76" s="18"/>
      <c r="DBS76" s="18"/>
      <c r="DBT76" s="18"/>
      <c r="DBU76" s="18"/>
      <c r="DBV76" s="18"/>
      <c r="DBW76" s="18"/>
      <c r="DBX76" s="18"/>
      <c r="DBY76" s="18"/>
      <c r="DBZ76" s="18"/>
      <c r="DCA76" s="18"/>
      <c r="DCB76" s="18"/>
      <c r="DCC76" s="18"/>
      <c r="DCD76" s="18"/>
      <c r="DCE76" s="18"/>
      <c r="DCF76" s="18"/>
      <c r="DCG76" s="18"/>
      <c r="DCH76" s="18"/>
      <c r="DCI76" s="18"/>
      <c r="DCJ76" s="18"/>
      <c r="DCK76" s="18"/>
      <c r="DCL76" s="18"/>
      <c r="DCM76" s="18"/>
      <c r="DCN76" s="18"/>
      <c r="DCO76" s="18"/>
      <c r="DCP76" s="18"/>
      <c r="DCQ76" s="18"/>
      <c r="DCR76" s="18"/>
      <c r="DCS76" s="18"/>
      <c r="DCT76" s="18"/>
      <c r="DCU76" s="18"/>
      <c r="DCV76" s="18"/>
      <c r="DCW76" s="18"/>
      <c r="DCX76" s="18"/>
      <c r="DCY76" s="18"/>
      <c r="DCZ76" s="18"/>
      <c r="DDA76" s="18"/>
      <c r="DDB76" s="18"/>
      <c r="DDC76" s="18"/>
      <c r="DDD76" s="18"/>
      <c r="DDE76" s="18"/>
      <c r="DDF76" s="18"/>
      <c r="DDG76" s="18"/>
      <c r="DDH76" s="18"/>
      <c r="DDI76" s="18"/>
      <c r="DDJ76" s="18"/>
      <c r="DDK76" s="18"/>
      <c r="DDL76" s="18"/>
      <c r="DDM76" s="18"/>
      <c r="DDN76" s="18"/>
      <c r="DDO76" s="18"/>
      <c r="DDP76" s="18"/>
      <c r="DDQ76" s="18"/>
      <c r="DDR76" s="18"/>
      <c r="DDS76" s="18"/>
      <c r="DDT76" s="18"/>
      <c r="DDU76" s="18"/>
      <c r="DDV76" s="18"/>
      <c r="DDW76" s="18"/>
      <c r="DDX76" s="18"/>
      <c r="DDY76" s="18"/>
      <c r="DDZ76" s="18"/>
      <c r="DEA76" s="18"/>
      <c r="DEB76" s="18"/>
      <c r="DEC76" s="18"/>
      <c r="DED76" s="18"/>
      <c r="DEE76" s="18"/>
      <c r="DEF76" s="18"/>
      <c r="DEG76" s="18"/>
      <c r="DEH76" s="18"/>
      <c r="DEI76" s="18"/>
      <c r="DEJ76" s="18"/>
      <c r="DEK76" s="18"/>
      <c r="DEL76" s="18"/>
      <c r="DEM76" s="18"/>
      <c r="DEN76" s="18"/>
      <c r="DEO76" s="18"/>
      <c r="DEP76" s="18"/>
      <c r="DEQ76" s="18"/>
      <c r="DER76" s="18"/>
      <c r="DES76" s="18"/>
      <c r="DET76" s="18"/>
      <c r="DEU76" s="18"/>
      <c r="DEV76" s="18"/>
      <c r="DEW76" s="18"/>
      <c r="DEX76" s="18"/>
      <c r="DEY76" s="18"/>
      <c r="DEZ76" s="18"/>
      <c r="DFA76" s="18"/>
      <c r="DFB76" s="18"/>
      <c r="DFC76" s="18"/>
      <c r="DFD76" s="18"/>
      <c r="DFE76" s="18"/>
      <c r="DFF76" s="18"/>
      <c r="DFG76" s="18"/>
      <c r="DFH76" s="18"/>
      <c r="DFI76" s="18"/>
      <c r="DFJ76" s="18"/>
      <c r="DFK76" s="18"/>
      <c r="DFL76" s="18"/>
      <c r="DFM76" s="18"/>
      <c r="DFN76" s="18"/>
      <c r="DFO76" s="18"/>
      <c r="DFP76" s="18"/>
      <c r="DFQ76" s="18"/>
      <c r="DFR76" s="18"/>
      <c r="DFS76" s="18"/>
      <c r="DFT76" s="18"/>
      <c r="DFU76" s="18"/>
      <c r="DFV76" s="18"/>
      <c r="DFW76" s="18"/>
      <c r="DFX76" s="18"/>
      <c r="DFY76" s="18"/>
      <c r="DFZ76" s="18"/>
      <c r="DGA76" s="18"/>
      <c r="DGB76" s="18"/>
      <c r="DGC76" s="18"/>
      <c r="DGD76" s="18"/>
      <c r="DGE76" s="18"/>
      <c r="DGF76" s="18"/>
      <c r="DGG76" s="18"/>
      <c r="DGH76" s="18"/>
      <c r="DGI76" s="18"/>
      <c r="DGJ76" s="18"/>
      <c r="DGK76" s="18"/>
      <c r="DGL76" s="18"/>
      <c r="DGM76" s="18"/>
      <c r="DGN76" s="18"/>
      <c r="DGO76" s="18"/>
      <c r="DGP76" s="18"/>
      <c r="DGQ76" s="18"/>
      <c r="DGR76" s="18"/>
      <c r="DGS76" s="18"/>
      <c r="DGT76" s="18"/>
      <c r="DGU76" s="18"/>
      <c r="DGV76" s="18"/>
      <c r="DGW76" s="18"/>
      <c r="DGX76" s="18"/>
      <c r="DGY76" s="18"/>
      <c r="DGZ76" s="18"/>
      <c r="DHA76" s="18"/>
      <c r="DHB76" s="18"/>
      <c r="DHC76" s="18"/>
      <c r="DHD76" s="18"/>
      <c r="DHE76" s="18"/>
      <c r="DHF76" s="18"/>
      <c r="DHG76" s="18"/>
      <c r="DHH76" s="18"/>
      <c r="DHI76" s="18"/>
      <c r="DHJ76" s="18"/>
      <c r="DHK76" s="18"/>
      <c r="DHL76" s="18"/>
      <c r="DHM76" s="18"/>
      <c r="DHN76" s="18"/>
      <c r="DHO76" s="18"/>
      <c r="DHP76" s="18"/>
      <c r="DHQ76" s="18"/>
      <c r="DHR76" s="18"/>
      <c r="DHS76" s="18"/>
      <c r="DHT76" s="18"/>
      <c r="DHU76" s="18"/>
      <c r="DHV76" s="18"/>
      <c r="DHW76" s="18"/>
      <c r="DHX76" s="18"/>
      <c r="DHY76" s="18"/>
      <c r="DHZ76" s="18"/>
      <c r="DIA76" s="18"/>
      <c r="DIB76" s="18"/>
      <c r="DIC76" s="18"/>
      <c r="DID76" s="18"/>
      <c r="DIE76" s="18"/>
      <c r="DIF76" s="18"/>
      <c r="DIG76" s="18"/>
      <c r="DIH76" s="18"/>
      <c r="DII76" s="18"/>
      <c r="DIJ76" s="18"/>
      <c r="DIK76" s="18"/>
      <c r="DIL76" s="18"/>
      <c r="DIM76" s="18"/>
      <c r="DIN76" s="18"/>
      <c r="DIO76" s="18"/>
      <c r="DIP76" s="18"/>
      <c r="DIQ76" s="18"/>
      <c r="DIR76" s="18"/>
      <c r="DIS76" s="18"/>
      <c r="DIT76" s="18"/>
      <c r="DIU76" s="18"/>
      <c r="DIV76" s="18"/>
      <c r="DIW76" s="18"/>
      <c r="DIX76" s="18"/>
      <c r="DIY76" s="18"/>
      <c r="DIZ76" s="18"/>
      <c r="DJA76" s="18"/>
      <c r="DJB76" s="18"/>
      <c r="DJC76" s="18"/>
      <c r="DJD76" s="18"/>
      <c r="DJE76" s="18"/>
      <c r="DJF76" s="18"/>
      <c r="DJG76" s="18"/>
      <c r="DJH76" s="18"/>
      <c r="DJI76" s="18"/>
      <c r="DJJ76" s="18"/>
      <c r="DJK76" s="18"/>
      <c r="DJL76" s="18"/>
      <c r="DJM76" s="18"/>
      <c r="DJN76" s="18"/>
      <c r="DJO76" s="18"/>
      <c r="DJP76" s="18"/>
      <c r="DJQ76" s="18"/>
      <c r="DJR76" s="18"/>
      <c r="DJS76" s="18"/>
      <c r="DJT76" s="18"/>
      <c r="DJU76" s="18"/>
      <c r="DJV76" s="18"/>
      <c r="DJW76" s="18"/>
      <c r="DJX76" s="18"/>
      <c r="DJY76" s="18"/>
      <c r="DJZ76" s="18"/>
      <c r="DKA76" s="18"/>
      <c r="DKB76" s="18"/>
      <c r="DKC76" s="18"/>
      <c r="DKD76" s="18"/>
      <c r="DKE76" s="18"/>
      <c r="DKF76" s="18"/>
      <c r="DKG76" s="18"/>
      <c r="DKH76" s="18"/>
      <c r="DKI76" s="18"/>
      <c r="DKJ76" s="18"/>
      <c r="DKK76" s="18"/>
      <c r="DKL76" s="18"/>
      <c r="DKM76" s="18"/>
      <c r="DKN76" s="18"/>
      <c r="DKO76" s="18"/>
      <c r="DKP76" s="18"/>
      <c r="DKQ76" s="18"/>
      <c r="DKR76" s="18"/>
      <c r="DKS76" s="18"/>
      <c r="DKT76" s="18"/>
      <c r="DKU76" s="18"/>
      <c r="DKV76" s="18"/>
      <c r="DKW76" s="18"/>
      <c r="DKX76" s="18"/>
      <c r="DKY76" s="18"/>
      <c r="DKZ76" s="18"/>
      <c r="DLA76" s="18"/>
      <c r="DLB76" s="18"/>
      <c r="DLC76" s="18"/>
      <c r="DLD76" s="18"/>
      <c r="DLE76" s="18"/>
      <c r="DLF76" s="18"/>
      <c r="DLG76" s="18"/>
      <c r="DLH76" s="18"/>
      <c r="DLI76" s="18"/>
      <c r="DLJ76" s="18"/>
      <c r="DLK76" s="18"/>
      <c r="DLL76" s="18"/>
      <c r="DLM76" s="18"/>
      <c r="DLN76" s="18"/>
      <c r="DLO76" s="18"/>
      <c r="DLP76" s="18"/>
      <c r="DLQ76" s="18"/>
      <c r="DLR76" s="18"/>
      <c r="DLS76" s="18"/>
      <c r="DLT76" s="18"/>
      <c r="DLU76" s="18"/>
      <c r="DLV76" s="18"/>
      <c r="DLW76" s="18"/>
      <c r="DLX76" s="18"/>
      <c r="DLY76" s="18"/>
      <c r="DLZ76" s="18"/>
      <c r="DMA76" s="18"/>
      <c r="DMB76" s="18"/>
      <c r="DMC76" s="18"/>
      <c r="DMD76" s="18"/>
      <c r="DME76" s="18"/>
      <c r="DMF76" s="18"/>
      <c r="DMG76" s="18"/>
      <c r="DMH76" s="18"/>
      <c r="DMI76" s="18"/>
      <c r="DMJ76" s="18"/>
      <c r="DMK76" s="18"/>
      <c r="DML76" s="18"/>
      <c r="DMM76" s="18"/>
      <c r="DMN76" s="18"/>
      <c r="DMO76" s="18"/>
      <c r="DMP76" s="18"/>
      <c r="DMQ76" s="18"/>
      <c r="DMR76" s="18"/>
      <c r="DMS76" s="18"/>
      <c r="DMT76" s="18"/>
      <c r="DMU76" s="18"/>
      <c r="DMV76" s="18"/>
      <c r="DMW76" s="18"/>
      <c r="DMX76" s="18"/>
      <c r="DMY76" s="18"/>
      <c r="DMZ76" s="18"/>
      <c r="DNA76" s="18"/>
      <c r="DNB76" s="18"/>
      <c r="DNC76" s="18"/>
      <c r="DND76" s="18"/>
      <c r="DNE76" s="18"/>
      <c r="DNF76" s="18"/>
      <c r="DNG76" s="18"/>
      <c r="DNH76" s="18"/>
      <c r="DNI76" s="18"/>
      <c r="DNJ76" s="18"/>
      <c r="DNK76" s="18"/>
      <c r="DNL76" s="18"/>
      <c r="DNM76" s="18"/>
      <c r="DNN76" s="18"/>
      <c r="DNO76" s="18"/>
      <c r="DNP76" s="18"/>
      <c r="DNQ76" s="18"/>
      <c r="DNR76" s="18"/>
      <c r="DNS76" s="18"/>
      <c r="DNT76" s="18"/>
      <c r="DNU76" s="18"/>
      <c r="DNV76" s="18"/>
      <c r="DNW76" s="18"/>
      <c r="DNX76" s="18"/>
      <c r="DNY76" s="18"/>
      <c r="DNZ76" s="18"/>
      <c r="DOA76" s="18"/>
      <c r="DOB76" s="18"/>
      <c r="DOC76" s="18"/>
      <c r="DOD76" s="18"/>
      <c r="DOE76" s="18"/>
      <c r="DOF76" s="18"/>
      <c r="DOG76" s="18"/>
      <c r="DOH76" s="18"/>
      <c r="DOI76" s="18"/>
      <c r="DOJ76" s="18"/>
      <c r="DOK76" s="18"/>
      <c r="DOL76" s="18"/>
      <c r="DOM76" s="18"/>
      <c r="DON76" s="18"/>
      <c r="DOO76" s="18"/>
      <c r="DOP76" s="18"/>
      <c r="DOQ76" s="18"/>
      <c r="DOR76" s="18"/>
      <c r="DOS76" s="18"/>
      <c r="DOT76" s="18"/>
      <c r="DOU76" s="18"/>
      <c r="DOV76" s="18"/>
      <c r="DOW76" s="18"/>
      <c r="DOX76" s="18"/>
      <c r="DOY76" s="18"/>
      <c r="DOZ76" s="18"/>
      <c r="DPA76" s="18"/>
      <c r="DPB76" s="18"/>
      <c r="DPC76" s="18"/>
      <c r="DPD76" s="18"/>
      <c r="DPE76" s="18"/>
      <c r="DPF76" s="18"/>
      <c r="DPG76" s="18"/>
      <c r="DPH76" s="18"/>
      <c r="DPI76" s="18"/>
      <c r="DPJ76" s="18"/>
      <c r="DPK76" s="18"/>
      <c r="DPL76" s="18"/>
      <c r="DPM76" s="18"/>
      <c r="DPN76" s="18"/>
      <c r="DPO76" s="18"/>
      <c r="DPP76" s="18"/>
      <c r="DPQ76" s="18"/>
      <c r="DPR76" s="18"/>
      <c r="DPS76" s="18"/>
      <c r="DPT76" s="18"/>
      <c r="DPU76" s="18"/>
      <c r="DPV76" s="18"/>
      <c r="DPW76" s="18"/>
      <c r="DPX76" s="18"/>
      <c r="DPY76" s="18"/>
      <c r="DPZ76" s="18"/>
      <c r="DQA76" s="18"/>
      <c r="DQB76" s="18"/>
      <c r="DQC76" s="18"/>
      <c r="DQD76" s="18"/>
      <c r="DQE76" s="18"/>
      <c r="DQF76" s="18"/>
      <c r="DQG76" s="18"/>
      <c r="DQH76" s="18"/>
      <c r="DQI76" s="18"/>
      <c r="DQJ76" s="18"/>
      <c r="DQK76" s="18"/>
      <c r="DQL76" s="18"/>
      <c r="DQM76" s="18"/>
      <c r="DQN76" s="18"/>
      <c r="DQO76" s="18"/>
      <c r="DQP76" s="18"/>
      <c r="DQQ76" s="18"/>
      <c r="DQR76" s="18"/>
      <c r="DQS76" s="18"/>
      <c r="DQT76" s="18"/>
      <c r="DQU76" s="18"/>
      <c r="DQV76" s="18"/>
      <c r="DQW76" s="18"/>
      <c r="DQX76" s="18"/>
      <c r="DQY76" s="18"/>
      <c r="DQZ76" s="18"/>
      <c r="DRA76" s="18"/>
      <c r="DRB76" s="18"/>
      <c r="DRC76" s="18"/>
      <c r="DRD76" s="18"/>
      <c r="DRE76" s="18"/>
      <c r="DRF76" s="18"/>
      <c r="DRG76" s="18"/>
      <c r="DRH76" s="18"/>
      <c r="DRI76" s="18"/>
      <c r="DRJ76" s="18"/>
      <c r="DRK76" s="18"/>
      <c r="DRL76" s="18"/>
      <c r="DRM76" s="18"/>
      <c r="DRN76" s="18"/>
      <c r="DRO76" s="18"/>
      <c r="DRP76" s="18"/>
      <c r="DRQ76" s="18"/>
      <c r="DRR76" s="18"/>
      <c r="DRS76" s="18"/>
      <c r="DRT76" s="18"/>
      <c r="DRU76" s="18"/>
      <c r="DRV76" s="18"/>
      <c r="DRW76" s="18"/>
      <c r="DRX76" s="18"/>
      <c r="DRY76" s="18"/>
      <c r="DRZ76" s="18"/>
      <c r="DSA76" s="18"/>
      <c r="DSB76" s="18"/>
      <c r="DSC76" s="18"/>
      <c r="DSD76" s="18"/>
      <c r="DSE76" s="18"/>
      <c r="DSF76" s="18"/>
      <c r="DSG76" s="18"/>
      <c r="DSH76" s="18"/>
      <c r="DSI76" s="18"/>
      <c r="DSJ76" s="18"/>
      <c r="DSK76" s="18"/>
      <c r="DSL76" s="18"/>
      <c r="DSM76" s="18"/>
      <c r="DSN76" s="18"/>
      <c r="DSO76" s="18"/>
      <c r="DSP76" s="18"/>
      <c r="DSQ76" s="18"/>
      <c r="DSR76" s="18"/>
      <c r="DSS76" s="18"/>
      <c r="DST76" s="18"/>
      <c r="DSU76" s="18"/>
      <c r="DSV76" s="18"/>
      <c r="DSW76" s="18"/>
      <c r="DSX76" s="18"/>
      <c r="DSY76" s="18"/>
      <c r="DSZ76" s="18"/>
      <c r="DTA76" s="18"/>
      <c r="DTB76" s="18"/>
      <c r="DTC76" s="18"/>
      <c r="DTD76" s="18"/>
      <c r="DTE76" s="18"/>
      <c r="DTF76" s="18"/>
      <c r="DTG76" s="18"/>
      <c r="DTH76" s="18"/>
      <c r="DTI76" s="18"/>
      <c r="DTJ76" s="18"/>
      <c r="DTK76" s="18"/>
      <c r="DTL76" s="18"/>
      <c r="DTM76" s="18"/>
      <c r="DTN76" s="18"/>
      <c r="DTO76" s="18"/>
      <c r="DTP76" s="18"/>
      <c r="DTQ76" s="18"/>
      <c r="DTR76" s="18"/>
      <c r="DTS76" s="18"/>
      <c r="DTT76" s="18"/>
      <c r="DTU76" s="18"/>
      <c r="DTV76" s="18"/>
      <c r="DTW76" s="18"/>
      <c r="DTX76" s="18"/>
      <c r="DTY76" s="18"/>
      <c r="DTZ76" s="18"/>
      <c r="DUA76" s="18"/>
      <c r="DUB76" s="18"/>
      <c r="DUC76" s="18"/>
      <c r="DUD76" s="18"/>
      <c r="DUE76" s="18"/>
      <c r="DUF76" s="18"/>
      <c r="DUG76" s="18"/>
      <c r="DUH76" s="18"/>
      <c r="DUI76" s="18"/>
      <c r="DUJ76" s="18"/>
      <c r="DUK76" s="18"/>
      <c r="DUL76" s="18"/>
      <c r="DUM76" s="18"/>
      <c r="DUN76" s="18"/>
      <c r="DUO76" s="18"/>
      <c r="DUP76" s="18"/>
      <c r="DUQ76" s="18"/>
      <c r="DUR76" s="18"/>
      <c r="DUS76" s="18"/>
      <c r="DUT76" s="18"/>
      <c r="DUU76" s="18"/>
      <c r="DUV76" s="18"/>
      <c r="DUW76" s="18"/>
      <c r="DUX76" s="18"/>
      <c r="DUY76" s="18"/>
      <c r="DUZ76" s="18"/>
      <c r="DVA76" s="18"/>
      <c r="DVB76" s="18"/>
      <c r="DVC76" s="18"/>
      <c r="DVD76" s="18"/>
      <c r="DVE76" s="18"/>
      <c r="DVF76" s="18"/>
      <c r="DVG76" s="18"/>
      <c r="DVH76" s="18"/>
      <c r="DVI76" s="18"/>
      <c r="DVJ76" s="18"/>
      <c r="DVK76" s="18"/>
      <c r="DVL76" s="18"/>
      <c r="DVM76" s="18"/>
      <c r="DVN76" s="18"/>
      <c r="DVO76" s="18"/>
      <c r="DVP76" s="18"/>
      <c r="DVQ76" s="18"/>
      <c r="DVR76" s="18"/>
      <c r="DVS76" s="18"/>
      <c r="DVT76" s="18"/>
      <c r="DVU76" s="18"/>
      <c r="DVV76" s="18"/>
      <c r="DVW76" s="18"/>
      <c r="DVX76" s="18"/>
      <c r="DVY76" s="18"/>
      <c r="DVZ76" s="18"/>
      <c r="DWA76" s="18"/>
      <c r="DWB76" s="18"/>
      <c r="DWC76" s="18"/>
      <c r="DWD76" s="18"/>
      <c r="DWE76" s="18"/>
      <c r="DWF76" s="18"/>
      <c r="DWG76" s="18"/>
      <c r="DWH76" s="18"/>
      <c r="DWI76" s="18"/>
      <c r="DWJ76" s="18"/>
      <c r="DWK76" s="18"/>
      <c r="DWL76" s="18"/>
      <c r="DWM76" s="18"/>
      <c r="DWN76" s="18"/>
      <c r="DWO76" s="18"/>
      <c r="DWP76" s="18"/>
      <c r="DWQ76" s="18"/>
      <c r="DWR76" s="18"/>
      <c r="DWS76" s="18"/>
      <c r="DWT76" s="18"/>
      <c r="DWU76" s="18"/>
      <c r="DWV76" s="18"/>
      <c r="DWW76" s="18"/>
      <c r="DWX76" s="18"/>
      <c r="DWY76" s="18"/>
      <c r="DWZ76" s="18"/>
      <c r="DXA76" s="18"/>
      <c r="DXB76" s="18"/>
      <c r="DXC76" s="18"/>
      <c r="DXD76" s="18"/>
      <c r="DXE76" s="18"/>
      <c r="DXF76" s="18"/>
      <c r="DXG76" s="18"/>
      <c r="DXH76" s="18"/>
      <c r="DXI76" s="18"/>
      <c r="DXJ76" s="18"/>
      <c r="DXK76" s="18"/>
      <c r="DXL76" s="18"/>
      <c r="DXM76" s="18"/>
      <c r="DXN76" s="18"/>
      <c r="DXO76" s="18"/>
      <c r="DXP76" s="18"/>
      <c r="DXQ76" s="18"/>
      <c r="DXR76" s="18"/>
      <c r="DXS76" s="18"/>
      <c r="DXT76" s="18"/>
      <c r="DXU76" s="18"/>
      <c r="DXV76" s="18"/>
      <c r="DXW76" s="18"/>
      <c r="DXX76" s="18"/>
      <c r="DXY76" s="18"/>
      <c r="DXZ76" s="18"/>
      <c r="DYA76" s="18"/>
      <c r="DYB76" s="18"/>
      <c r="DYC76" s="18"/>
      <c r="DYD76" s="18"/>
      <c r="DYE76" s="18"/>
      <c r="DYF76" s="18"/>
      <c r="DYG76" s="18"/>
      <c r="DYH76" s="18"/>
      <c r="DYI76" s="18"/>
      <c r="DYJ76" s="18"/>
      <c r="DYK76" s="18"/>
      <c r="DYL76" s="18"/>
      <c r="DYM76" s="18"/>
      <c r="DYN76" s="18"/>
      <c r="DYO76" s="18"/>
      <c r="DYP76" s="18"/>
      <c r="DYQ76" s="18"/>
      <c r="DYR76" s="18"/>
      <c r="DYS76" s="18"/>
      <c r="DYT76" s="18"/>
      <c r="DYU76" s="18"/>
      <c r="DYV76" s="18"/>
      <c r="DYW76" s="18"/>
      <c r="DYX76" s="18"/>
      <c r="DYY76" s="18"/>
      <c r="DYZ76" s="18"/>
      <c r="DZA76" s="18"/>
      <c r="DZB76" s="18"/>
      <c r="DZC76" s="18"/>
      <c r="DZD76" s="18"/>
      <c r="DZE76" s="18"/>
      <c r="DZF76" s="18"/>
      <c r="DZG76" s="18"/>
      <c r="DZH76" s="18"/>
      <c r="DZI76" s="18"/>
      <c r="DZJ76" s="18"/>
      <c r="DZK76" s="18"/>
      <c r="DZL76" s="18"/>
      <c r="DZM76" s="18"/>
      <c r="DZN76" s="18"/>
      <c r="DZO76" s="18"/>
      <c r="DZP76" s="18"/>
      <c r="DZQ76" s="18"/>
      <c r="DZR76" s="18"/>
      <c r="DZS76" s="18"/>
      <c r="DZT76" s="18"/>
      <c r="DZU76" s="18"/>
      <c r="DZV76" s="18"/>
      <c r="DZW76" s="18"/>
      <c r="DZX76" s="18"/>
      <c r="DZY76" s="18"/>
      <c r="DZZ76" s="18"/>
      <c r="EAA76" s="18"/>
      <c r="EAB76" s="18"/>
      <c r="EAC76" s="18"/>
      <c r="EAD76" s="18"/>
      <c r="EAE76" s="18"/>
      <c r="EAF76" s="18"/>
      <c r="EAG76" s="18"/>
      <c r="EAH76" s="18"/>
      <c r="EAI76" s="18"/>
      <c r="EAJ76" s="18"/>
      <c r="EAK76" s="18"/>
      <c r="EAL76" s="18"/>
      <c r="EAM76" s="18"/>
      <c r="EAN76" s="18"/>
      <c r="EAO76" s="18"/>
      <c r="EAP76" s="18"/>
      <c r="EAQ76" s="18"/>
      <c r="EAR76" s="18"/>
      <c r="EAS76" s="18"/>
      <c r="EAT76" s="18"/>
      <c r="EAU76" s="18"/>
      <c r="EAV76" s="18"/>
      <c r="EAW76" s="18"/>
      <c r="EAX76" s="18"/>
      <c r="EAY76" s="18"/>
      <c r="EAZ76" s="18"/>
      <c r="EBA76" s="18"/>
      <c r="EBB76" s="18"/>
      <c r="EBC76" s="18"/>
      <c r="EBD76" s="18"/>
      <c r="EBE76" s="18"/>
      <c r="EBF76" s="18"/>
      <c r="EBG76" s="18"/>
      <c r="EBH76" s="18"/>
      <c r="EBI76" s="18"/>
      <c r="EBJ76" s="18"/>
      <c r="EBK76" s="18"/>
      <c r="EBL76" s="18"/>
      <c r="EBM76" s="18"/>
      <c r="EBN76" s="18"/>
      <c r="EBO76" s="18"/>
      <c r="EBP76" s="18"/>
      <c r="EBQ76" s="18"/>
      <c r="EBR76" s="18"/>
      <c r="EBS76" s="18"/>
      <c r="EBT76" s="18"/>
      <c r="EBU76" s="18"/>
      <c r="EBV76" s="18"/>
      <c r="EBW76" s="18"/>
      <c r="EBX76" s="18"/>
      <c r="EBY76" s="18"/>
      <c r="EBZ76" s="18"/>
      <c r="ECA76" s="18"/>
      <c r="ECB76" s="18"/>
      <c r="ECC76" s="18"/>
      <c r="ECD76" s="18"/>
      <c r="ECE76" s="18"/>
      <c r="ECF76" s="18"/>
      <c r="ECG76" s="18"/>
      <c r="ECH76" s="18"/>
      <c r="ECI76" s="18"/>
      <c r="ECJ76" s="18"/>
      <c r="ECK76" s="18"/>
      <c r="ECL76" s="18"/>
      <c r="ECM76" s="18"/>
      <c r="ECN76" s="18"/>
      <c r="ECO76" s="18"/>
      <c r="ECP76" s="18"/>
      <c r="ECQ76" s="18"/>
      <c r="ECR76" s="18"/>
      <c r="ECS76" s="18"/>
      <c r="ECT76" s="18"/>
      <c r="ECU76" s="18"/>
      <c r="ECV76" s="18"/>
      <c r="ECW76" s="18"/>
      <c r="ECX76" s="18"/>
      <c r="ECY76" s="18"/>
      <c r="ECZ76" s="18"/>
      <c r="EDA76" s="18"/>
      <c r="EDB76" s="18"/>
      <c r="EDC76" s="18"/>
      <c r="EDD76" s="18"/>
      <c r="EDE76" s="18"/>
      <c r="EDF76" s="18"/>
      <c r="EDG76" s="18"/>
      <c r="EDH76" s="18"/>
      <c r="EDI76" s="18"/>
      <c r="EDJ76" s="18"/>
      <c r="EDK76" s="18"/>
      <c r="EDL76" s="18"/>
      <c r="EDM76" s="18"/>
      <c r="EDN76" s="18"/>
      <c r="EDO76" s="18"/>
      <c r="EDP76" s="18"/>
      <c r="EDQ76" s="18"/>
      <c r="EDR76" s="18"/>
      <c r="EDS76" s="18"/>
      <c r="EDT76" s="18"/>
      <c r="EDU76" s="18"/>
      <c r="EDV76" s="18"/>
      <c r="EDW76" s="18"/>
      <c r="EDX76" s="18"/>
      <c r="EDY76" s="18"/>
      <c r="EDZ76" s="18"/>
      <c r="EEA76" s="18"/>
      <c r="EEB76" s="18"/>
      <c r="EEC76" s="18"/>
      <c r="EED76" s="18"/>
      <c r="EEE76" s="18"/>
      <c r="EEF76" s="18"/>
      <c r="EEG76" s="18"/>
      <c r="EEH76" s="18"/>
      <c r="EEI76" s="18"/>
      <c r="EEJ76" s="18"/>
      <c r="EEK76" s="18"/>
      <c r="EEL76" s="18"/>
      <c r="EEM76" s="18"/>
      <c r="EEN76" s="18"/>
      <c r="EEO76" s="18"/>
      <c r="EEP76" s="18"/>
      <c r="EEQ76" s="18"/>
      <c r="EER76" s="18"/>
      <c r="EES76" s="18"/>
      <c r="EET76" s="18"/>
      <c r="EEU76" s="18"/>
      <c r="EEV76" s="18"/>
      <c r="EEW76" s="18"/>
      <c r="EEX76" s="18"/>
      <c r="EEY76" s="18"/>
      <c r="EEZ76" s="18"/>
      <c r="EFA76" s="18"/>
      <c r="EFB76" s="18"/>
      <c r="EFC76" s="18"/>
      <c r="EFD76" s="18"/>
      <c r="EFE76" s="18"/>
      <c r="EFF76" s="18"/>
      <c r="EFG76" s="18"/>
      <c r="EFH76" s="18"/>
      <c r="EFI76" s="18"/>
      <c r="EFJ76" s="18"/>
      <c r="EFK76" s="18"/>
      <c r="EFL76" s="18"/>
      <c r="EFM76" s="18"/>
      <c r="EFN76" s="18"/>
      <c r="EFO76" s="18"/>
      <c r="EFP76" s="18"/>
      <c r="EFQ76" s="18"/>
      <c r="EFR76" s="18"/>
      <c r="EFS76" s="18"/>
      <c r="EFT76" s="18"/>
      <c r="EFU76" s="18"/>
      <c r="EFV76" s="18"/>
      <c r="EFW76" s="18"/>
      <c r="EFX76" s="18"/>
      <c r="EFY76" s="18"/>
      <c r="EFZ76" s="18"/>
      <c r="EGA76" s="18"/>
      <c r="EGB76" s="18"/>
      <c r="EGC76" s="18"/>
      <c r="EGD76" s="18"/>
      <c r="EGE76" s="18"/>
      <c r="EGF76" s="18"/>
      <c r="EGG76" s="18"/>
      <c r="EGH76" s="18"/>
      <c r="EGI76" s="18"/>
      <c r="EGJ76" s="18"/>
      <c r="EGK76" s="18"/>
      <c r="EGL76" s="18"/>
      <c r="EGM76" s="18"/>
      <c r="EGN76" s="18"/>
      <c r="EGO76" s="18"/>
      <c r="EGP76" s="18"/>
      <c r="EGQ76" s="18"/>
      <c r="EGR76" s="18"/>
      <c r="EGS76" s="18"/>
      <c r="EGT76" s="18"/>
      <c r="EGU76" s="18"/>
      <c r="EGV76" s="18"/>
      <c r="EGW76" s="18"/>
      <c r="EGX76" s="18"/>
      <c r="EGY76" s="18"/>
      <c r="EGZ76" s="18"/>
      <c r="EHA76" s="18"/>
      <c r="EHB76" s="18"/>
      <c r="EHC76" s="18"/>
      <c r="EHD76" s="18"/>
      <c r="EHE76" s="18"/>
      <c r="EHF76" s="18"/>
      <c r="EHG76" s="18"/>
      <c r="EHH76" s="18"/>
      <c r="EHI76" s="18"/>
      <c r="EHJ76" s="18"/>
      <c r="EHK76" s="18"/>
      <c r="EHL76" s="18"/>
      <c r="EHM76" s="18"/>
      <c r="EHN76" s="18"/>
      <c r="EHO76" s="18"/>
      <c r="EHP76" s="18"/>
      <c r="EHQ76" s="18"/>
      <c r="EHR76" s="18"/>
      <c r="EHS76" s="18"/>
      <c r="EHT76" s="18"/>
      <c r="EHU76" s="18"/>
      <c r="EHV76" s="18"/>
      <c r="EHW76" s="18"/>
      <c r="EHX76" s="18"/>
      <c r="EHY76" s="18"/>
      <c r="EHZ76" s="18"/>
      <c r="EIA76" s="18"/>
      <c r="EIB76" s="18"/>
      <c r="EIC76" s="18"/>
      <c r="EID76" s="18"/>
      <c r="EIE76" s="18"/>
      <c r="EIF76" s="18"/>
      <c r="EIG76" s="18"/>
      <c r="EIH76" s="18"/>
      <c r="EII76" s="18"/>
      <c r="EIJ76" s="18"/>
      <c r="EIK76" s="18"/>
      <c r="EIL76" s="18"/>
      <c r="EIM76" s="18"/>
      <c r="EIN76" s="18"/>
      <c r="EIO76" s="18"/>
      <c r="EIP76" s="18"/>
      <c r="EIQ76" s="18"/>
      <c r="EIR76" s="18"/>
      <c r="EIS76" s="18"/>
      <c r="EIT76" s="18"/>
      <c r="EIU76" s="18"/>
      <c r="EIV76" s="18"/>
      <c r="EIW76" s="18"/>
      <c r="EIX76" s="18"/>
      <c r="EIY76" s="18"/>
      <c r="EIZ76" s="18"/>
      <c r="EJA76" s="18"/>
      <c r="EJB76" s="18"/>
      <c r="EJC76" s="18"/>
      <c r="EJD76" s="18"/>
      <c r="EJE76" s="18"/>
      <c r="EJF76" s="18"/>
      <c r="EJG76" s="18"/>
      <c r="EJH76" s="18"/>
      <c r="EJI76" s="18"/>
      <c r="EJJ76" s="18"/>
      <c r="EJK76" s="18"/>
      <c r="EJL76" s="18"/>
      <c r="EJM76" s="18"/>
      <c r="EJN76" s="18"/>
      <c r="EJO76" s="18"/>
      <c r="EJP76" s="18"/>
      <c r="EJQ76" s="18"/>
      <c r="EJR76" s="18"/>
      <c r="EJS76" s="18"/>
      <c r="EJT76" s="18"/>
      <c r="EJU76" s="18"/>
      <c r="EJV76" s="18"/>
      <c r="EJW76" s="18"/>
      <c r="EJX76" s="18"/>
      <c r="EJY76" s="18"/>
      <c r="EJZ76" s="18"/>
      <c r="EKA76" s="18"/>
      <c r="EKB76" s="18"/>
      <c r="EKC76" s="18"/>
      <c r="EKD76" s="18"/>
      <c r="EKE76" s="18"/>
      <c r="EKF76" s="18"/>
      <c r="EKG76" s="18"/>
      <c r="EKH76" s="18"/>
      <c r="EKI76" s="18"/>
      <c r="EKJ76" s="18"/>
      <c r="EKK76" s="18"/>
      <c r="EKL76" s="18"/>
      <c r="EKM76" s="18"/>
      <c r="EKN76" s="18"/>
      <c r="EKO76" s="18"/>
      <c r="EKP76" s="18"/>
      <c r="EKQ76" s="18"/>
      <c r="EKR76" s="18"/>
      <c r="EKS76" s="18"/>
      <c r="EKT76" s="18"/>
      <c r="EKU76" s="18"/>
      <c r="EKV76" s="18"/>
      <c r="EKW76" s="18"/>
      <c r="EKX76" s="18"/>
      <c r="EKY76" s="18"/>
      <c r="EKZ76" s="18"/>
      <c r="ELA76" s="18"/>
      <c r="ELB76" s="18"/>
      <c r="ELC76" s="18"/>
      <c r="ELD76" s="18"/>
      <c r="ELE76" s="18"/>
      <c r="ELF76" s="18"/>
      <c r="ELG76" s="18"/>
      <c r="ELH76" s="18"/>
      <c r="ELI76" s="18"/>
      <c r="ELJ76" s="18"/>
      <c r="ELK76" s="18"/>
      <c r="ELL76" s="18"/>
      <c r="ELM76" s="18"/>
      <c r="ELN76" s="18"/>
      <c r="ELO76" s="18"/>
      <c r="ELP76" s="18"/>
      <c r="ELQ76" s="18"/>
      <c r="ELR76" s="18"/>
      <c r="ELS76" s="18"/>
      <c r="ELT76" s="18"/>
      <c r="ELU76" s="18"/>
      <c r="ELV76" s="18"/>
      <c r="ELW76" s="18"/>
      <c r="ELX76" s="18"/>
      <c r="ELY76" s="18"/>
      <c r="ELZ76" s="18"/>
      <c r="EMA76" s="18"/>
      <c r="EMB76" s="18"/>
      <c r="EMC76" s="18"/>
      <c r="EMD76" s="18"/>
      <c r="EME76" s="18"/>
      <c r="EMF76" s="18"/>
      <c r="EMG76" s="18"/>
      <c r="EMH76" s="18"/>
      <c r="EMI76" s="18"/>
      <c r="EMJ76" s="18"/>
      <c r="EMK76" s="18"/>
      <c r="EML76" s="18"/>
      <c r="EMM76" s="18"/>
      <c r="EMN76" s="18"/>
      <c r="EMO76" s="18"/>
      <c r="EMP76" s="18"/>
      <c r="EMQ76" s="18"/>
      <c r="EMR76" s="18"/>
      <c r="EMS76" s="18"/>
      <c r="EMT76" s="18"/>
      <c r="EMU76" s="18"/>
      <c r="EMV76" s="18"/>
      <c r="EMW76" s="18"/>
      <c r="EMX76" s="18"/>
      <c r="EMY76" s="18"/>
      <c r="EMZ76" s="18"/>
      <c r="ENA76" s="18"/>
      <c r="ENB76" s="18"/>
      <c r="ENC76" s="18"/>
      <c r="END76" s="18"/>
      <c r="ENE76" s="18"/>
      <c r="ENF76" s="18"/>
      <c r="ENG76" s="18"/>
      <c r="ENH76" s="18"/>
      <c r="ENI76" s="18"/>
      <c r="ENJ76" s="18"/>
      <c r="ENK76" s="18"/>
      <c r="ENL76" s="18"/>
      <c r="ENM76" s="18"/>
      <c r="ENN76" s="18"/>
      <c r="ENO76" s="18"/>
      <c r="ENP76" s="18"/>
      <c r="ENQ76" s="18"/>
      <c r="ENR76" s="18"/>
      <c r="ENS76" s="18"/>
      <c r="ENT76" s="18"/>
      <c r="ENU76" s="18"/>
      <c r="ENV76" s="18"/>
      <c r="ENW76" s="18"/>
      <c r="ENX76" s="18"/>
      <c r="ENY76" s="18"/>
      <c r="ENZ76" s="18"/>
      <c r="EOA76" s="18"/>
      <c r="EOB76" s="18"/>
      <c r="EOC76" s="18"/>
      <c r="EOD76" s="18"/>
      <c r="EOE76" s="18"/>
      <c r="EOF76" s="18"/>
      <c r="EOG76" s="18"/>
      <c r="EOH76" s="18"/>
      <c r="EOI76" s="18"/>
      <c r="EOJ76" s="18"/>
      <c r="EOK76" s="18"/>
      <c r="EOL76" s="18"/>
      <c r="EOM76" s="18"/>
      <c r="EON76" s="18"/>
      <c r="EOO76" s="18"/>
      <c r="EOP76" s="18"/>
      <c r="EOQ76" s="18"/>
      <c r="EOR76" s="18"/>
      <c r="EOS76" s="18"/>
      <c r="EOT76" s="18"/>
      <c r="EOU76" s="18"/>
      <c r="EOV76" s="18"/>
      <c r="EOW76" s="18"/>
      <c r="EOX76" s="18"/>
      <c r="EOY76" s="18"/>
      <c r="EOZ76" s="18"/>
      <c r="EPA76" s="18"/>
      <c r="EPB76" s="18"/>
      <c r="EPC76" s="18"/>
      <c r="EPD76" s="18"/>
      <c r="EPE76" s="18"/>
      <c r="EPF76" s="18"/>
      <c r="EPG76" s="18"/>
      <c r="EPH76" s="18"/>
      <c r="EPI76" s="18"/>
      <c r="EPJ76" s="18"/>
      <c r="EPK76" s="18"/>
      <c r="EPL76" s="18"/>
      <c r="EPM76" s="18"/>
      <c r="EPN76" s="18"/>
      <c r="EPO76" s="18"/>
      <c r="EPP76" s="18"/>
      <c r="EPQ76" s="18"/>
      <c r="EPR76" s="18"/>
      <c r="EPS76" s="18"/>
      <c r="EPT76" s="18"/>
      <c r="EPU76" s="18"/>
      <c r="EPV76" s="18"/>
      <c r="EPW76" s="18"/>
      <c r="EPX76" s="18"/>
      <c r="EPY76" s="18"/>
      <c r="EPZ76" s="18"/>
      <c r="EQA76" s="18"/>
      <c r="EQB76" s="18"/>
      <c r="EQC76" s="18"/>
      <c r="EQD76" s="18"/>
      <c r="EQE76" s="18"/>
      <c r="EQF76" s="18"/>
      <c r="EQG76" s="18"/>
      <c r="EQH76" s="18"/>
      <c r="EQI76" s="18"/>
      <c r="EQJ76" s="18"/>
      <c r="EQK76" s="18"/>
      <c r="EQL76" s="18"/>
      <c r="EQM76" s="18"/>
      <c r="EQN76" s="18"/>
      <c r="EQO76" s="18"/>
      <c r="EQP76" s="18"/>
      <c r="EQQ76" s="18"/>
      <c r="EQR76" s="18"/>
      <c r="EQS76" s="18"/>
      <c r="EQT76" s="18"/>
      <c r="EQU76" s="18"/>
      <c r="EQV76" s="18"/>
      <c r="EQW76" s="18"/>
      <c r="EQX76" s="18"/>
      <c r="EQY76" s="18"/>
      <c r="EQZ76" s="18"/>
      <c r="ERA76" s="18"/>
      <c r="ERB76" s="18"/>
      <c r="ERC76" s="18"/>
      <c r="ERD76" s="18"/>
      <c r="ERE76" s="18"/>
      <c r="ERF76" s="18"/>
      <c r="ERG76" s="18"/>
      <c r="ERH76" s="18"/>
      <c r="ERI76" s="18"/>
      <c r="ERJ76" s="18"/>
      <c r="ERK76" s="18"/>
      <c r="ERL76" s="18"/>
      <c r="ERM76" s="18"/>
      <c r="ERN76" s="18"/>
      <c r="ERO76" s="18"/>
      <c r="ERP76" s="18"/>
      <c r="ERQ76" s="18"/>
      <c r="ERR76" s="18"/>
      <c r="ERS76" s="18"/>
      <c r="ERT76" s="18"/>
      <c r="ERU76" s="18"/>
      <c r="ERV76" s="18"/>
      <c r="ERW76" s="18"/>
      <c r="ERX76" s="18"/>
      <c r="ERY76" s="18"/>
      <c r="ERZ76" s="18"/>
      <c r="ESA76" s="18"/>
      <c r="ESB76" s="18"/>
      <c r="ESC76" s="18"/>
      <c r="ESD76" s="18"/>
      <c r="ESE76" s="18"/>
      <c r="ESF76" s="18"/>
      <c r="ESG76" s="18"/>
      <c r="ESH76" s="18"/>
      <c r="ESI76" s="18"/>
      <c r="ESJ76" s="18"/>
      <c r="ESK76" s="18"/>
      <c r="ESL76" s="18"/>
      <c r="ESM76" s="18"/>
      <c r="ESN76" s="18"/>
      <c r="ESO76" s="18"/>
      <c r="ESP76" s="18"/>
      <c r="ESQ76" s="18"/>
      <c r="ESR76" s="18"/>
      <c r="ESS76" s="18"/>
      <c r="EST76" s="18"/>
      <c r="ESU76" s="18"/>
      <c r="ESV76" s="18"/>
      <c r="ESW76" s="18"/>
      <c r="ESX76" s="18"/>
      <c r="ESY76" s="18"/>
      <c r="ESZ76" s="18"/>
      <c r="ETA76" s="18"/>
      <c r="ETB76" s="18"/>
      <c r="ETC76" s="18"/>
      <c r="ETD76" s="18"/>
      <c r="ETE76" s="18"/>
      <c r="ETF76" s="18"/>
      <c r="ETG76" s="18"/>
      <c r="ETH76" s="18"/>
      <c r="ETI76" s="18"/>
      <c r="ETJ76" s="18"/>
      <c r="ETK76" s="18"/>
      <c r="ETL76" s="18"/>
      <c r="ETM76" s="18"/>
      <c r="ETN76" s="18"/>
      <c r="ETO76" s="18"/>
      <c r="ETP76" s="18"/>
      <c r="ETQ76" s="18"/>
      <c r="ETR76" s="18"/>
      <c r="ETS76" s="18"/>
      <c r="ETT76" s="18"/>
      <c r="ETU76" s="18"/>
      <c r="ETV76" s="18"/>
      <c r="ETW76" s="18"/>
      <c r="ETX76" s="18"/>
      <c r="ETY76" s="18"/>
      <c r="ETZ76" s="18"/>
      <c r="EUA76" s="18"/>
      <c r="EUB76" s="18"/>
      <c r="EUC76" s="18"/>
      <c r="EUD76" s="18"/>
      <c r="EUE76" s="18"/>
      <c r="EUF76" s="18"/>
      <c r="EUG76" s="18"/>
      <c r="EUH76" s="18"/>
      <c r="EUI76" s="18"/>
      <c r="EUJ76" s="18"/>
      <c r="EUK76" s="18"/>
      <c r="EUL76" s="18"/>
      <c r="EUM76" s="18"/>
      <c r="EUN76" s="18"/>
      <c r="EUO76" s="18"/>
      <c r="EUP76" s="18"/>
      <c r="EUQ76" s="18"/>
      <c r="EUR76" s="18"/>
      <c r="EUS76" s="18"/>
      <c r="EUT76" s="18"/>
      <c r="EUU76" s="18"/>
      <c r="EUV76" s="18"/>
      <c r="EUW76" s="18"/>
      <c r="EUX76" s="18"/>
      <c r="EUY76" s="18"/>
      <c r="EUZ76" s="18"/>
      <c r="EVA76" s="18"/>
      <c r="EVB76" s="18"/>
      <c r="EVC76" s="18"/>
      <c r="EVD76" s="18"/>
      <c r="EVE76" s="18"/>
      <c r="EVF76" s="18"/>
      <c r="EVG76" s="18"/>
      <c r="EVH76" s="18"/>
      <c r="EVI76" s="18"/>
      <c r="EVJ76" s="18"/>
      <c r="EVK76" s="18"/>
      <c r="EVL76" s="18"/>
      <c r="EVM76" s="18"/>
      <c r="EVN76" s="18"/>
      <c r="EVO76" s="18"/>
      <c r="EVP76" s="18"/>
      <c r="EVQ76" s="18"/>
      <c r="EVR76" s="18"/>
      <c r="EVS76" s="18"/>
      <c r="EVT76" s="18"/>
      <c r="EVU76" s="18"/>
      <c r="EVV76" s="18"/>
      <c r="EVW76" s="18"/>
      <c r="EVX76" s="18"/>
      <c r="EVY76" s="18"/>
      <c r="EVZ76" s="18"/>
      <c r="EWA76" s="18"/>
      <c r="EWB76" s="18"/>
      <c r="EWC76" s="18"/>
      <c r="EWD76" s="18"/>
      <c r="EWE76" s="18"/>
      <c r="EWF76" s="18"/>
      <c r="EWG76" s="18"/>
      <c r="EWH76" s="18"/>
      <c r="EWI76" s="18"/>
      <c r="EWJ76" s="18"/>
      <c r="EWK76" s="18"/>
      <c r="EWL76" s="18"/>
      <c r="EWM76" s="18"/>
      <c r="EWN76" s="18"/>
      <c r="EWO76" s="18"/>
      <c r="EWP76" s="18"/>
      <c r="EWQ76" s="18"/>
      <c r="EWR76" s="18"/>
      <c r="EWS76" s="18"/>
      <c r="EWT76" s="18"/>
      <c r="EWU76" s="18"/>
      <c r="EWV76" s="18"/>
      <c r="EWW76" s="18"/>
      <c r="EWX76" s="18"/>
      <c r="EWY76" s="18"/>
      <c r="EWZ76" s="18"/>
      <c r="EXA76" s="18"/>
      <c r="EXB76" s="18"/>
      <c r="EXC76" s="18"/>
      <c r="EXD76" s="18"/>
      <c r="EXE76" s="18"/>
      <c r="EXF76" s="18"/>
      <c r="EXG76" s="18"/>
      <c r="EXH76" s="18"/>
      <c r="EXI76" s="18"/>
      <c r="EXJ76" s="18"/>
      <c r="EXK76" s="18"/>
      <c r="EXL76" s="18"/>
      <c r="EXM76" s="18"/>
      <c r="EXN76" s="18"/>
      <c r="EXO76" s="18"/>
      <c r="EXP76" s="18"/>
      <c r="EXQ76" s="18"/>
      <c r="EXR76" s="18"/>
      <c r="EXS76" s="18"/>
      <c r="EXT76" s="18"/>
      <c r="EXU76" s="18"/>
      <c r="EXV76" s="18"/>
      <c r="EXW76" s="18"/>
      <c r="EXX76" s="18"/>
      <c r="EXY76" s="18"/>
      <c r="EXZ76" s="18"/>
      <c r="EYA76" s="18"/>
      <c r="EYB76" s="18"/>
      <c r="EYC76" s="18"/>
      <c r="EYD76" s="18"/>
      <c r="EYE76" s="18"/>
      <c r="EYF76" s="18"/>
      <c r="EYG76" s="18"/>
      <c r="EYH76" s="18"/>
      <c r="EYI76" s="18"/>
      <c r="EYJ76" s="18"/>
      <c r="EYK76" s="18"/>
      <c r="EYL76" s="18"/>
      <c r="EYM76" s="18"/>
      <c r="EYN76" s="18"/>
      <c r="EYO76" s="18"/>
      <c r="EYP76" s="18"/>
      <c r="EYQ76" s="18"/>
      <c r="EYR76" s="18"/>
      <c r="EYS76" s="18"/>
      <c r="EYT76" s="18"/>
      <c r="EYU76" s="18"/>
      <c r="EYV76" s="18"/>
      <c r="EYW76" s="18"/>
      <c r="EYX76" s="18"/>
      <c r="EYY76" s="18"/>
      <c r="EYZ76" s="18"/>
      <c r="EZA76" s="18"/>
      <c r="EZB76" s="18"/>
      <c r="EZC76" s="18"/>
      <c r="EZD76" s="18"/>
      <c r="EZE76" s="18"/>
      <c r="EZF76" s="18"/>
      <c r="EZG76" s="18"/>
      <c r="EZH76" s="18"/>
      <c r="EZI76" s="18"/>
      <c r="EZJ76" s="18"/>
      <c r="EZK76" s="18"/>
      <c r="EZL76" s="18"/>
      <c r="EZM76" s="18"/>
      <c r="EZN76" s="18"/>
      <c r="EZO76" s="18"/>
      <c r="EZP76" s="18"/>
      <c r="EZQ76" s="18"/>
      <c r="EZR76" s="18"/>
      <c r="EZS76" s="18"/>
      <c r="EZT76" s="18"/>
      <c r="EZU76" s="18"/>
      <c r="EZV76" s="18"/>
      <c r="EZW76" s="18"/>
      <c r="EZX76" s="18"/>
      <c r="EZY76" s="18"/>
      <c r="EZZ76" s="18"/>
      <c r="FAA76" s="18"/>
      <c r="FAB76" s="18"/>
      <c r="FAC76" s="18"/>
      <c r="FAD76" s="18"/>
      <c r="FAE76" s="18"/>
      <c r="FAF76" s="18"/>
      <c r="FAG76" s="18"/>
      <c r="FAH76" s="18"/>
      <c r="FAI76" s="18"/>
      <c r="FAJ76" s="18"/>
      <c r="FAK76" s="18"/>
      <c r="FAL76" s="18"/>
      <c r="FAM76" s="18"/>
      <c r="FAN76" s="18"/>
      <c r="FAO76" s="18"/>
      <c r="FAP76" s="18"/>
      <c r="FAQ76" s="18"/>
      <c r="FAR76" s="18"/>
      <c r="FAS76" s="18"/>
      <c r="FAT76" s="18"/>
      <c r="FAU76" s="18"/>
      <c r="FAV76" s="18"/>
      <c r="FAW76" s="18"/>
      <c r="FAX76" s="18"/>
      <c r="FAY76" s="18"/>
      <c r="FAZ76" s="18"/>
      <c r="FBA76" s="18"/>
      <c r="FBB76" s="18"/>
      <c r="FBC76" s="18"/>
      <c r="FBD76" s="18"/>
      <c r="FBE76" s="18"/>
      <c r="FBF76" s="18"/>
      <c r="FBG76" s="18"/>
      <c r="FBH76" s="18"/>
      <c r="FBI76" s="18"/>
      <c r="FBJ76" s="18"/>
      <c r="FBK76" s="18"/>
      <c r="FBL76" s="18"/>
      <c r="FBM76" s="18"/>
      <c r="FBN76" s="18"/>
      <c r="FBO76" s="18"/>
      <c r="FBP76" s="18"/>
      <c r="FBQ76" s="18"/>
      <c r="FBR76" s="18"/>
      <c r="FBS76" s="18"/>
      <c r="FBT76" s="18"/>
      <c r="FBU76" s="18"/>
      <c r="FBV76" s="18"/>
      <c r="FBW76" s="18"/>
      <c r="FBX76" s="18"/>
      <c r="FBY76" s="18"/>
      <c r="FBZ76" s="18"/>
      <c r="FCA76" s="18"/>
      <c r="FCB76" s="18"/>
      <c r="FCC76" s="18"/>
      <c r="FCD76" s="18"/>
      <c r="FCE76" s="18"/>
      <c r="FCF76" s="18"/>
      <c r="FCG76" s="18"/>
      <c r="FCH76" s="18"/>
      <c r="FCI76" s="18"/>
      <c r="FCJ76" s="18"/>
      <c r="FCK76" s="18"/>
      <c r="FCL76" s="18"/>
      <c r="FCM76" s="18"/>
      <c r="FCN76" s="18"/>
      <c r="FCO76" s="18"/>
      <c r="FCP76" s="18"/>
      <c r="FCQ76" s="18"/>
      <c r="FCR76" s="18"/>
      <c r="FCS76" s="18"/>
      <c r="FCT76" s="18"/>
      <c r="FCU76" s="18"/>
      <c r="FCV76" s="18"/>
      <c r="FCW76" s="18"/>
      <c r="FCX76" s="18"/>
      <c r="FCY76" s="18"/>
      <c r="FCZ76" s="18"/>
      <c r="FDA76" s="18"/>
      <c r="FDB76" s="18"/>
      <c r="FDC76" s="18"/>
      <c r="FDD76" s="18"/>
      <c r="FDE76" s="18"/>
      <c r="FDF76" s="18"/>
      <c r="FDG76" s="18"/>
      <c r="FDH76" s="18"/>
      <c r="FDI76" s="18"/>
      <c r="FDJ76" s="18"/>
      <c r="FDK76" s="18"/>
      <c r="FDL76" s="18"/>
      <c r="FDM76" s="18"/>
      <c r="FDN76" s="18"/>
      <c r="FDO76" s="18"/>
      <c r="FDP76" s="18"/>
      <c r="FDQ76" s="18"/>
      <c r="FDR76" s="18"/>
      <c r="FDS76" s="18"/>
      <c r="FDT76" s="18"/>
      <c r="FDU76" s="18"/>
      <c r="FDV76" s="18"/>
      <c r="FDW76" s="18"/>
      <c r="FDX76" s="18"/>
      <c r="FDY76" s="18"/>
      <c r="FDZ76" s="18"/>
      <c r="FEA76" s="18"/>
      <c r="FEB76" s="18"/>
      <c r="FEC76" s="18"/>
      <c r="FED76" s="18"/>
      <c r="FEE76" s="18"/>
      <c r="FEF76" s="18"/>
      <c r="FEG76" s="18"/>
      <c r="FEH76" s="18"/>
      <c r="FEI76" s="18"/>
      <c r="FEJ76" s="18"/>
      <c r="FEK76" s="18"/>
      <c r="FEL76" s="18"/>
      <c r="FEM76" s="18"/>
      <c r="FEN76" s="18"/>
      <c r="FEO76" s="18"/>
      <c r="FEP76" s="18"/>
      <c r="FEQ76" s="18"/>
      <c r="FER76" s="18"/>
      <c r="FES76" s="18"/>
      <c r="FET76" s="18"/>
      <c r="FEU76" s="18"/>
      <c r="FEV76" s="18"/>
      <c r="FEW76" s="18"/>
      <c r="FEX76" s="18"/>
      <c r="FEY76" s="18"/>
      <c r="FEZ76" s="18"/>
      <c r="FFA76" s="18"/>
      <c r="FFB76" s="18"/>
      <c r="FFC76" s="18"/>
      <c r="FFD76" s="18"/>
      <c r="FFE76" s="18"/>
      <c r="FFF76" s="18"/>
      <c r="FFG76" s="18"/>
      <c r="FFH76" s="18"/>
      <c r="FFI76" s="18"/>
      <c r="FFJ76" s="18"/>
      <c r="FFK76" s="18"/>
      <c r="FFL76" s="18"/>
      <c r="FFM76" s="18"/>
      <c r="FFN76" s="18"/>
      <c r="FFO76" s="18"/>
      <c r="FFP76" s="18"/>
      <c r="FFQ76" s="18"/>
      <c r="FFR76" s="18"/>
      <c r="FFS76" s="18"/>
      <c r="FFT76" s="18"/>
      <c r="FFU76" s="18"/>
      <c r="FFV76" s="18"/>
      <c r="FFW76" s="18"/>
      <c r="FFX76" s="18"/>
      <c r="FFY76" s="18"/>
      <c r="FFZ76" s="18"/>
      <c r="FGA76" s="18"/>
      <c r="FGB76" s="18"/>
      <c r="FGC76" s="18"/>
      <c r="FGD76" s="18"/>
      <c r="FGE76" s="18"/>
      <c r="FGF76" s="18"/>
      <c r="FGG76" s="18"/>
      <c r="FGH76" s="18"/>
      <c r="FGI76" s="18"/>
      <c r="FGJ76" s="18"/>
      <c r="FGK76" s="18"/>
      <c r="FGL76" s="18"/>
      <c r="FGM76" s="18"/>
      <c r="FGN76" s="18"/>
      <c r="FGO76" s="18"/>
      <c r="FGP76" s="18"/>
      <c r="FGQ76" s="18"/>
      <c r="FGR76" s="18"/>
      <c r="FGS76" s="18"/>
      <c r="FGT76" s="18"/>
      <c r="FGU76" s="18"/>
      <c r="FGV76" s="18"/>
      <c r="FGW76" s="18"/>
      <c r="FGX76" s="18"/>
      <c r="FGY76" s="18"/>
      <c r="FGZ76" s="18"/>
      <c r="FHA76" s="18"/>
      <c r="FHB76" s="18"/>
      <c r="FHC76" s="18"/>
      <c r="FHD76" s="18"/>
      <c r="FHE76" s="18"/>
      <c r="FHF76" s="18"/>
      <c r="FHG76" s="18"/>
      <c r="FHH76" s="18"/>
      <c r="FHI76" s="18"/>
      <c r="FHJ76" s="18"/>
      <c r="FHK76" s="18"/>
      <c r="FHL76" s="18"/>
      <c r="FHM76" s="18"/>
      <c r="FHN76" s="18"/>
      <c r="FHO76" s="18"/>
      <c r="FHP76" s="18"/>
      <c r="FHQ76" s="18"/>
      <c r="FHR76" s="18"/>
      <c r="FHS76" s="18"/>
      <c r="FHT76" s="18"/>
      <c r="FHU76" s="18"/>
      <c r="FHV76" s="18"/>
      <c r="FHW76" s="18"/>
      <c r="FHX76" s="18"/>
      <c r="FHY76" s="18"/>
      <c r="FHZ76" s="18"/>
      <c r="FIA76" s="18"/>
      <c r="FIB76" s="18"/>
      <c r="FIC76" s="18"/>
      <c r="FID76" s="18"/>
      <c r="FIE76" s="18"/>
      <c r="FIF76" s="18"/>
      <c r="FIG76" s="18"/>
      <c r="FIH76" s="18"/>
      <c r="FII76" s="18"/>
      <c r="FIJ76" s="18"/>
      <c r="FIK76" s="18"/>
      <c r="FIL76" s="18"/>
      <c r="FIM76" s="18"/>
      <c r="FIN76" s="18"/>
      <c r="FIO76" s="18"/>
      <c r="FIP76" s="18"/>
      <c r="FIQ76" s="18"/>
      <c r="FIR76" s="18"/>
      <c r="FIS76" s="18"/>
      <c r="FIT76" s="18"/>
      <c r="FIU76" s="18"/>
      <c r="FIV76" s="18"/>
      <c r="FIW76" s="18"/>
      <c r="FIX76" s="18"/>
      <c r="FIY76" s="18"/>
      <c r="FIZ76" s="18"/>
      <c r="FJA76" s="18"/>
      <c r="FJB76" s="18"/>
      <c r="FJC76" s="18"/>
      <c r="FJD76" s="18"/>
      <c r="FJE76" s="18"/>
      <c r="FJF76" s="18"/>
      <c r="FJG76" s="18"/>
      <c r="FJH76" s="18"/>
      <c r="FJI76" s="18"/>
      <c r="FJJ76" s="18"/>
      <c r="FJK76" s="18"/>
      <c r="FJL76" s="18"/>
      <c r="FJM76" s="18"/>
      <c r="FJN76" s="18"/>
      <c r="FJO76" s="18"/>
      <c r="FJP76" s="18"/>
      <c r="FJQ76" s="18"/>
      <c r="FJR76" s="18"/>
      <c r="FJS76" s="18"/>
      <c r="FJT76" s="18"/>
      <c r="FJU76" s="18"/>
      <c r="FJV76" s="18"/>
      <c r="FJW76" s="18"/>
      <c r="FJX76" s="18"/>
      <c r="FJY76" s="18"/>
      <c r="FJZ76" s="18"/>
      <c r="FKA76" s="18"/>
      <c r="FKB76" s="18"/>
      <c r="FKC76" s="18"/>
      <c r="FKD76" s="18"/>
      <c r="FKE76" s="18"/>
      <c r="FKF76" s="18"/>
      <c r="FKG76" s="18"/>
      <c r="FKH76" s="18"/>
      <c r="FKI76" s="18"/>
      <c r="FKJ76" s="18"/>
      <c r="FKK76" s="18"/>
      <c r="FKL76" s="18"/>
      <c r="FKM76" s="18"/>
      <c r="FKN76" s="18"/>
      <c r="FKO76" s="18"/>
      <c r="FKP76" s="18"/>
      <c r="FKQ76" s="18"/>
      <c r="FKR76" s="18"/>
      <c r="FKS76" s="18"/>
      <c r="FKT76" s="18"/>
      <c r="FKU76" s="18"/>
      <c r="FKV76" s="18"/>
      <c r="FKW76" s="18"/>
      <c r="FKX76" s="18"/>
      <c r="FKY76" s="18"/>
      <c r="FKZ76" s="18"/>
      <c r="FLA76" s="18"/>
      <c r="FLB76" s="18"/>
      <c r="FLC76" s="18"/>
      <c r="FLD76" s="18"/>
      <c r="FLE76" s="18"/>
      <c r="FLF76" s="18"/>
      <c r="FLG76" s="18"/>
      <c r="FLH76" s="18"/>
      <c r="FLI76" s="18"/>
      <c r="FLJ76" s="18"/>
      <c r="FLK76" s="18"/>
      <c r="FLL76" s="18"/>
      <c r="FLM76" s="18"/>
      <c r="FLN76" s="18"/>
      <c r="FLO76" s="18"/>
      <c r="FLP76" s="18"/>
      <c r="FLQ76" s="18"/>
      <c r="FLR76" s="18"/>
      <c r="FLS76" s="18"/>
      <c r="FLT76" s="18"/>
      <c r="FLU76" s="18"/>
      <c r="FLV76" s="18"/>
      <c r="FLW76" s="18"/>
      <c r="FLX76" s="18"/>
      <c r="FLY76" s="18"/>
      <c r="FLZ76" s="18"/>
      <c r="FMA76" s="18"/>
      <c r="FMB76" s="18"/>
      <c r="FMC76" s="18"/>
      <c r="FMD76" s="18"/>
      <c r="FME76" s="18"/>
      <c r="FMF76" s="18"/>
      <c r="FMG76" s="18"/>
      <c r="FMH76" s="18"/>
      <c r="FMI76" s="18"/>
      <c r="FMJ76" s="18"/>
      <c r="FMK76" s="18"/>
      <c r="FML76" s="18"/>
      <c r="FMM76" s="18"/>
      <c r="FMN76" s="18"/>
      <c r="FMO76" s="18"/>
      <c r="FMP76" s="18"/>
      <c r="FMQ76" s="18"/>
      <c r="FMR76" s="18"/>
      <c r="FMS76" s="18"/>
      <c r="FMT76" s="18"/>
      <c r="FMU76" s="18"/>
      <c r="FMV76" s="18"/>
      <c r="FMW76" s="18"/>
      <c r="FMX76" s="18"/>
      <c r="FMY76" s="18"/>
      <c r="FMZ76" s="18"/>
      <c r="FNA76" s="18"/>
      <c r="FNB76" s="18"/>
      <c r="FNC76" s="18"/>
      <c r="FND76" s="18"/>
      <c r="FNE76" s="18"/>
      <c r="FNF76" s="18"/>
      <c r="FNG76" s="18"/>
      <c r="FNH76" s="18"/>
      <c r="FNI76" s="18"/>
      <c r="FNJ76" s="18"/>
      <c r="FNK76" s="18"/>
      <c r="FNL76" s="18"/>
      <c r="FNM76" s="18"/>
      <c r="FNN76" s="18"/>
      <c r="FNO76" s="18"/>
      <c r="FNP76" s="18"/>
      <c r="FNQ76" s="18"/>
      <c r="FNR76" s="18"/>
      <c r="FNS76" s="18"/>
      <c r="FNT76" s="18"/>
      <c r="FNU76" s="18"/>
      <c r="FNV76" s="18"/>
      <c r="FNW76" s="18"/>
      <c r="FNX76" s="18"/>
      <c r="FNY76" s="18"/>
      <c r="FNZ76" s="18"/>
      <c r="FOA76" s="18"/>
      <c r="FOB76" s="18"/>
      <c r="FOC76" s="18"/>
      <c r="FOD76" s="18"/>
      <c r="FOE76" s="18"/>
      <c r="FOF76" s="18"/>
      <c r="FOG76" s="18"/>
      <c r="FOH76" s="18"/>
      <c r="FOI76" s="18"/>
      <c r="FOJ76" s="18"/>
      <c r="FOK76" s="18"/>
      <c r="FOL76" s="18"/>
      <c r="FOM76" s="18"/>
      <c r="FON76" s="18"/>
      <c r="FOO76" s="18"/>
      <c r="FOP76" s="18"/>
      <c r="FOQ76" s="18"/>
      <c r="FOR76" s="18"/>
      <c r="FOS76" s="18"/>
      <c r="FOT76" s="18"/>
      <c r="FOU76" s="18"/>
      <c r="FOV76" s="18"/>
      <c r="FOW76" s="18"/>
      <c r="FOX76" s="18"/>
      <c r="FOY76" s="18"/>
      <c r="FOZ76" s="18"/>
      <c r="FPA76" s="18"/>
      <c r="FPB76" s="18"/>
      <c r="FPC76" s="18"/>
      <c r="FPD76" s="18"/>
      <c r="FPE76" s="18"/>
      <c r="FPF76" s="18"/>
      <c r="FPG76" s="18"/>
      <c r="FPH76" s="18"/>
      <c r="FPI76" s="18"/>
      <c r="FPJ76" s="18"/>
      <c r="FPK76" s="18"/>
      <c r="FPL76" s="18"/>
      <c r="FPM76" s="18"/>
      <c r="FPN76" s="18"/>
      <c r="FPO76" s="18"/>
      <c r="FPP76" s="18"/>
      <c r="FPQ76" s="18"/>
      <c r="FPR76" s="18"/>
      <c r="FPS76" s="18"/>
      <c r="FPT76" s="18"/>
      <c r="FPU76" s="18"/>
      <c r="FPV76" s="18"/>
      <c r="FPW76" s="18"/>
      <c r="FPX76" s="18"/>
      <c r="FPY76" s="18"/>
      <c r="FPZ76" s="18"/>
      <c r="FQA76" s="18"/>
      <c r="FQB76" s="18"/>
      <c r="FQC76" s="18"/>
      <c r="FQD76" s="18"/>
      <c r="FQE76" s="18"/>
      <c r="FQF76" s="18"/>
      <c r="FQG76" s="18"/>
      <c r="FQH76" s="18"/>
      <c r="FQI76" s="18"/>
      <c r="FQJ76" s="18"/>
      <c r="FQK76" s="18"/>
      <c r="FQL76" s="18"/>
      <c r="FQM76" s="18"/>
      <c r="FQN76" s="18"/>
      <c r="FQO76" s="18"/>
      <c r="FQP76" s="18"/>
      <c r="FQQ76" s="18"/>
      <c r="FQR76" s="18"/>
      <c r="FQS76" s="18"/>
      <c r="FQT76" s="18"/>
      <c r="FQU76" s="18"/>
      <c r="FQV76" s="18"/>
      <c r="FQW76" s="18"/>
      <c r="FQX76" s="18"/>
      <c r="FQY76" s="18"/>
      <c r="FQZ76" s="18"/>
      <c r="FRA76" s="18"/>
      <c r="FRB76" s="18"/>
      <c r="FRC76" s="18"/>
      <c r="FRD76" s="18"/>
      <c r="FRE76" s="18"/>
      <c r="FRF76" s="18"/>
      <c r="FRG76" s="18"/>
      <c r="FRH76" s="18"/>
      <c r="FRI76" s="18"/>
      <c r="FRJ76" s="18"/>
      <c r="FRK76" s="18"/>
      <c r="FRL76" s="18"/>
      <c r="FRM76" s="18"/>
      <c r="FRN76" s="18"/>
      <c r="FRO76" s="18"/>
      <c r="FRP76" s="18"/>
      <c r="FRQ76" s="18"/>
      <c r="FRR76" s="18"/>
      <c r="FRS76" s="18"/>
      <c r="FRT76" s="18"/>
      <c r="FRU76" s="18"/>
      <c r="FRV76" s="18"/>
      <c r="FRW76" s="18"/>
      <c r="FRX76" s="18"/>
      <c r="FRY76" s="18"/>
      <c r="FRZ76" s="18"/>
      <c r="FSA76" s="18"/>
      <c r="FSB76" s="18"/>
      <c r="FSC76" s="18"/>
      <c r="FSD76" s="18"/>
      <c r="FSE76" s="18"/>
      <c r="FSF76" s="18"/>
      <c r="FSG76" s="18"/>
      <c r="FSH76" s="18"/>
      <c r="FSI76" s="18"/>
      <c r="FSJ76" s="18"/>
      <c r="FSK76" s="18"/>
      <c r="FSL76" s="18"/>
      <c r="FSM76" s="18"/>
      <c r="FSN76" s="18"/>
      <c r="FSO76" s="18"/>
      <c r="FSP76" s="18"/>
      <c r="FSQ76" s="18"/>
      <c r="FSR76" s="18"/>
      <c r="FSS76" s="18"/>
      <c r="FST76" s="18"/>
      <c r="FSU76" s="18"/>
      <c r="FSV76" s="18"/>
      <c r="FSW76" s="18"/>
      <c r="FSX76" s="18"/>
      <c r="FSY76" s="18"/>
      <c r="FSZ76" s="18"/>
      <c r="FTA76" s="18"/>
      <c r="FTB76" s="18"/>
      <c r="FTC76" s="18"/>
      <c r="FTD76" s="18"/>
      <c r="FTE76" s="18"/>
      <c r="FTF76" s="18"/>
      <c r="FTG76" s="18"/>
      <c r="FTH76" s="18"/>
      <c r="FTI76" s="18"/>
      <c r="FTJ76" s="18"/>
      <c r="FTK76" s="18"/>
      <c r="FTL76" s="18"/>
      <c r="FTM76" s="18"/>
      <c r="FTN76" s="18"/>
      <c r="FTO76" s="18"/>
      <c r="FTP76" s="18"/>
      <c r="FTQ76" s="18"/>
      <c r="FTR76" s="18"/>
      <c r="FTS76" s="18"/>
      <c r="FTT76" s="18"/>
      <c r="FTU76" s="18"/>
      <c r="FTV76" s="18"/>
      <c r="FTW76" s="18"/>
      <c r="FTX76" s="18"/>
      <c r="FTY76" s="18"/>
      <c r="FTZ76" s="18"/>
      <c r="FUA76" s="18"/>
      <c r="FUB76" s="18"/>
      <c r="FUC76" s="18"/>
      <c r="FUD76" s="18"/>
      <c r="FUE76" s="18"/>
      <c r="FUF76" s="18"/>
      <c r="FUG76" s="18"/>
      <c r="FUH76" s="18"/>
      <c r="FUI76" s="18"/>
      <c r="FUJ76" s="18"/>
      <c r="FUK76" s="18"/>
      <c r="FUL76" s="18"/>
      <c r="FUM76" s="18"/>
      <c r="FUN76" s="18"/>
      <c r="FUO76" s="18"/>
      <c r="FUP76" s="18"/>
      <c r="FUQ76" s="18"/>
      <c r="FUR76" s="18"/>
      <c r="FUS76" s="18"/>
      <c r="FUT76" s="18"/>
      <c r="FUU76" s="18"/>
      <c r="FUV76" s="18"/>
      <c r="FUW76" s="18"/>
      <c r="FUX76" s="18"/>
      <c r="FUY76" s="18"/>
      <c r="FUZ76" s="18"/>
      <c r="FVA76" s="18"/>
      <c r="FVB76" s="18"/>
      <c r="FVC76" s="18"/>
      <c r="FVD76" s="18"/>
      <c r="FVE76" s="18"/>
      <c r="FVF76" s="18"/>
      <c r="FVG76" s="18"/>
      <c r="FVH76" s="18"/>
      <c r="FVI76" s="18"/>
      <c r="FVJ76" s="18"/>
      <c r="FVK76" s="18"/>
      <c r="FVL76" s="18"/>
      <c r="FVM76" s="18"/>
      <c r="FVN76" s="18"/>
      <c r="FVO76" s="18"/>
      <c r="FVP76" s="18"/>
      <c r="FVQ76" s="18"/>
      <c r="FVR76" s="18"/>
      <c r="FVS76" s="18"/>
      <c r="FVT76" s="18"/>
      <c r="FVU76" s="18"/>
      <c r="FVV76" s="18"/>
      <c r="FVW76" s="18"/>
      <c r="FVX76" s="18"/>
      <c r="FVY76" s="18"/>
      <c r="FVZ76" s="18"/>
      <c r="FWA76" s="18"/>
      <c r="FWB76" s="18"/>
      <c r="FWC76" s="18"/>
      <c r="FWD76" s="18"/>
      <c r="FWE76" s="18"/>
      <c r="FWF76" s="18"/>
      <c r="FWG76" s="18"/>
      <c r="FWH76" s="18"/>
      <c r="FWI76" s="18"/>
      <c r="FWJ76" s="18"/>
      <c r="FWK76" s="18"/>
      <c r="FWL76" s="18"/>
      <c r="FWM76" s="18"/>
      <c r="FWN76" s="18"/>
      <c r="FWO76" s="18"/>
      <c r="FWP76" s="18"/>
      <c r="FWQ76" s="18"/>
      <c r="FWR76" s="18"/>
      <c r="FWS76" s="18"/>
      <c r="FWT76" s="18"/>
      <c r="FWU76" s="18"/>
      <c r="FWV76" s="18"/>
      <c r="FWW76" s="18"/>
      <c r="FWX76" s="18"/>
      <c r="FWY76" s="18"/>
      <c r="FWZ76" s="18"/>
      <c r="FXA76" s="18"/>
      <c r="FXB76" s="18"/>
      <c r="FXC76" s="18"/>
      <c r="FXD76" s="18"/>
      <c r="FXE76" s="18"/>
      <c r="FXF76" s="18"/>
      <c r="FXG76" s="18"/>
      <c r="FXH76" s="18"/>
      <c r="FXI76" s="18"/>
      <c r="FXJ76" s="18"/>
      <c r="FXK76" s="18"/>
      <c r="FXL76" s="18"/>
      <c r="FXM76" s="18"/>
      <c r="FXN76" s="18"/>
      <c r="FXO76" s="18"/>
      <c r="FXP76" s="18"/>
      <c r="FXQ76" s="18"/>
      <c r="FXR76" s="18"/>
      <c r="FXS76" s="18"/>
      <c r="FXT76" s="18"/>
      <c r="FXU76" s="18"/>
      <c r="FXV76" s="18"/>
      <c r="FXW76" s="18"/>
      <c r="FXX76" s="18"/>
      <c r="FXY76" s="18"/>
      <c r="FXZ76" s="18"/>
      <c r="FYA76" s="18"/>
      <c r="FYB76" s="18"/>
      <c r="FYC76" s="18"/>
      <c r="FYD76" s="18"/>
      <c r="FYE76" s="18"/>
      <c r="FYF76" s="18"/>
      <c r="FYG76" s="18"/>
      <c r="FYH76" s="18"/>
      <c r="FYI76" s="18"/>
      <c r="FYJ76" s="18"/>
      <c r="FYK76" s="18"/>
      <c r="FYL76" s="18"/>
      <c r="FYM76" s="18"/>
      <c r="FYN76" s="18"/>
      <c r="FYO76" s="18"/>
      <c r="FYP76" s="18"/>
      <c r="FYQ76" s="18"/>
      <c r="FYR76" s="18"/>
      <c r="FYS76" s="18"/>
      <c r="FYT76" s="18"/>
      <c r="FYU76" s="18"/>
      <c r="FYV76" s="18"/>
      <c r="FYW76" s="18"/>
      <c r="FYX76" s="18"/>
      <c r="FYY76" s="18"/>
      <c r="FYZ76" s="18"/>
      <c r="FZA76" s="18"/>
      <c r="FZB76" s="18"/>
      <c r="FZC76" s="18"/>
      <c r="FZD76" s="18"/>
      <c r="FZE76" s="18"/>
      <c r="FZF76" s="18"/>
      <c r="FZG76" s="18"/>
      <c r="FZH76" s="18"/>
      <c r="FZI76" s="18"/>
      <c r="FZJ76" s="18"/>
      <c r="FZK76" s="18"/>
      <c r="FZL76" s="18"/>
      <c r="FZM76" s="18"/>
      <c r="FZN76" s="18"/>
      <c r="FZO76" s="18"/>
      <c r="FZP76" s="18"/>
      <c r="FZQ76" s="18"/>
      <c r="FZR76" s="18"/>
      <c r="FZS76" s="18"/>
      <c r="FZT76" s="18"/>
      <c r="FZU76" s="18"/>
      <c r="FZV76" s="18"/>
      <c r="FZW76" s="18"/>
      <c r="FZX76" s="18"/>
      <c r="FZY76" s="18"/>
      <c r="FZZ76" s="18"/>
      <c r="GAA76" s="18"/>
      <c r="GAB76" s="18"/>
      <c r="GAC76" s="18"/>
      <c r="GAD76" s="18"/>
      <c r="GAE76" s="18"/>
      <c r="GAF76" s="18"/>
      <c r="GAG76" s="18"/>
      <c r="GAH76" s="18"/>
      <c r="GAI76" s="18"/>
      <c r="GAJ76" s="18"/>
      <c r="GAK76" s="18"/>
      <c r="GAL76" s="18"/>
      <c r="GAM76" s="18"/>
      <c r="GAN76" s="18"/>
      <c r="GAO76" s="18"/>
      <c r="GAP76" s="18"/>
      <c r="GAQ76" s="18"/>
      <c r="GAR76" s="18"/>
      <c r="GAS76" s="18"/>
      <c r="GAT76" s="18"/>
      <c r="GAU76" s="18"/>
      <c r="GAV76" s="18"/>
      <c r="GAW76" s="18"/>
      <c r="GAX76" s="18"/>
      <c r="GAY76" s="18"/>
      <c r="GAZ76" s="18"/>
      <c r="GBA76" s="18"/>
      <c r="GBB76" s="18"/>
      <c r="GBC76" s="18"/>
      <c r="GBD76" s="18"/>
      <c r="GBE76" s="18"/>
      <c r="GBF76" s="18"/>
      <c r="GBG76" s="18"/>
      <c r="GBH76" s="18"/>
      <c r="GBI76" s="18"/>
      <c r="GBJ76" s="18"/>
      <c r="GBK76" s="18"/>
      <c r="GBL76" s="18"/>
      <c r="GBM76" s="18"/>
      <c r="GBN76" s="18"/>
      <c r="GBO76" s="18"/>
      <c r="GBP76" s="18"/>
      <c r="GBQ76" s="18"/>
      <c r="GBR76" s="18"/>
      <c r="GBS76" s="18"/>
      <c r="GBT76" s="18"/>
      <c r="GBU76" s="18"/>
      <c r="GBV76" s="18"/>
      <c r="GBW76" s="18"/>
      <c r="GBX76" s="18"/>
      <c r="GBY76" s="18"/>
      <c r="GBZ76" s="18"/>
      <c r="GCA76" s="18"/>
      <c r="GCB76" s="18"/>
      <c r="GCC76" s="18"/>
      <c r="GCD76" s="18"/>
      <c r="GCE76" s="18"/>
      <c r="GCF76" s="18"/>
      <c r="GCG76" s="18"/>
      <c r="GCH76" s="18"/>
      <c r="GCI76" s="18"/>
      <c r="GCJ76" s="18"/>
      <c r="GCK76" s="18"/>
      <c r="GCL76" s="18"/>
      <c r="GCM76" s="18"/>
      <c r="GCN76" s="18"/>
      <c r="GCO76" s="18"/>
      <c r="GCP76" s="18"/>
      <c r="GCQ76" s="18"/>
      <c r="GCR76" s="18"/>
      <c r="GCS76" s="18"/>
      <c r="GCT76" s="18"/>
      <c r="GCU76" s="18"/>
      <c r="GCV76" s="18"/>
      <c r="GCW76" s="18"/>
      <c r="GCX76" s="18"/>
      <c r="GCY76" s="18"/>
      <c r="GCZ76" s="18"/>
      <c r="GDA76" s="18"/>
      <c r="GDB76" s="18"/>
      <c r="GDC76" s="18"/>
      <c r="GDD76" s="18"/>
      <c r="GDE76" s="18"/>
      <c r="GDF76" s="18"/>
      <c r="GDG76" s="18"/>
      <c r="GDH76" s="18"/>
      <c r="GDI76" s="18"/>
      <c r="GDJ76" s="18"/>
      <c r="GDK76" s="18"/>
      <c r="GDL76" s="18"/>
      <c r="GDM76" s="18"/>
      <c r="GDN76" s="18"/>
      <c r="GDO76" s="18"/>
      <c r="GDP76" s="18"/>
      <c r="GDQ76" s="18"/>
      <c r="GDR76" s="18"/>
      <c r="GDS76" s="18"/>
      <c r="GDT76" s="18"/>
      <c r="GDU76" s="18"/>
      <c r="GDV76" s="18"/>
      <c r="GDW76" s="18"/>
      <c r="GDX76" s="18"/>
      <c r="GDY76" s="18"/>
      <c r="GDZ76" s="18"/>
      <c r="GEA76" s="18"/>
      <c r="GEB76" s="18"/>
      <c r="GEC76" s="18"/>
      <c r="GED76" s="18"/>
      <c r="GEE76" s="18"/>
      <c r="GEF76" s="18"/>
      <c r="GEG76" s="18"/>
      <c r="GEH76" s="18"/>
      <c r="GEI76" s="18"/>
      <c r="GEJ76" s="18"/>
      <c r="GEK76" s="18"/>
      <c r="GEL76" s="18"/>
      <c r="GEM76" s="18"/>
      <c r="GEN76" s="18"/>
      <c r="GEO76" s="18"/>
      <c r="GEP76" s="18"/>
      <c r="GEQ76" s="18"/>
      <c r="GER76" s="18"/>
      <c r="GES76" s="18"/>
      <c r="GET76" s="18"/>
      <c r="GEU76" s="18"/>
      <c r="GEV76" s="18"/>
      <c r="GEW76" s="18"/>
      <c r="GEX76" s="18"/>
      <c r="GEY76" s="18"/>
      <c r="GEZ76" s="18"/>
      <c r="GFA76" s="18"/>
      <c r="GFB76" s="18"/>
      <c r="GFC76" s="18"/>
      <c r="GFD76" s="18"/>
      <c r="GFE76" s="18"/>
      <c r="GFF76" s="18"/>
      <c r="GFG76" s="18"/>
      <c r="GFH76" s="18"/>
      <c r="GFI76" s="18"/>
      <c r="GFJ76" s="18"/>
      <c r="GFK76" s="18"/>
      <c r="GFL76" s="18"/>
      <c r="GFM76" s="18"/>
      <c r="GFN76" s="18"/>
      <c r="GFO76" s="18"/>
      <c r="GFP76" s="18"/>
      <c r="GFQ76" s="18"/>
      <c r="GFR76" s="18"/>
      <c r="GFS76" s="18"/>
      <c r="GFT76" s="18"/>
      <c r="GFU76" s="18"/>
      <c r="GFV76" s="18"/>
      <c r="GFW76" s="18"/>
      <c r="GFX76" s="18"/>
      <c r="GFY76" s="18"/>
      <c r="GFZ76" s="18"/>
      <c r="GGA76" s="18"/>
      <c r="GGB76" s="18"/>
      <c r="GGC76" s="18"/>
      <c r="GGD76" s="18"/>
      <c r="GGE76" s="18"/>
      <c r="GGF76" s="18"/>
      <c r="GGG76" s="18"/>
      <c r="GGH76" s="18"/>
      <c r="GGI76" s="18"/>
      <c r="GGJ76" s="18"/>
      <c r="GGK76" s="18"/>
      <c r="GGL76" s="18"/>
      <c r="GGM76" s="18"/>
      <c r="GGN76" s="18"/>
      <c r="GGO76" s="18"/>
      <c r="GGP76" s="18"/>
      <c r="GGQ76" s="18"/>
      <c r="GGR76" s="18"/>
      <c r="GGS76" s="18"/>
      <c r="GGT76" s="18"/>
      <c r="GGU76" s="18"/>
      <c r="GGV76" s="18"/>
      <c r="GGW76" s="18"/>
      <c r="GGX76" s="18"/>
      <c r="GGY76" s="18"/>
      <c r="GGZ76" s="18"/>
      <c r="GHA76" s="18"/>
      <c r="GHB76" s="18"/>
      <c r="GHC76" s="18"/>
      <c r="GHD76" s="18"/>
      <c r="GHE76" s="18"/>
      <c r="GHF76" s="18"/>
      <c r="GHG76" s="18"/>
      <c r="GHH76" s="18"/>
      <c r="GHI76" s="18"/>
      <c r="GHJ76" s="18"/>
      <c r="GHK76" s="18"/>
      <c r="GHL76" s="18"/>
      <c r="GHM76" s="18"/>
      <c r="GHN76" s="18"/>
      <c r="GHO76" s="18"/>
      <c r="GHP76" s="18"/>
      <c r="GHQ76" s="18"/>
      <c r="GHR76" s="18"/>
      <c r="GHS76" s="18"/>
      <c r="GHT76" s="18"/>
      <c r="GHU76" s="18"/>
      <c r="GHV76" s="18"/>
      <c r="GHW76" s="18"/>
      <c r="GHX76" s="18"/>
      <c r="GHY76" s="18"/>
      <c r="GHZ76" s="18"/>
      <c r="GIA76" s="18"/>
      <c r="GIB76" s="18"/>
      <c r="GIC76" s="18"/>
      <c r="GID76" s="18"/>
      <c r="GIE76" s="18"/>
      <c r="GIF76" s="18"/>
      <c r="GIG76" s="18"/>
      <c r="GIH76" s="18"/>
      <c r="GII76" s="18"/>
      <c r="GIJ76" s="18"/>
      <c r="GIK76" s="18"/>
      <c r="GIL76" s="18"/>
      <c r="GIM76" s="18"/>
      <c r="GIN76" s="18"/>
      <c r="GIO76" s="18"/>
      <c r="GIP76" s="18"/>
      <c r="GIQ76" s="18"/>
      <c r="GIR76" s="18"/>
      <c r="GIS76" s="18"/>
      <c r="GIT76" s="18"/>
      <c r="GIU76" s="18"/>
      <c r="GIV76" s="18"/>
      <c r="GIW76" s="18"/>
      <c r="GIX76" s="18"/>
      <c r="GIY76" s="18"/>
      <c r="GIZ76" s="18"/>
      <c r="GJA76" s="18"/>
      <c r="GJB76" s="18"/>
      <c r="GJC76" s="18"/>
      <c r="GJD76" s="18"/>
      <c r="GJE76" s="18"/>
      <c r="GJF76" s="18"/>
      <c r="GJG76" s="18"/>
      <c r="GJH76" s="18"/>
      <c r="GJI76" s="18"/>
      <c r="GJJ76" s="18"/>
      <c r="GJK76" s="18"/>
      <c r="GJL76" s="18"/>
      <c r="GJM76" s="18"/>
      <c r="GJN76" s="18"/>
      <c r="GJO76" s="18"/>
      <c r="GJP76" s="18"/>
      <c r="GJQ76" s="18"/>
      <c r="GJR76" s="18"/>
      <c r="GJS76" s="18"/>
      <c r="GJT76" s="18"/>
      <c r="GJU76" s="18"/>
      <c r="GJV76" s="18"/>
      <c r="GJW76" s="18"/>
      <c r="GJX76" s="18"/>
      <c r="GJY76" s="18"/>
      <c r="GJZ76" s="18"/>
      <c r="GKA76" s="18"/>
      <c r="GKB76" s="18"/>
      <c r="GKC76" s="18"/>
      <c r="GKD76" s="18"/>
      <c r="GKE76" s="18"/>
      <c r="GKF76" s="18"/>
      <c r="GKG76" s="18"/>
      <c r="GKH76" s="18"/>
      <c r="GKI76" s="18"/>
      <c r="GKJ76" s="18"/>
      <c r="GKK76" s="18"/>
      <c r="GKL76" s="18"/>
      <c r="GKM76" s="18"/>
      <c r="GKN76" s="18"/>
      <c r="GKO76" s="18"/>
      <c r="GKP76" s="18"/>
      <c r="GKQ76" s="18"/>
      <c r="GKR76" s="18"/>
      <c r="GKS76" s="18"/>
      <c r="GKT76" s="18"/>
      <c r="GKU76" s="18"/>
      <c r="GKV76" s="18"/>
      <c r="GKW76" s="18"/>
      <c r="GKX76" s="18"/>
      <c r="GKY76" s="18"/>
      <c r="GKZ76" s="18"/>
      <c r="GLA76" s="18"/>
      <c r="GLB76" s="18"/>
      <c r="GLC76" s="18"/>
      <c r="GLD76" s="18"/>
      <c r="GLE76" s="18"/>
      <c r="GLF76" s="18"/>
      <c r="GLG76" s="18"/>
      <c r="GLH76" s="18"/>
      <c r="GLI76" s="18"/>
      <c r="GLJ76" s="18"/>
      <c r="GLK76" s="18"/>
      <c r="GLL76" s="18"/>
      <c r="GLM76" s="18"/>
      <c r="GLN76" s="18"/>
      <c r="GLO76" s="18"/>
      <c r="GLP76" s="18"/>
      <c r="GLQ76" s="18"/>
      <c r="GLR76" s="18"/>
      <c r="GLS76" s="18"/>
      <c r="GLT76" s="18"/>
      <c r="GLU76" s="18"/>
      <c r="GLV76" s="18"/>
      <c r="GLW76" s="18"/>
      <c r="GLX76" s="18"/>
      <c r="GLY76" s="18"/>
      <c r="GLZ76" s="18"/>
      <c r="GMA76" s="18"/>
      <c r="GMB76" s="18"/>
      <c r="GMC76" s="18"/>
      <c r="GMD76" s="18"/>
      <c r="GME76" s="18"/>
      <c r="GMF76" s="18"/>
      <c r="GMG76" s="18"/>
      <c r="GMH76" s="18"/>
      <c r="GMI76" s="18"/>
      <c r="GMJ76" s="18"/>
      <c r="GMK76" s="18"/>
      <c r="GML76" s="18"/>
      <c r="GMM76" s="18"/>
      <c r="GMN76" s="18"/>
      <c r="GMO76" s="18"/>
      <c r="GMP76" s="18"/>
      <c r="GMQ76" s="18"/>
      <c r="GMR76" s="18"/>
      <c r="GMS76" s="18"/>
      <c r="GMT76" s="18"/>
      <c r="GMU76" s="18"/>
      <c r="GMV76" s="18"/>
      <c r="GMW76" s="18"/>
      <c r="GMX76" s="18"/>
      <c r="GMY76" s="18"/>
      <c r="GMZ76" s="18"/>
      <c r="GNA76" s="18"/>
      <c r="GNB76" s="18"/>
      <c r="GNC76" s="18"/>
      <c r="GND76" s="18"/>
      <c r="GNE76" s="18"/>
      <c r="GNF76" s="18"/>
      <c r="GNG76" s="18"/>
      <c r="GNH76" s="18"/>
      <c r="GNI76" s="18"/>
      <c r="GNJ76" s="18"/>
      <c r="GNK76" s="18"/>
      <c r="GNL76" s="18"/>
      <c r="GNM76" s="18"/>
      <c r="GNN76" s="18"/>
      <c r="GNO76" s="18"/>
      <c r="GNP76" s="18"/>
      <c r="GNQ76" s="18"/>
      <c r="GNR76" s="18"/>
      <c r="GNS76" s="18"/>
      <c r="GNT76" s="18"/>
      <c r="GNU76" s="18"/>
      <c r="GNV76" s="18"/>
      <c r="GNW76" s="18"/>
      <c r="GNX76" s="18"/>
      <c r="GNY76" s="18"/>
      <c r="GNZ76" s="18"/>
      <c r="GOA76" s="18"/>
      <c r="GOB76" s="18"/>
      <c r="GOC76" s="18"/>
      <c r="GOD76" s="18"/>
      <c r="GOE76" s="18"/>
      <c r="GOF76" s="18"/>
      <c r="GOG76" s="18"/>
      <c r="GOH76" s="18"/>
      <c r="GOI76" s="18"/>
      <c r="GOJ76" s="18"/>
      <c r="GOK76" s="18"/>
      <c r="GOL76" s="18"/>
      <c r="GOM76" s="18"/>
      <c r="GON76" s="18"/>
      <c r="GOO76" s="18"/>
      <c r="GOP76" s="18"/>
      <c r="GOQ76" s="18"/>
      <c r="GOR76" s="18"/>
      <c r="GOS76" s="18"/>
      <c r="GOT76" s="18"/>
      <c r="GOU76" s="18"/>
      <c r="GOV76" s="18"/>
      <c r="GOW76" s="18"/>
      <c r="GOX76" s="18"/>
      <c r="GOY76" s="18"/>
      <c r="GOZ76" s="18"/>
      <c r="GPA76" s="18"/>
      <c r="GPB76" s="18"/>
      <c r="GPC76" s="18"/>
      <c r="GPD76" s="18"/>
      <c r="GPE76" s="18"/>
      <c r="GPF76" s="18"/>
      <c r="GPG76" s="18"/>
      <c r="GPH76" s="18"/>
      <c r="GPI76" s="18"/>
      <c r="GPJ76" s="18"/>
      <c r="GPK76" s="18"/>
      <c r="GPL76" s="18"/>
      <c r="GPM76" s="18"/>
      <c r="GPN76" s="18"/>
      <c r="GPO76" s="18"/>
      <c r="GPP76" s="18"/>
      <c r="GPQ76" s="18"/>
      <c r="GPR76" s="18"/>
      <c r="GPS76" s="18"/>
      <c r="GPT76" s="18"/>
      <c r="GPU76" s="18"/>
      <c r="GPV76" s="18"/>
      <c r="GPW76" s="18"/>
      <c r="GPX76" s="18"/>
      <c r="GPY76" s="18"/>
      <c r="GPZ76" s="18"/>
      <c r="GQA76" s="18"/>
      <c r="GQB76" s="18"/>
      <c r="GQC76" s="18"/>
      <c r="GQD76" s="18"/>
      <c r="GQE76" s="18"/>
      <c r="GQF76" s="18"/>
      <c r="GQG76" s="18"/>
      <c r="GQH76" s="18"/>
      <c r="GQI76" s="18"/>
      <c r="GQJ76" s="18"/>
      <c r="GQK76" s="18"/>
      <c r="GQL76" s="18"/>
      <c r="GQM76" s="18"/>
      <c r="GQN76" s="18"/>
      <c r="GQO76" s="18"/>
      <c r="GQP76" s="18"/>
      <c r="GQQ76" s="18"/>
      <c r="GQR76" s="18"/>
      <c r="GQS76" s="18"/>
      <c r="GQT76" s="18"/>
      <c r="GQU76" s="18"/>
      <c r="GQV76" s="18"/>
      <c r="GQW76" s="18"/>
      <c r="GQX76" s="18"/>
      <c r="GQY76" s="18"/>
      <c r="GQZ76" s="18"/>
      <c r="GRA76" s="18"/>
      <c r="GRB76" s="18"/>
      <c r="GRC76" s="18"/>
      <c r="GRD76" s="18"/>
      <c r="GRE76" s="18"/>
      <c r="GRF76" s="18"/>
      <c r="GRG76" s="18"/>
      <c r="GRH76" s="18"/>
      <c r="GRI76" s="18"/>
      <c r="GRJ76" s="18"/>
      <c r="GRK76" s="18"/>
      <c r="GRL76" s="18"/>
      <c r="GRM76" s="18"/>
      <c r="GRN76" s="18"/>
      <c r="GRO76" s="18"/>
      <c r="GRP76" s="18"/>
      <c r="GRQ76" s="18"/>
      <c r="GRR76" s="18"/>
      <c r="GRS76" s="18"/>
      <c r="GRT76" s="18"/>
      <c r="GRU76" s="18"/>
      <c r="GRV76" s="18"/>
      <c r="GRW76" s="18"/>
      <c r="GRX76" s="18"/>
      <c r="GRY76" s="18"/>
      <c r="GRZ76" s="18"/>
      <c r="GSA76" s="18"/>
      <c r="GSB76" s="18"/>
      <c r="GSC76" s="18"/>
      <c r="GSD76" s="18"/>
      <c r="GSE76" s="18"/>
      <c r="GSF76" s="18"/>
      <c r="GSG76" s="18"/>
      <c r="GSH76" s="18"/>
      <c r="GSI76" s="18"/>
      <c r="GSJ76" s="18"/>
      <c r="GSK76" s="18"/>
      <c r="GSL76" s="18"/>
      <c r="GSM76" s="18"/>
      <c r="GSN76" s="18"/>
      <c r="GSO76" s="18"/>
      <c r="GSP76" s="18"/>
      <c r="GSQ76" s="18"/>
      <c r="GSR76" s="18"/>
      <c r="GSS76" s="18"/>
      <c r="GST76" s="18"/>
      <c r="GSU76" s="18"/>
      <c r="GSV76" s="18"/>
      <c r="GSW76" s="18"/>
      <c r="GSX76" s="18"/>
      <c r="GSY76" s="18"/>
      <c r="GSZ76" s="18"/>
      <c r="GTA76" s="18"/>
      <c r="GTB76" s="18"/>
      <c r="GTC76" s="18"/>
      <c r="GTD76" s="18"/>
      <c r="GTE76" s="18"/>
      <c r="GTF76" s="18"/>
      <c r="GTG76" s="18"/>
      <c r="GTH76" s="18"/>
      <c r="GTI76" s="18"/>
      <c r="GTJ76" s="18"/>
      <c r="GTK76" s="18"/>
      <c r="GTL76" s="18"/>
      <c r="GTM76" s="18"/>
      <c r="GTN76" s="18"/>
      <c r="GTO76" s="18"/>
      <c r="GTP76" s="18"/>
      <c r="GTQ76" s="18"/>
      <c r="GTR76" s="18"/>
      <c r="GTS76" s="18"/>
      <c r="GTT76" s="18"/>
      <c r="GTU76" s="18"/>
      <c r="GTV76" s="18"/>
      <c r="GTW76" s="18"/>
      <c r="GTX76" s="18"/>
      <c r="GTY76" s="18"/>
      <c r="GTZ76" s="18"/>
      <c r="GUA76" s="18"/>
      <c r="GUB76" s="18"/>
      <c r="GUC76" s="18"/>
      <c r="GUD76" s="18"/>
      <c r="GUE76" s="18"/>
      <c r="GUF76" s="18"/>
      <c r="GUG76" s="18"/>
      <c r="GUH76" s="18"/>
      <c r="GUI76" s="18"/>
      <c r="GUJ76" s="18"/>
      <c r="GUK76" s="18"/>
      <c r="GUL76" s="18"/>
      <c r="GUM76" s="18"/>
      <c r="GUN76" s="18"/>
      <c r="GUO76" s="18"/>
      <c r="GUP76" s="18"/>
      <c r="GUQ76" s="18"/>
      <c r="GUR76" s="18"/>
      <c r="GUS76" s="18"/>
      <c r="GUT76" s="18"/>
      <c r="GUU76" s="18"/>
      <c r="GUV76" s="18"/>
      <c r="GUW76" s="18"/>
      <c r="GUX76" s="18"/>
      <c r="GUY76" s="18"/>
      <c r="GUZ76" s="18"/>
      <c r="GVA76" s="18"/>
      <c r="GVB76" s="18"/>
      <c r="GVC76" s="18"/>
      <c r="GVD76" s="18"/>
      <c r="GVE76" s="18"/>
      <c r="GVF76" s="18"/>
      <c r="GVG76" s="18"/>
      <c r="GVH76" s="18"/>
      <c r="GVI76" s="18"/>
      <c r="GVJ76" s="18"/>
      <c r="GVK76" s="18"/>
      <c r="GVL76" s="18"/>
      <c r="GVM76" s="18"/>
      <c r="GVN76" s="18"/>
      <c r="GVO76" s="18"/>
      <c r="GVP76" s="18"/>
      <c r="GVQ76" s="18"/>
      <c r="GVR76" s="18"/>
      <c r="GVS76" s="18"/>
      <c r="GVT76" s="18"/>
      <c r="GVU76" s="18"/>
      <c r="GVV76" s="18"/>
      <c r="GVW76" s="18"/>
      <c r="GVX76" s="18"/>
      <c r="GVY76" s="18"/>
      <c r="GVZ76" s="18"/>
      <c r="GWA76" s="18"/>
      <c r="GWB76" s="18"/>
      <c r="GWC76" s="18"/>
      <c r="GWD76" s="18"/>
      <c r="GWE76" s="18"/>
      <c r="GWF76" s="18"/>
      <c r="GWG76" s="18"/>
      <c r="GWH76" s="18"/>
      <c r="GWI76" s="18"/>
      <c r="GWJ76" s="18"/>
      <c r="GWK76" s="18"/>
      <c r="GWL76" s="18"/>
      <c r="GWM76" s="18"/>
      <c r="GWN76" s="18"/>
      <c r="GWO76" s="18"/>
      <c r="GWP76" s="18"/>
      <c r="GWQ76" s="18"/>
      <c r="GWR76" s="18"/>
      <c r="GWS76" s="18"/>
      <c r="GWT76" s="18"/>
      <c r="GWU76" s="18"/>
      <c r="GWV76" s="18"/>
      <c r="GWW76" s="18"/>
      <c r="GWX76" s="18"/>
      <c r="GWY76" s="18"/>
      <c r="GWZ76" s="18"/>
      <c r="GXA76" s="18"/>
      <c r="GXB76" s="18"/>
      <c r="GXC76" s="18"/>
      <c r="GXD76" s="18"/>
      <c r="GXE76" s="18"/>
      <c r="GXF76" s="18"/>
      <c r="GXG76" s="18"/>
      <c r="GXH76" s="18"/>
      <c r="GXI76" s="18"/>
      <c r="GXJ76" s="18"/>
      <c r="GXK76" s="18"/>
      <c r="GXL76" s="18"/>
      <c r="GXM76" s="18"/>
      <c r="GXN76" s="18"/>
      <c r="GXO76" s="18"/>
      <c r="GXP76" s="18"/>
      <c r="GXQ76" s="18"/>
      <c r="GXR76" s="18"/>
      <c r="GXS76" s="18"/>
      <c r="GXT76" s="18"/>
      <c r="GXU76" s="18"/>
      <c r="GXV76" s="18"/>
      <c r="GXW76" s="18"/>
      <c r="GXX76" s="18"/>
      <c r="GXY76" s="18"/>
      <c r="GXZ76" s="18"/>
      <c r="GYA76" s="18"/>
      <c r="GYB76" s="18"/>
      <c r="GYC76" s="18"/>
      <c r="GYD76" s="18"/>
      <c r="GYE76" s="18"/>
      <c r="GYF76" s="18"/>
      <c r="GYG76" s="18"/>
      <c r="GYH76" s="18"/>
      <c r="GYI76" s="18"/>
      <c r="GYJ76" s="18"/>
      <c r="GYK76" s="18"/>
      <c r="GYL76" s="18"/>
      <c r="GYM76" s="18"/>
      <c r="GYN76" s="18"/>
      <c r="GYO76" s="18"/>
      <c r="GYP76" s="18"/>
      <c r="GYQ76" s="18"/>
      <c r="GYR76" s="18"/>
      <c r="GYS76" s="18"/>
      <c r="GYT76" s="18"/>
      <c r="GYU76" s="18"/>
      <c r="GYV76" s="18"/>
      <c r="GYW76" s="18"/>
      <c r="GYX76" s="18"/>
      <c r="GYY76" s="18"/>
      <c r="GYZ76" s="18"/>
      <c r="GZA76" s="18"/>
      <c r="GZB76" s="18"/>
      <c r="GZC76" s="18"/>
      <c r="GZD76" s="18"/>
      <c r="GZE76" s="18"/>
      <c r="GZF76" s="18"/>
      <c r="GZG76" s="18"/>
      <c r="GZH76" s="18"/>
      <c r="GZI76" s="18"/>
      <c r="GZJ76" s="18"/>
      <c r="GZK76" s="18"/>
      <c r="GZL76" s="18"/>
      <c r="GZM76" s="18"/>
      <c r="GZN76" s="18"/>
      <c r="GZO76" s="18"/>
      <c r="GZP76" s="18"/>
      <c r="GZQ76" s="18"/>
      <c r="GZR76" s="18"/>
      <c r="GZS76" s="18"/>
      <c r="GZT76" s="18"/>
      <c r="GZU76" s="18"/>
      <c r="GZV76" s="18"/>
      <c r="GZW76" s="18"/>
      <c r="GZX76" s="18"/>
      <c r="GZY76" s="18"/>
      <c r="GZZ76" s="18"/>
      <c r="HAA76" s="18"/>
      <c r="HAB76" s="18"/>
      <c r="HAC76" s="18"/>
      <c r="HAD76" s="18"/>
      <c r="HAE76" s="18"/>
      <c r="HAF76" s="18"/>
      <c r="HAG76" s="18"/>
      <c r="HAH76" s="18"/>
      <c r="HAI76" s="18"/>
      <c r="HAJ76" s="18"/>
      <c r="HAK76" s="18"/>
      <c r="HAL76" s="18"/>
      <c r="HAM76" s="18"/>
      <c r="HAN76" s="18"/>
      <c r="HAO76" s="18"/>
      <c r="HAP76" s="18"/>
      <c r="HAQ76" s="18"/>
      <c r="HAR76" s="18"/>
      <c r="HAS76" s="18"/>
      <c r="HAT76" s="18"/>
      <c r="HAU76" s="18"/>
      <c r="HAV76" s="18"/>
      <c r="HAW76" s="18"/>
      <c r="HAX76" s="18"/>
      <c r="HAY76" s="18"/>
      <c r="HAZ76" s="18"/>
      <c r="HBA76" s="18"/>
      <c r="HBB76" s="18"/>
      <c r="HBC76" s="18"/>
      <c r="HBD76" s="18"/>
      <c r="HBE76" s="18"/>
      <c r="HBF76" s="18"/>
      <c r="HBG76" s="18"/>
      <c r="HBH76" s="18"/>
      <c r="HBI76" s="18"/>
      <c r="HBJ76" s="18"/>
      <c r="HBK76" s="18"/>
      <c r="HBL76" s="18"/>
      <c r="HBM76" s="18"/>
      <c r="HBN76" s="18"/>
      <c r="HBO76" s="18"/>
      <c r="HBP76" s="18"/>
      <c r="HBQ76" s="18"/>
      <c r="HBR76" s="18"/>
      <c r="HBS76" s="18"/>
      <c r="HBT76" s="18"/>
      <c r="HBU76" s="18"/>
      <c r="HBV76" s="18"/>
      <c r="HBW76" s="18"/>
      <c r="HBX76" s="18"/>
      <c r="HBY76" s="18"/>
      <c r="HBZ76" s="18"/>
      <c r="HCA76" s="18"/>
      <c r="HCB76" s="18"/>
      <c r="HCC76" s="18"/>
      <c r="HCD76" s="18"/>
      <c r="HCE76" s="18"/>
      <c r="HCF76" s="18"/>
      <c r="HCG76" s="18"/>
      <c r="HCH76" s="18"/>
      <c r="HCI76" s="18"/>
      <c r="HCJ76" s="18"/>
      <c r="HCK76" s="18"/>
      <c r="HCL76" s="18"/>
      <c r="HCM76" s="18"/>
      <c r="HCN76" s="18"/>
      <c r="HCO76" s="18"/>
      <c r="HCP76" s="18"/>
      <c r="HCQ76" s="18"/>
      <c r="HCR76" s="18"/>
      <c r="HCS76" s="18"/>
      <c r="HCT76" s="18"/>
      <c r="HCU76" s="18"/>
      <c r="HCV76" s="18"/>
      <c r="HCW76" s="18"/>
      <c r="HCX76" s="18"/>
      <c r="HCY76" s="18"/>
      <c r="HCZ76" s="18"/>
      <c r="HDA76" s="18"/>
      <c r="HDB76" s="18"/>
      <c r="HDC76" s="18"/>
      <c r="HDD76" s="18"/>
      <c r="HDE76" s="18"/>
      <c r="HDF76" s="18"/>
      <c r="HDG76" s="18"/>
      <c r="HDH76" s="18"/>
      <c r="HDI76" s="18"/>
      <c r="HDJ76" s="18"/>
      <c r="HDK76" s="18"/>
      <c r="HDL76" s="18"/>
      <c r="HDM76" s="18"/>
      <c r="HDN76" s="18"/>
      <c r="HDO76" s="18"/>
      <c r="HDP76" s="18"/>
      <c r="HDQ76" s="18"/>
      <c r="HDR76" s="18"/>
      <c r="HDS76" s="18"/>
      <c r="HDT76" s="18"/>
      <c r="HDU76" s="18"/>
      <c r="HDV76" s="18"/>
      <c r="HDW76" s="18"/>
      <c r="HDX76" s="18"/>
      <c r="HDY76" s="18"/>
      <c r="HDZ76" s="18"/>
      <c r="HEA76" s="18"/>
      <c r="HEB76" s="18"/>
      <c r="HEC76" s="18"/>
      <c r="HED76" s="18"/>
      <c r="HEE76" s="18"/>
      <c r="HEF76" s="18"/>
      <c r="HEG76" s="18"/>
      <c r="HEH76" s="18"/>
      <c r="HEI76" s="18"/>
      <c r="HEJ76" s="18"/>
      <c r="HEK76" s="18"/>
      <c r="HEL76" s="18"/>
      <c r="HEM76" s="18"/>
      <c r="HEN76" s="18"/>
      <c r="HEO76" s="18"/>
      <c r="HEP76" s="18"/>
      <c r="HEQ76" s="18"/>
      <c r="HER76" s="18"/>
      <c r="HES76" s="18"/>
      <c r="HET76" s="18"/>
      <c r="HEU76" s="18"/>
      <c r="HEV76" s="18"/>
      <c r="HEW76" s="18"/>
      <c r="HEX76" s="18"/>
      <c r="HEY76" s="18"/>
      <c r="HEZ76" s="18"/>
      <c r="HFA76" s="18"/>
      <c r="HFB76" s="18"/>
      <c r="HFC76" s="18"/>
      <c r="HFD76" s="18"/>
      <c r="HFE76" s="18"/>
      <c r="HFF76" s="18"/>
      <c r="HFG76" s="18"/>
      <c r="HFH76" s="18"/>
      <c r="HFI76" s="18"/>
      <c r="HFJ76" s="18"/>
      <c r="HFK76" s="18"/>
      <c r="HFL76" s="18"/>
      <c r="HFM76" s="18"/>
      <c r="HFN76" s="18"/>
      <c r="HFO76" s="18"/>
      <c r="HFP76" s="18"/>
      <c r="HFQ76" s="18"/>
      <c r="HFR76" s="18"/>
      <c r="HFS76" s="18"/>
      <c r="HFT76" s="18"/>
      <c r="HFU76" s="18"/>
      <c r="HFV76" s="18"/>
      <c r="HFW76" s="18"/>
      <c r="HFX76" s="18"/>
      <c r="HFY76" s="18"/>
      <c r="HFZ76" s="18"/>
      <c r="HGA76" s="18"/>
      <c r="HGB76" s="18"/>
      <c r="HGC76" s="18"/>
      <c r="HGD76" s="18"/>
      <c r="HGE76" s="18"/>
      <c r="HGF76" s="18"/>
      <c r="HGG76" s="18"/>
      <c r="HGH76" s="18"/>
      <c r="HGI76" s="18"/>
      <c r="HGJ76" s="18"/>
      <c r="HGK76" s="18"/>
      <c r="HGL76" s="18"/>
      <c r="HGM76" s="18"/>
      <c r="HGN76" s="18"/>
      <c r="HGO76" s="18"/>
      <c r="HGP76" s="18"/>
      <c r="HGQ76" s="18"/>
      <c r="HGR76" s="18"/>
      <c r="HGS76" s="18"/>
      <c r="HGT76" s="18"/>
      <c r="HGU76" s="18"/>
      <c r="HGV76" s="18"/>
      <c r="HGW76" s="18"/>
      <c r="HGX76" s="18"/>
      <c r="HGY76" s="18"/>
      <c r="HGZ76" s="18"/>
      <c r="HHA76" s="18"/>
      <c r="HHB76" s="18"/>
      <c r="HHC76" s="18"/>
      <c r="HHD76" s="18"/>
      <c r="HHE76" s="18"/>
      <c r="HHF76" s="18"/>
      <c r="HHG76" s="18"/>
      <c r="HHH76" s="18"/>
      <c r="HHI76" s="18"/>
      <c r="HHJ76" s="18"/>
      <c r="HHK76" s="18"/>
      <c r="HHL76" s="18"/>
      <c r="HHM76" s="18"/>
      <c r="HHN76" s="18"/>
      <c r="HHO76" s="18"/>
      <c r="HHP76" s="18"/>
      <c r="HHQ76" s="18"/>
      <c r="HHR76" s="18"/>
      <c r="HHS76" s="18"/>
      <c r="HHT76" s="18"/>
      <c r="HHU76" s="18"/>
      <c r="HHV76" s="18"/>
      <c r="HHW76" s="18"/>
      <c r="HHX76" s="18"/>
      <c r="HHY76" s="18"/>
      <c r="HHZ76" s="18"/>
      <c r="HIA76" s="18"/>
      <c r="HIB76" s="18"/>
      <c r="HIC76" s="18"/>
      <c r="HID76" s="18"/>
      <c r="HIE76" s="18"/>
      <c r="HIF76" s="18"/>
      <c r="HIG76" s="18"/>
      <c r="HIH76" s="18"/>
      <c r="HII76" s="18"/>
      <c r="HIJ76" s="18"/>
      <c r="HIK76" s="18"/>
      <c r="HIL76" s="18"/>
      <c r="HIM76" s="18"/>
      <c r="HIN76" s="18"/>
      <c r="HIO76" s="18"/>
      <c r="HIP76" s="18"/>
      <c r="HIQ76" s="18"/>
      <c r="HIR76" s="18"/>
      <c r="HIS76" s="18"/>
      <c r="HIT76" s="18"/>
      <c r="HIU76" s="18"/>
      <c r="HIV76" s="18"/>
      <c r="HIW76" s="18"/>
      <c r="HIX76" s="18"/>
      <c r="HIY76" s="18"/>
      <c r="HIZ76" s="18"/>
      <c r="HJA76" s="18"/>
      <c r="HJB76" s="18"/>
      <c r="HJC76" s="18"/>
      <c r="HJD76" s="18"/>
      <c r="HJE76" s="18"/>
      <c r="HJF76" s="18"/>
      <c r="HJG76" s="18"/>
      <c r="HJH76" s="18"/>
      <c r="HJI76" s="18"/>
      <c r="HJJ76" s="18"/>
      <c r="HJK76" s="18"/>
      <c r="HJL76" s="18"/>
      <c r="HJM76" s="18"/>
      <c r="HJN76" s="18"/>
      <c r="HJO76" s="18"/>
      <c r="HJP76" s="18"/>
      <c r="HJQ76" s="18"/>
      <c r="HJR76" s="18"/>
      <c r="HJS76" s="18"/>
      <c r="HJT76" s="18"/>
      <c r="HJU76" s="18"/>
      <c r="HJV76" s="18"/>
      <c r="HJW76" s="18"/>
      <c r="HJX76" s="18"/>
      <c r="HJY76" s="18"/>
      <c r="HJZ76" s="18"/>
      <c r="HKA76" s="18"/>
      <c r="HKB76" s="18"/>
      <c r="HKC76" s="18"/>
      <c r="HKD76" s="18"/>
      <c r="HKE76" s="18"/>
      <c r="HKF76" s="18"/>
      <c r="HKG76" s="18"/>
      <c r="HKH76" s="18"/>
      <c r="HKI76" s="18"/>
      <c r="HKJ76" s="18"/>
      <c r="HKK76" s="18"/>
      <c r="HKL76" s="18"/>
      <c r="HKM76" s="18"/>
      <c r="HKN76" s="18"/>
      <c r="HKO76" s="18"/>
      <c r="HKP76" s="18"/>
      <c r="HKQ76" s="18"/>
      <c r="HKR76" s="18"/>
      <c r="HKS76" s="18"/>
      <c r="HKT76" s="18"/>
      <c r="HKU76" s="18"/>
      <c r="HKV76" s="18"/>
      <c r="HKW76" s="18"/>
      <c r="HKX76" s="18"/>
      <c r="HKY76" s="18"/>
      <c r="HKZ76" s="18"/>
      <c r="HLA76" s="18"/>
      <c r="HLB76" s="18"/>
      <c r="HLC76" s="18"/>
      <c r="HLD76" s="18"/>
      <c r="HLE76" s="18"/>
      <c r="HLF76" s="18"/>
      <c r="HLG76" s="18"/>
      <c r="HLH76" s="18"/>
      <c r="HLI76" s="18"/>
      <c r="HLJ76" s="18"/>
      <c r="HLK76" s="18"/>
      <c r="HLL76" s="18"/>
      <c r="HLM76" s="18"/>
      <c r="HLN76" s="18"/>
      <c r="HLO76" s="18"/>
      <c r="HLP76" s="18"/>
      <c r="HLQ76" s="18"/>
      <c r="HLR76" s="18"/>
      <c r="HLS76" s="18"/>
      <c r="HLT76" s="18"/>
      <c r="HLU76" s="18"/>
      <c r="HLV76" s="18"/>
      <c r="HLW76" s="18"/>
      <c r="HLX76" s="18"/>
      <c r="HLY76" s="18"/>
      <c r="HLZ76" s="18"/>
      <c r="HMA76" s="18"/>
      <c r="HMB76" s="18"/>
      <c r="HMC76" s="18"/>
      <c r="HMD76" s="18"/>
      <c r="HME76" s="18"/>
      <c r="HMF76" s="18"/>
      <c r="HMG76" s="18"/>
      <c r="HMH76" s="18"/>
      <c r="HMI76" s="18"/>
      <c r="HMJ76" s="18"/>
      <c r="HMK76" s="18"/>
      <c r="HML76" s="18"/>
      <c r="HMM76" s="18"/>
      <c r="HMN76" s="18"/>
      <c r="HMO76" s="18"/>
      <c r="HMP76" s="18"/>
      <c r="HMQ76" s="18"/>
      <c r="HMR76" s="18"/>
      <c r="HMS76" s="18"/>
      <c r="HMT76" s="18"/>
      <c r="HMU76" s="18"/>
      <c r="HMV76" s="18"/>
      <c r="HMW76" s="18"/>
      <c r="HMX76" s="18"/>
      <c r="HMY76" s="18"/>
      <c r="HMZ76" s="18"/>
      <c r="HNA76" s="18"/>
      <c r="HNB76" s="18"/>
      <c r="HNC76" s="18"/>
      <c r="HND76" s="18"/>
      <c r="HNE76" s="18"/>
      <c r="HNF76" s="18"/>
      <c r="HNG76" s="18"/>
      <c r="HNH76" s="18"/>
      <c r="HNI76" s="18"/>
      <c r="HNJ76" s="18"/>
      <c r="HNK76" s="18"/>
      <c r="HNL76" s="18"/>
      <c r="HNM76" s="18"/>
      <c r="HNN76" s="18"/>
      <c r="HNO76" s="18"/>
      <c r="HNP76" s="18"/>
      <c r="HNQ76" s="18"/>
      <c r="HNR76" s="18"/>
      <c r="HNS76" s="18"/>
      <c r="HNT76" s="18"/>
      <c r="HNU76" s="18"/>
      <c r="HNV76" s="18"/>
      <c r="HNW76" s="18"/>
      <c r="HNX76" s="18"/>
      <c r="HNY76" s="18"/>
      <c r="HNZ76" s="18"/>
      <c r="HOA76" s="18"/>
      <c r="HOB76" s="18"/>
      <c r="HOC76" s="18"/>
      <c r="HOD76" s="18"/>
      <c r="HOE76" s="18"/>
      <c r="HOF76" s="18"/>
      <c r="HOG76" s="18"/>
      <c r="HOH76" s="18"/>
      <c r="HOI76" s="18"/>
      <c r="HOJ76" s="18"/>
      <c r="HOK76" s="18"/>
      <c r="HOL76" s="18"/>
      <c r="HOM76" s="18"/>
      <c r="HON76" s="18"/>
      <c r="HOO76" s="18"/>
      <c r="HOP76" s="18"/>
      <c r="HOQ76" s="18"/>
      <c r="HOR76" s="18"/>
      <c r="HOS76" s="18"/>
      <c r="HOT76" s="18"/>
      <c r="HOU76" s="18"/>
      <c r="HOV76" s="18"/>
      <c r="HOW76" s="18"/>
      <c r="HOX76" s="18"/>
      <c r="HOY76" s="18"/>
      <c r="HOZ76" s="18"/>
      <c r="HPA76" s="18"/>
      <c r="HPB76" s="18"/>
      <c r="HPC76" s="18"/>
      <c r="HPD76" s="18"/>
      <c r="HPE76" s="18"/>
      <c r="HPF76" s="18"/>
      <c r="HPG76" s="18"/>
      <c r="HPH76" s="18"/>
      <c r="HPI76" s="18"/>
      <c r="HPJ76" s="18"/>
      <c r="HPK76" s="18"/>
      <c r="HPL76" s="18"/>
      <c r="HPM76" s="18"/>
      <c r="HPN76" s="18"/>
      <c r="HPO76" s="18"/>
      <c r="HPP76" s="18"/>
      <c r="HPQ76" s="18"/>
      <c r="HPR76" s="18"/>
      <c r="HPS76" s="18"/>
      <c r="HPT76" s="18"/>
      <c r="HPU76" s="18"/>
      <c r="HPV76" s="18"/>
      <c r="HPW76" s="18"/>
      <c r="HPX76" s="18"/>
      <c r="HPY76" s="18"/>
      <c r="HPZ76" s="18"/>
      <c r="HQA76" s="18"/>
      <c r="HQB76" s="18"/>
      <c r="HQC76" s="18"/>
      <c r="HQD76" s="18"/>
      <c r="HQE76" s="18"/>
      <c r="HQF76" s="18"/>
      <c r="HQG76" s="18"/>
      <c r="HQH76" s="18"/>
      <c r="HQI76" s="18"/>
      <c r="HQJ76" s="18"/>
      <c r="HQK76" s="18"/>
      <c r="HQL76" s="18"/>
      <c r="HQM76" s="18"/>
      <c r="HQN76" s="18"/>
      <c r="HQO76" s="18"/>
      <c r="HQP76" s="18"/>
      <c r="HQQ76" s="18"/>
      <c r="HQR76" s="18"/>
      <c r="HQS76" s="18"/>
      <c r="HQT76" s="18"/>
      <c r="HQU76" s="18"/>
      <c r="HQV76" s="18"/>
      <c r="HQW76" s="18"/>
      <c r="HQX76" s="18"/>
      <c r="HQY76" s="18"/>
      <c r="HQZ76" s="18"/>
      <c r="HRA76" s="18"/>
      <c r="HRB76" s="18"/>
      <c r="HRC76" s="18"/>
      <c r="HRD76" s="18"/>
      <c r="HRE76" s="18"/>
      <c r="HRF76" s="18"/>
      <c r="HRG76" s="18"/>
      <c r="HRH76" s="18"/>
      <c r="HRI76" s="18"/>
      <c r="HRJ76" s="18"/>
      <c r="HRK76" s="18"/>
      <c r="HRL76" s="18"/>
      <c r="HRM76" s="18"/>
      <c r="HRN76" s="18"/>
      <c r="HRO76" s="18"/>
      <c r="HRP76" s="18"/>
      <c r="HRQ76" s="18"/>
      <c r="HRR76" s="18"/>
      <c r="HRS76" s="18"/>
      <c r="HRT76" s="18"/>
      <c r="HRU76" s="18"/>
      <c r="HRV76" s="18"/>
      <c r="HRW76" s="18"/>
      <c r="HRX76" s="18"/>
      <c r="HRY76" s="18"/>
      <c r="HRZ76" s="18"/>
      <c r="HSA76" s="18"/>
      <c r="HSB76" s="18"/>
      <c r="HSC76" s="18"/>
      <c r="HSD76" s="18"/>
      <c r="HSE76" s="18"/>
      <c r="HSF76" s="18"/>
      <c r="HSG76" s="18"/>
      <c r="HSH76" s="18"/>
      <c r="HSI76" s="18"/>
      <c r="HSJ76" s="18"/>
      <c r="HSK76" s="18"/>
      <c r="HSL76" s="18"/>
      <c r="HSM76" s="18"/>
      <c r="HSN76" s="18"/>
      <c r="HSO76" s="18"/>
      <c r="HSP76" s="18"/>
      <c r="HSQ76" s="18"/>
      <c r="HSR76" s="18"/>
      <c r="HSS76" s="18"/>
      <c r="HST76" s="18"/>
      <c r="HSU76" s="18"/>
      <c r="HSV76" s="18"/>
      <c r="HSW76" s="18"/>
      <c r="HSX76" s="18"/>
      <c r="HSY76" s="18"/>
      <c r="HSZ76" s="18"/>
      <c r="HTA76" s="18"/>
      <c r="HTB76" s="18"/>
      <c r="HTC76" s="18"/>
      <c r="HTD76" s="18"/>
      <c r="HTE76" s="18"/>
      <c r="HTF76" s="18"/>
      <c r="HTG76" s="18"/>
      <c r="HTH76" s="18"/>
      <c r="HTI76" s="18"/>
      <c r="HTJ76" s="18"/>
      <c r="HTK76" s="18"/>
      <c r="HTL76" s="18"/>
      <c r="HTM76" s="18"/>
      <c r="HTN76" s="18"/>
      <c r="HTO76" s="18"/>
      <c r="HTP76" s="18"/>
      <c r="HTQ76" s="18"/>
      <c r="HTR76" s="18"/>
      <c r="HTS76" s="18"/>
      <c r="HTT76" s="18"/>
      <c r="HTU76" s="18"/>
      <c r="HTV76" s="18"/>
      <c r="HTW76" s="18"/>
      <c r="HTX76" s="18"/>
      <c r="HTY76" s="18"/>
      <c r="HTZ76" s="18"/>
      <c r="HUA76" s="18"/>
      <c r="HUB76" s="18"/>
      <c r="HUC76" s="18"/>
      <c r="HUD76" s="18"/>
      <c r="HUE76" s="18"/>
      <c r="HUF76" s="18"/>
      <c r="HUG76" s="18"/>
      <c r="HUH76" s="18"/>
      <c r="HUI76" s="18"/>
      <c r="HUJ76" s="18"/>
      <c r="HUK76" s="18"/>
      <c r="HUL76" s="18"/>
      <c r="HUM76" s="18"/>
      <c r="HUN76" s="18"/>
      <c r="HUO76" s="18"/>
      <c r="HUP76" s="18"/>
      <c r="HUQ76" s="18"/>
      <c r="HUR76" s="18"/>
      <c r="HUS76" s="18"/>
      <c r="HUT76" s="18"/>
      <c r="HUU76" s="18"/>
      <c r="HUV76" s="18"/>
      <c r="HUW76" s="18"/>
      <c r="HUX76" s="18"/>
      <c r="HUY76" s="18"/>
      <c r="HUZ76" s="18"/>
      <c r="HVA76" s="18"/>
      <c r="HVB76" s="18"/>
      <c r="HVC76" s="18"/>
      <c r="HVD76" s="18"/>
      <c r="HVE76" s="18"/>
      <c r="HVF76" s="18"/>
      <c r="HVG76" s="18"/>
      <c r="HVH76" s="18"/>
      <c r="HVI76" s="18"/>
      <c r="HVJ76" s="18"/>
      <c r="HVK76" s="18"/>
      <c r="HVL76" s="18"/>
      <c r="HVM76" s="18"/>
      <c r="HVN76" s="18"/>
      <c r="HVO76" s="18"/>
      <c r="HVP76" s="18"/>
      <c r="HVQ76" s="18"/>
      <c r="HVR76" s="18"/>
      <c r="HVS76" s="18"/>
      <c r="HVT76" s="18"/>
      <c r="HVU76" s="18"/>
      <c r="HVV76" s="18"/>
      <c r="HVW76" s="18"/>
      <c r="HVX76" s="18"/>
      <c r="HVY76" s="18"/>
      <c r="HVZ76" s="18"/>
      <c r="HWA76" s="18"/>
      <c r="HWB76" s="18"/>
      <c r="HWC76" s="18"/>
      <c r="HWD76" s="18"/>
      <c r="HWE76" s="18"/>
      <c r="HWF76" s="18"/>
      <c r="HWG76" s="18"/>
      <c r="HWH76" s="18"/>
      <c r="HWI76" s="18"/>
      <c r="HWJ76" s="18"/>
      <c r="HWK76" s="18"/>
      <c r="HWL76" s="18"/>
      <c r="HWM76" s="18"/>
      <c r="HWN76" s="18"/>
      <c r="HWO76" s="18"/>
      <c r="HWP76" s="18"/>
      <c r="HWQ76" s="18"/>
      <c r="HWR76" s="18"/>
      <c r="HWS76" s="18"/>
      <c r="HWT76" s="18"/>
      <c r="HWU76" s="18"/>
      <c r="HWV76" s="18"/>
      <c r="HWW76" s="18"/>
      <c r="HWX76" s="18"/>
      <c r="HWY76" s="18"/>
      <c r="HWZ76" s="18"/>
      <c r="HXA76" s="18"/>
      <c r="HXB76" s="18"/>
      <c r="HXC76" s="18"/>
      <c r="HXD76" s="18"/>
      <c r="HXE76" s="18"/>
      <c r="HXF76" s="18"/>
      <c r="HXG76" s="18"/>
      <c r="HXH76" s="18"/>
      <c r="HXI76" s="18"/>
      <c r="HXJ76" s="18"/>
      <c r="HXK76" s="18"/>
      <c r="HXL76" s="18"/>
      <c r="HXM76" s="18"/>
      <c r="HXN76" s="18"/>
      <c r="HXO76" s="18"/>
      <c r="HXP76" s="18"/>
      <c r="HXQ76" s="18"/>
      <c r="HXR76" s="18"/>
      <c r="HXS76" s="18"/>
      <c r="HXT76" s="18"/>
      <c r="HXU76" s="18"/>
      <c r="HXV76" s="18"/>
      <c r="HXW76" s="18"/>
      <c r="HXX76" s="18"/>
      <c r="HXY76" s="18"/>
      <c r="HXZ76" s="18"/>
      <c r="HYA76" s="18"/>
      <c r="HYB76" s="18"/>
      <c r="HYC76" s="18"/>
      <c r="HYD76" s="18"/>
      <c r="HYE76" s="18"/>
      <c r="HYF76" s="18"/>
      <c r="HYG76" s="18"/>
      <c r="HYH76" s="18"/>
      <c r="HYI76" s="18"/>
      <c r="HYJ76" s="18"/>
      <c r="HYK76" s="18"/>
      <c r="HYL76" s="18"/>
      <c r="HYM76" s="18"/>
      <c r="HYN76" s="18"/>
      <c r="HYO76" s="18"/>
      <c r="HYP76" s="18"/>
      <c r="HYQ76" s="18"/>
      <c r="HYR76" s="18"/>
      <c r="HYS76" s="18"/>
      <c r="HYT76" s="18"/>
      <c r="HYU76" s="18"/>
      <c r="HYV76" s="18"/>
      <c r="HYW76" s="18"/>
      <c r="HYX76" s="18"/>
      <c r="HYY76" s="18"/>
      <c r="HYZ76" s="18"/>
      <c r="HZA76" s="18"/>
      <c r="HZB76" s="18"/>
      <c r="HZC76" s="18"/>
      <c r="HZD76" s="18"/>
      <c r="HZE76" s="18"/>
      <c r="HZF76" s="18"/>
      <c r="HZG76" s="18"/>
      <c r="HZH76" s="18"/>
      <c r="HZI76" s="18"/>
      <c r="HZJ76" s="18"/>
      <c r="HZK76" s="18"/>
      <c r="HZL76" s="18"/>
      <c r="HZM76" s="18"/>
      <c r="HZN76" s="18"/>
      <c r="HZO76" s="18"/>
      <c r="HZP76" s="18"/>
      <c r="HZQ76" s="18"/>
      <c r="HZR76" s="18"/>
      <c r="HZS76" s="18"/>
      <c r="HZT76" s="18"/>
      <c r="HZU76" s="18"/>
      <c r="HZV76" s="18"/>
      <c r="HZW76" s="18"/>
      <c r="HZX76" s="18"/>
      <c r="HZY76" s="18"/>
      <c r="HZZ76" s="18"/>
      <c r="IAA76" s="18"/>
      <c r="IAB76" s="18"/>
      <c r="IAC76" s="18"/>
      <c r="IAD76" s="18"/>
      <c r="IAE76" s="18"/>
      <c r="IAF76" s="18"/>
      <c r="IAG76" s="18"/>
      <c r="IAH76" s="18"/>
      <c r="IAI76" s="18"/>
      <c r="IAJ76" s="18"/>
      <c r="IAK76" s="18"/>
      <c r="IAL76" s="18"/>
      <c r="IAM76" s="18"/>
      <c r="IAN76" s="18"/>
      <c r="IAO76" s="18"/>
      <c r="IAP76" s="18"/>
      <c r="IAQ76" s="18"/>
      <c r="IAR76" s="18"/>
      <c r="IAS76" s="18"/>
      <c r="IAT76" s="18"/>
      <c r="IAU76" s="18"/>
      <c r="IAV76" s="18"/>
      <c r="IAW76" s="18"/>
      <c r="IAX76" s="18"/>
      <c r="IAY76" s="18"/>
      <c r="IAZ76" s="18"/>
      <c r="IBA76" s="18"/>
      <c r="IBB76" s="18"/>
      <c r="IBC76" s="18"/>
      <c r="IBD76" s="18"/>
      <c r="IBE76" s="18"/>
      <c r="IBF76" s="18"/>
      <c r="IBG76" s="18"/>
      <c r="IBH76" s="18"/>
      <c r="IBI76" s="18"/>
      <c r="IBJ76" s="18"/>
      <c r="IBK76" s="18"/>
      <c r="IBL76" s="18"/>
      <c r="IBM76" s="18"/>
      <c r="IBN76" s="18"/>
      <c r="IBO76" s="18"/>
      <c r="IBP76" s="18"/>
      <c r="IBQ76" s="18"/>
      <c r="IBR76" s="18"/>
      <c r="IBS76" s="18"/>
      <c r="IBT76" s="18"/>
      <c r="IBU76" s="18"/>
      <c r="IBV76" s="18"/>
      <c r="IBW76" s="18"/>
      <c r="IBX76" s="18"/>
      <c r="IBY76" s="18"/>
      <c r="IBZ76" s="18"/>
      <c r="ICA76" s="18"/>
      <c r="ICB76" s="18"/>
      <c r="ICC76" s="18"/>
      <c r="ICD76" s="18"/>
      <c r="ICE76" s="18"/>
      <c r="ICF76" s="18"/>
      <c r="ICG76" s="18"/>
      <c r="ICH76" s="18"/>
      <c r="ICI76" s="18"/>
      <c r="ICJ76" s="18"/>
      <c r="ICK76" s="18"/>
      <c r="ICL76" s="18"/>
      <c r="ICM76" s="18"/>
      <c r="ICN76" s="18"/>
      <c r="ICO76" s="18"/>
      <c r="ICP76" s="18"/>
      <c r="ICQ76" s="18"/>
      <c r="ICR76" s="18"/>
      <c r="ICS76" s="18"/>
      <c r="ICT76" s="18"/>
      <c r="ICU76" s="18"/>
      <c r="ICV76" s="18"/>
      <c r="ICW76" s="18"/>
      <c r="ICX76" s="18"/>
      <c r="ICY76" s="18"/>
      <c r="ICZ76" s="18"/>
      <c r="IDA76" s="18"/>
      <c r="IDB76" s="18"/>
      <c r="IDC76" s="18"/>
      <c r="IDD76" s="18"/>
      <c r="IDE76" s="18"/>
      <c r="IDF76" s="18"/>
      <c r="IDG76" s="18"/>
      <c r="IDH76" s="18"/>
      <c r="IDI76" s="18"/>
      <c r="IDJ76" s="18"/>
      <c r="IDK76" s="18"/>
      <c r="IDL76" s="18"/>
      <c r="IDM76" s="18"/>
      <c r="IDN76" s="18"/>
      <c r="IDO76" s="18"/>
      <c r="IDP76" s="18"/>
      <c r="IDQ76" s="18"/>
      <c r="IDR76" s="18"/>
      <c r="IDS76" s="18"/>
      <c r="IDT76" s="18"/>
      <c r="IDU76" s="18"/>
      <c r="IDV76" s="18"/>
      <c r="IDW76" s="18"/>
      <c r="IDX76" s="18"/>
      <c r="IDY76" s="18"/>
      <c r="IDZ76" s="18"/>
      <c r="IEA76" s="18"/>
      <c r="IEB76" s="18"/>
      <c r="IEC76" s="18"/>
      <c r="IED76" s="18"/>
      <c r="IEE76" s="18"/>
      <c r="IEF76" s="18"/>
      <c r="IEG76" s="18"/>
      <c r="IEH76" s="18"/>
      <c r="IEI76" s="18"/>
      <c r="IEJ76" s="18"/>
      <c r="IEK76" s="18"/>
      <c r="IEL76" s="18"/>
      <c r="IEM76" s="18"/>
      <c r="IEN76" s="18"/>
      <c r="IEO76" s="18"/>
      <c r="IEP76" s="18"/>
      <c r="IEQ76" s="18"/>
      <c r="IER76" s="18"/>
      <c r="IES76" s="18"/>
      <c r="IET76" s="18"/>
      <c r="IEU76" s="18"/>
      <c r="IEV76" s="18"/>
      <c r="IEW76" s="18"/>
      <c r="IEX76" s="18"/>
      <c r="IEY76" s="18"/>
      <c r="IEZ76" s="18"/>
      <c r="IFA76" s="18"/>
      <c r="IFB76" s="18"/>
      <c r="IFC76" s="18"/>
      <c r="IFD76" s="18"/>
      <c r="IFE76" s="18"/>
      <c r="IFF76" s="18"/>
      <c r="IFG76" s="18"/>
      <c r="IFH76" s="18"/>
      <c r="IFI76" s="18"/>
      <c r="IFJ76" s="18"/>
      <c r="IFK76" s="18"/>
      <c r="IFL76" s="18"/>
      <c r="IFM76" s="18"/>
      <c r="IFN76" s="18"/>
      <c r="IFO76" s="18"/>
      <c r="IFP76" s="18"/>
      <c r="IFQ76" s="18"/>
      <c r="IFR76" s="18"/>
      <c r="IFS76" s="18"/>
      <c r="IFT76" s="18"/>
      <c r="IFU76" s="18"/>
      <c r="IFV76" s="18"/>
      <c r="IFW76" s="18"/>
      <c r="IFX76" s="18"/>
      <c r="IFY76" s="18"/>
      <c r="IFZ76" s="18"/>
      <c r="IGA76" s="18"/>
      <c r="IGB76" s="18"/>
      <c r="IGC76" s="18"/>
      <c r="IGD76" s="18"/>
      <c r="IGE76" s="18"/>
      <c r="IGF76" s="18"/>
      <c r="IGG76" s="18"/>
      <c r="IGH76" s="18"/>
      <c r="IGI76" s="18"/>
      <c r="IGJ76" s="18"/>
      <c r="IGK76" s="18"/>
      <c r="IGL76" s="18"/>
      <c r="IGM76" s="18"/>
      <c r="IGN76" s="18"/>
      <c r="IGO76" s="18"/>
      <c r="IGP76" s="18"/>
      <c r="IGQ76" s="18"/>
      <c r="IGR76" s="18"/>
      <c r="IGS76" s="18"/>
      <c r="IGT76" s="18"/>
      <c r="IGU76" s="18"/>
      <c r="IGV76" s="18"/>
      <c r="IGW76" s="18"/>
      <c r="IGX76" s="18"/>
      <c r="IGY76" s="18"/>
      <c r="IGZ76" s="18"/>
      <c r="IHA76" s="18"/>
      <c r="IHB76" s="18"/>
      <c r="IHC76" s="18"/>
      <c r="IHD76" s="18"/>
      <c r="IHE76" s="18"/>
      <c r="IHF76" s="18"/>
      <c r="IHG76" s="18"/>
      <c r="IHH76" s="18"/>
      <c r="IHI76" s="18"/>
      <c r="IHJ76" s="18"/>
      <c r="IHK76" s="18"/>
      <c r="IHL76" s="18"/>
      <c r="IHM76" s="18"/>
      <c r="IHN76" s="18"/>
      <c r="IHO76" s="18"/>
      <c r="IHP76" s="18"/>
      <c r="IHQ76" s="18"/>
      <c r="IHR76" s="18"/>
      <c r="IHS76" s="18"/>
      <c r="IHT76" s="18"/>
      <c r="IHU76" s="18"/>
      <c r="IHV76" s="18"/>
      <c r="IHW76" s="18"/>
      <c r="IHX76" s="18"/>
      <c r="IHY76" s="18"/>
      <c r="IHZ76" s="18"/>
      <c r="IIA76" s="18"/>
      <c r="IIB76" s="18"/>
      <c r="IIC76" s="18"/>
      <c r="IID76" s="18"/>
      <c r="IIE76" s="18"/>
      <c r="IIF76" s="18"/>
      <c r="IIG76" s="18"/>
      <c r="IIH76" s="18"/>
      <c r="III76" s="18"/>
      <c r="IIJ76" s="18"/>
      <c r="IIK76" s="18"/>
      <c r="IIL76" s="18"/>
      <c r="IIM76" s="18"/>
      <c r="IIN76" s="18"/>
      <c r="IIO76" s="18"/>
      <c r="IIP76" s="18"/>
      <c r="IIQ76" s="18"/>
      <c r="IIR76" s="18"/>
      <c r="IIS76" s="18"/>
      <c r="IIT76" s="18"/>
      <c r="IIU76" s="18"/>
      <c r="IIV76" s="18"/>
      <c r="IIW76" s="18"/>
      <c r="IIX76" s="18"/>
      <c r="IIY76" s="18"/>
      <c r="IIZ76" s="18"/>
      <c r="IJA76" s="18"/>
      <c r="IJB76" s="18"/>
      <c r="IJC76" s="18"/>
      <c r="IJD76" s="18"/>
      <c r="IJE76" s="18"/>
      <c r="IJF76" s="18"/>
      <c r="IJG76" s="18"/>
      <c r="IJH76" s="18"/>
      <c r="IJI76" s="18"/>
      <c r="IJJ76" s="18"/>
      <c r="IJK76" s="18"/>
      <c r="IJL76" s="18"/>
      <c r="IJM76" s="18"/>
      <c r="IJN76" s="18"/>
      <c r="IJO76" s="18"/>
      <c r="IJP76" s="18"/>
      <c r="IJQ76" s="18"/>
      <c r="IJR76" s="18"/>
      <c r="IJS76" s="18"/>
      <c r="IJT76" s="18"/>
      <c r="IJU76" s="18"/>
      <c r="IJV76" s="18"/>
      <c r="IJW76" s="18"/>
      <c r="IJX76" s="18"/>
      <c r="IJY76" s="18"/>
      <c r="IJZ76" s="18"/>
      <c r="IKA76" s="18"/>
      <c r="IKB76" s="18"/>
      <c r="IKC76" s="18"/>
      <c r="IKD76" s="18"/>
      <c r="IKE76" s="18"/>
      <c r="IKF76" s="18"/>
      <c r="IKG76" s="18"/>
      <c r="IKH76" s="18"/>
      <c r="IKI76" s="18"/>
      <c r="IKJ76" s="18"/>
      <c r="IKK76" s="18"/>
      <c r="IKL76" s="18"/>
      <c r="IKM76" s="18"/>
      <c r="IKN76" s="18"/>
      <c r="IKO76" s="18"/>
      <c r="IKP76" s="18"/>
      <c r="IKQ76" s="18"/>
      <c r="IKR76" s="18"/>
      <c r="IKS76" s="18"/>
      <c r="IKT76" s="18"/>
      <c r="IKU76" s="18"/>
      <c r="IKV76" s="18"/>
      <c r="IKW76" s="18"/>
      <c r="IKX76" s="18"/>
      <c r="IKY76" s="18"/>
      <c r="IKZ76" s="18"/>
      <c r="ILA76" s="18"/>
      <c r="ILB76" s="18"/>
      <c r="ILC76" s="18"/>
      <c r="ILD76" s="18"/>
      <c r="ILE76" s="18"/>
      <c r="ILF76" s="18"/>
      <c r="ILG76" s="18"/>
      <c r="ILH76" s="18"/>
      <c r="ILI76" s="18"/>
      <c r="ILJ76" s="18"/>
      <c r="ILK76" s="18"/>
      <c r="ILL76" s="18"/>
      <c r="ILM76" s="18"/>
      <c r="ILN76" s="18"/>
      <c r="ILO76" s="18"/>
      <c r="ILP76" s="18"/>
      <c r="ILQ76" s="18"/>
      <c r="ILR76" s="18"/>
      <c r="ILS76" s="18"/>
      <c r="ILT76" s="18"/>
      <c r="ILU76" s="18"/>
      <c r="ILV76" s="18"/>
      <c r="ILW76" s="18"/>
      <c r="ILX76" s="18"/>
      <c r="ILY76" s="18"/>
      <c r="ILZ76" s="18"/>
      <c r="IMA76" s="18"/>
      <c r="IMB76" s="18"/>
      <c r="IMC76" s="18"/>
      <c r="IMD76" s="18"/>
      <c r="IME76" s="18"/>
      <c r="IMF76" s="18"/>
      <c r="IMG76" s="18"/>
      <c r="IMH76" s="18"/>
      <c r="IMI76" s="18"/>
      <c r="IMJ76" s="18"/>
      <c r="IMK76" s="18"/>
      <c r="IML76" s="18"/>
      <c r="IMM76" s="18"/>
      <c r="IMN76" s="18"/>
      <c r="IMO76" s="18"/>
      <c r="IMP76" s="18"/>
      <c r="IMQ76" s="18"/>
      <c r="IMR76" s="18"/>
      <c r="IMS76" s="18"/>
      <c r="IMT76" s="18"/>
      <c r="IMU76" s="18"/>
      <c r="IMV76" s="18"/>
      <c r="IMW76" s="18"/>
      <c r="IMX76" s="18"/>
      <c r="IMY76" s="18"/>
      <c r="IMZ76" s="18"/>
      <c r="INA76" s="18"/>
      <c r="INB76" s="18"/>
      <c r="INC76" s="18"/>
      <c r="IND76" s="18"/>
      <c r="INE76" s="18"/>
      <c r="INF76" s="18"/>
      <c r="ING76" s="18"/>
      <c r="INH76" s="18"/>
      <c r="INI76" s="18"/>
      <c r="INJ76" s="18"/>
      <c r="INK76" s="18"/>
      <c r="INL76" s="18"/>
      <c r="INM76" s="18"/>
      <c r="INN76" s="18"/>
      <c r="INO76" s="18"/>
      <c r="INP76" s="18"/>
      <c r="INQ76" s="18"/>
      <c r="INR76" s="18"/>
      <c r="INS76" s="18"/>
      <c r="INT76" s="18"/>
      <c r="INU76" s="18"/>
      <c r="INV76" s="18"/>
      <c r="INW76" s="18"/>
      <c r="INX76" s="18"/>
      <c r="INY76" s="18"/>
      <c r="INZ76" s="18"/>
      <c r="IOA76" s="18"/>
      <c r="IOB76" s="18"/>
      <c r="IOC76" s="18"/>
      <c r="IOD76" s="18"/>
      <c r="IOE76" s="18"/>
      <c r="IOF76" s="18"/>
      <c r="IOG76" s="18"/>
      <c r="IOH76" s="18"/>
      <c r="IOI76" s="18"/>
      <c r="IOJ76" s="18"/>
      <c r="IOK76" s="18"/>
      <c r="IOL76" s="18"/>
      <c r="IOM76" s="18"/>
      <c r="ION76" s="18"/>
      <c r="IOO76" s="18"/>
      <c r="IOP76" s="18"/>
      <c r="IOQ76" s="18"/>
      <c r="IOR76" s="18"/>
      <c r="IOS76" s="18"/>
      <c r="IOT76" s="18"/>
      <c r="IOU76" s="18"/>
      <c r="IOV76" s="18"/>
      <c r="IOW76" s="18"/>
      <c r="IOX76" s="18"/>
      <c r="IOY76" s="18"/>
      <c r="IOZ76" s="18"/>
      <c r="IPA76" s="18"/>
      <c r="IPB76" s="18"/>
      <c r="IPC76" s="18"/>
      <c r="IPD76" s="18"/>
      <c r="IPE76" s="18"/>
      <c r="IPF76" s="18"/>
      <c r="IPG76" s="18"/>
      <c r="IPH76" s="18"/>
      <c r="IPI76" s="18"/>
      <c r="IPJ76" s="18"/>
      <c r="IPK76" s="18"/>
      <c r="IPL76" s="18"/>
      <c r="IPM76" s="18"/>
      <c r="IPN76" s="18"/>
      <c r="IPO76" s="18"/>
      <c r="IPP76" s="18"/>
      <c r="IPQ76" s="18"/>
      <c r="IPR76" s="18"/>
      <c r="IPS76" s="18"/>
      <c r="IPT76" s="18"/>
      <c r="IPU76" s="18"/>
      <c r="IPV76" s="18"/>
      <c r="IPW76" s="18"/>
      <c r="IPX76" s="18"/>
      <c r="IPY76" s="18"/>
      <c r="IPZ76" s="18"/>
      <c r="IQA76" s="18"/>
      <c r="IQB76" s="18"/>
      <c r="IQC76" s="18"/>
      <c r="IQD76" s="18"/>
      <c r="IQE76" s="18"/>
      <c r="IQF76" s="18"/>
      <c r="IQG76" s="18"/>
      <c r="IQH76" s="18"/>
      <c r="IQI76" s="18"/>
      <c r="IQJ76" s="18"/>
      <c r="IQK76" s="18"/>
      <c r="IQL76" s="18"/>
      <c r="IQM76" s="18"/>
      <c r="IQN76" s="18"/>
      <c r="IQO76" s="18"/>
      <c r="IQP76" s="18"/>
      <c r="IQQ76" s="18"/>
      <c r="IQR76" s="18"/>
      <c r="IQS76" s="18"/>
      <c r="IQT76" s="18"/>
      <c r="IQU76" s="18"/>
      <c r="IQV76" s="18"/>
      <c r="IQW76" s="18"/>
      <c r="IQX76" s="18"/>
      <c r="IQY76" s="18"/>
      <c r="IQZ76" s="18"/>
      <c r="IRA76" s="18"/>
      <c r="IRB76" s="18"/>
      <c r="IRC76" s="18"/>
      <c r="IRD76" s="18"/>
      <c r="IRE76" s="18"/>
      <c r="IRF76" s="18"/>
      <c r="IRG76" s="18"/>
      <c r="IRH76" s="18"/>
      <c r="IRI76" s="18"/>
      <c r="IRJ76" s="18"/>
      <c r="IRK76" s="18"/>
      <c r="IRL76" s="18"/>
      <c r="IRM76" s="18"/>
      <c r="IRN76" s="18"/>
      <c r="IRO76" s="18"/>
      <c r="IRP76" s="18"/>
      <c r="IRQ76" s="18"/>
      <c r="IRR76" s="18"/>
      <c r="IRS76" s="18"/>
      <c r="IRT76" s="18"/>
      <c r="IRU76" s="18"/>
      <c r="IRV76" s="18"/>
      <c r="IRW76" s="18"/>
      <c r="IRX76" s="18"/>
      <c r="IRY76" s="18"/>
      <c r="IRZ76" s="18"/>
      <c r="ISA76" s="18"/>
      <c r="ISB76" s="18"/>
      <c r="ISC76" s="18"/>
      <c r="ISD76" s="18"/>
      <c r="ISE76" s="18"/>
      <c r="ISF76" s="18"/>
      <c r="ISG76" s="18"/>
      <c r="ISH76" s="18"/>
      <c r="ISI76" s="18"/>
      <c r="ISJ76" s="18"/>
      <c r="ISK76" s="18"/>
      <c r="ISL76" s="18"/>
      <c r="ISM76" s="18"/>
      <c r="ISN76" s="18"/>
      <c r="ISO76" s="18"/>
      <c r="ISP76" s="18"/>
      <c r="ISQ76" s="18"/>
      <c r="ISR76" s="18"/>
      <c r="ISS76" s="18"/>
      <c r="IST76" s="18"/>
      <c r="ISU76" s="18"/>
      <c r="ISV76" s="18"/>
      <c r="ISW76" s="18"/>
      <c r="ISX76" s="18"/>
      <c r="ISY76" s="18"/>
      <c r="ISZ76" s="18"/>
      <c r="ITA76" s="18"/>
      <c r="ITB76" s="18"/>
      <c r="ITC76" s="18"/>
      <c r="ITD76" s="18"/>
      <c r="ITE76" s="18"/>
      <c r="ITF76" s="18"/>
      <c r="ITG76" s="18"/>
      <c r="ITH76" s="18"/>
      <c r="ITI76" s="18"/>
      <c r="ITJ76" s="18"/>
      <c r="ITK76" s="18"/>
      <c r="ITL76" s="18"/>
      <c r="ITM76" s="18"/>
      <c r="ITN76" s="18"/>
      <c r="ITO76" s="18"/>
      <c r="ITP76" s="18"/>
      <c r="ITQ76" s="18"/>
      <c r="ITR76" s="18"/>
      <c r="ITS76" s="18"/>
      <c r="ITT76" s="18"/>
      <c r="ITU76" s="18"/>
      <c r="ITV76" s="18"/>
      <c r="ITW76" s="18"/>
      <c r="ITX76" s="18"/>
      <c r="ITY76" s="18"/>
      <c r="ITZ76" s="18"/>
      <c r="IUA76" s="18"/>
      <c r="IUB76" s="18"/>
      <c r="IUC76" s="18"/>
      <c r="IUD76" s="18"/>
      <c r="IUE76" s="18"/>
      <c r="IUF76" s="18"/>
      <c r="IUG76" s="18"/>
      <c r="IUH76" s="18"/>
      <c r="IUI76" s="18"/>
      <c r="IUJ76" s="18"/>
      <c r="IUK76" s="18"/>
      <c r="IUL76" s="18"/>
      <c r="IUM76" s="18"/>
      <c r="IUN76" s="18"/>
      <c r="IUO76" s="18"/>
      <c r="IUP76" s="18"/>
      <c r="IUQ76" s="18"/>
      <c r="IUR76" s="18"/>
      <c r="IUS76" s="18"/>
      <c r="IUT76" s="18"/>
      <c r="IUU76" s="18"/>
      <c r="IUV76" s="18"/>
      <c r="IUW76" s="18"/>
      <c r="IUX76" s="18"/>
      <c r="IUY76" s="18"/>
      <c r="IUZ76" s="18"/>
      <c r="IVA76" s="18"/>
      <c r="IVB76" s="18"/>
      <c r="IVC76" s="18"/>
      <c r="IVD76" s="18"/>
      <c r="IVE76" s="18"/>
      <c r="IVF76" s="18"/>
      <c r="IVG76" s="18"/>
      <c r="IVH76" s="18"/>
      <c r="IVI76" s="18"/>
      <c r="IVJ76" s="18"/>
      <c r="IVK76" s="18"/>
      <c r="IVL76" s="18"/>
      <c r="IVM76" s="18"/>
      <c r="IVN76" s="18"/>
      <c r="IVO76" s="18"/>
      <c r="IVP76" s="18"/>
      <c r="IVQ76" s="18"/>
      <c r="IVR76" s="18"/>
      <c r="IVS76" s="18"/>
      <c r="IVT76" s="18"/>
      <c r="IVU76" s="18"/>
      <c r="IVV76" s="18"/>
      <c r="IVW76" s="18"/>
      <c r="IVX76" s="18"/>
      <c r="IVY76" s="18"/>
      <c r="IVZ76" s="18"/>
      <c r="IWA76" s="18"/>
      <c r="IWB76" s="18"/>
      <c r="IWC76" s="18"/>
      <c r="IWD76" s="18"/>
      <c r="IWE76" s="18"/>
      <c r="IWF76" s="18"/>
      <c r="IWG76" s="18"/>
      <c r="IWH76" s="18"/>
      <c r="IWI76" s="18"/>
      <c r="IWJ76" s="18"/>
      <c r="IWK76" s="18"/>
      <c r="IWL76" s="18"/>
      <c r="IWM76" s="18"/>
      <c r="IWN76" s="18"/>
      <c r="IWO76" s="18"/>
      <c r="IWP76" s="18"/>
      <c r="IWQ76" s="18"/>
      <c r="IWR76" s="18"/>
      <c r="IWS76" s="18"/>
      <c r="IWT76" s="18"/>
      <c r="IWU76" s="18"/>
      <c r="IWV76" s="18"/>
      <c r="IWW76" s="18"/>
      <c r="IWX76" s="18"/>
      <c r="IWY76" s="18"/>
      <c r="IWZ76" s="18"/>
      <c r="IXA76" s="18"/>
      <c r="IXB76" s="18"/>
      <c r="IXC76" s="18"/>
      <c r="IXD76" s="18"/>
      <c r="IXE76" s="18"/>
      <c r="IXF76" s="18"/>
      <c r="IXG76" s="18"/>
      <c r="IXH76" s="18"/>
      <c r="IXI76" s="18"/>
      <c r="IXJ76" s="18"/>
      <c r="IXK76" s="18"/>
      <c r="IXL76" s="18"/>
      <c r="IXM76" s="18"/>
      <c r="IXN76" s="18"/>
      <c r="IXO76" s="18"/>
      <c r="IXP76" s="18"/>
      <c r="IXQ76" s="18"/>
      <c r="IXR76" s="18"/>
      <c r="IXS76" s="18"/>
      <c r="IXT76" s="18"/>
      <c r="IXU76" s="18"/>
      <c r="IXV76" s="18"/>
      <c r="IXW76" s="18"/>
      <c r="IXX76" s="18"/>
      <c r="IXY76" s="18"/>
      <c r="IXZ76" s="18"/>
      <c r="IYA76" s="18"/>
      <c r="IYB76" s="18"/>
      <c r="IYC76" s="18"/>
      <c r="IYD76" s="18"/>
      <c r="IYE76" s="18"/>
      <c r="IYF76" s="18"/>
      <c r="IYG76" s="18"/>
      <c r="IYH76" s="18"/>
      <c r="IYI76" s="18"/>
      <c r="IYJ76" s="18"/>
      <c r="IYK76" s="18"/>
      <c r="IYL76" s="18"/>
      <c r="IYM76" s="18"/>
      <c r="IYN76" s="18"/>
      <c r="IYO76" s="18"/>
      <c r="IYP76" s="18"/>
      <c r="IYQ76" s="18"/>
      <c r="IYR76" s="18"/>
      <c r="IYS76" s="18"/>
      <c r="IYT76" s="18"/>
      <c r="IYU76" s="18"/>
      <c r="IYV76" s="18"/>
      <c r="IYW76" s="18"/>
      <c r="IYX76" s="18"/>
      <c r="IYY76" s="18"/>
      <c r="IYZ76" s="18"/>
      <c r="IZA76" s="18"/>
      <c r="IZB76" s="18"/>
      <c r="IZC76" s="18"/>
      <c r="IZD76" s="18"/>
      <c r="IZE76" s="18"/>
      <c r="IZF76" s="18"/>
      <c r="IZG76" s="18"/>
      <c r="IZH76" s="18"/>
      <c r="IZI76" s="18"/>
      <c r="IZJ76" s="18"/>
      <c r="IZK76" s="18"/>
      <c r="IZL76" s="18"/>
      <c r="IZM76" s="18"/>
      <c r="IZN76" s="18"/>
      <c r="IZO76" s="18"/>
      <c r="IZP76" s="18"/>
      <c r="IZQ76" s="18"/>
      <c r="IZR76" s="18"/>
      <c r="IZS76" s="18"/>
      <c r="IZT76" s="18"/>
      <c r="IZU76" s="18"/>
      <c r="IZV76" s="18"/>
      <c r="IZW76" s="18"/>
      <c r="IZX76" s="18"/>
      <c r="IZY76" s="18"/>
      <c r="IZZ76" s="18"/>
      <c r="JAA76" s="18"/>
      <c r="JAB76" s="18"/>
      <c r="JAC76" s="18"/>
      <c r="JAD76" s="18"/>
      <c r="JAE76" s="18"/>
      <c r="JAF76" s="18"/>
      <c r="JAG76" s="18"/>
      <c r="JAH76" s="18"/>
      <c r="JAI76" s="18"/>
      <c r="JAJ76" s="18"/>
      <c r="JAK76" s="18"/>
      <c r="JAL76" s="18"/>
      <c r="JAM76" s="18"/>
      <c r="JAN76" s="18"/>
      <c r="JAO76" s="18"/>
      <c r="JAP76" s="18"/>
      <c r="JAQ76" s="18"/>
      <c r="JAR76" s="18"/>
      <c r="JAS76" s="18"/>
      <c r="JAT76" s="18"/>
      <c r="JAU76" s="18"/>
      <c r="JAV76" s="18"/>
      <c r="JAW76" s="18"/>
      <c r="JAX76" s="18"/>
      <c r="JAY76" s="18"/>
      <c r="JAZ76" s="18"/>
      <c r="JBA76" s="18"/>
      <c r="JBB76" s="18"/>
      <c r="JBC76" s="18"/>
      <c r="JBD76" s="18"/>
      <c r="JBE76" s="18"/>
      <c r="JBF76" s="18"/>
      <c r="JBG76" s="18"/>
      <c r="JBH76" s="18"/>
      <c r="JBI76" s="18"/>
      <c r="JBJ76" s="18"/>
      <c r="JBK76" s="18"/>
      <c r="JBL76" s="18"/>
      <c r="JBM76" s="18"/>
      <c r="JBN76" s="18"/>
      <c r="JBO76" s="18"/>
      <c r="JBP76" s="18"/>
      <c r="JBQ76" s="18"/>
      <c r="JBR76" s="18"/>
      <c r="JBS76" s="18"/>
      <c r="JBT76" s="18"/>
      <c r="JBU76" s="18"/>
      <c r="JBV76" s="18"/>
      <c r="JBW76" s="18"/>
      <c r="JBX76" s="18"/>
      <c r="JBY76" s="18"/>
      <c r="JBZ76" s="18"/>
      <c r="JCA76" s="18"/>
      <c r="JCB76" s="18"/>
      <c r="JCC76" s="18"/>
      <c r="JCD76" s="18"/>
      <c r="JCE76" s="18"/>
      <c r="JCF76" s="18"/>
      <c r="JCG76" s="18"/>
      <c r="JCH76" s="18"/>
      <c r="JCI76" s="18"/>
      <c r="JCJ76" s="18"/>
      <c r="JCK76" s="18"/>
      <c r="JCL76" s="18"/>
      <c r="JCM76" s="18"/>
      <c r="JCN76" s="18"/>
      <c r="JCO76" s="18"/>
      <c r="JCP76" s="18"/>
      <c r="JCQ76" s="18"/>
      <c r="JCR76" s="18"/>
      <c r="JCS76" s="18"/>
      <c r="JCT76" s="18"/>
      <c r="JCU76" s="18"/>
      <c r="JCV76" s="18"/>
      <c r="JCW76" s="18"/>
      <c r="JCX76" s="18"/>
      <c r="JCY76" s="18"/>
      <c r="JCZ76" s="18"/>
      <c r="JDA76" s="18"/>
      <c r="JDB76" s="18"/>
      <c r="JDC76" s="18"/>
      <c r="JDD76" s="18"/>
      <c r="JDE76" s="18"/>
      <c r="JDF76" s="18"/>
      <c r="JDG76" s="18"/>
      <c r="JDH76" s="18"/>
      <c r="JDI76" s="18"/>
      <c r="JDJ76" s="18"/>
      <c r="JDK76" s="18"/>
      <c r="JDL76" s="18"/>
      <c r="JDM76" s="18"/>
      <c r="JDN76" s="18"/>
      <c r="JDO76" s="18"/>
      <c r="JDP76" s="18"/>
      <c r="JDQ76" s="18"/>
      <c r="JDR76" s="18"/>
      <c r="JDS76" s="18"/>
      <c r="JDT76" s="18"/>
      <c r="JDU76" s="18"/>
      <c r="JDV76" s="18"/>
      <c r="JDW76" s="18"/>
      <c r="JDX76" s="18"/>
      <c r="JDY76" s="18"/>
      <c r="JDZ76" s="18"/>
      <c r="JEA76" s="18"/>
      <c r="JEB76" s="18"/>
      <c r="JEC76" s="18"/>
      <c r="JED76" s="18"/>
      <c r="JEE76" s="18"/>
      <c r="JEF76" s="18"/>
      <c r="JEG76" s="18"/>
      <c r="JEH76" s="18"/>
      <c r="JEI76" s="18"/>
      <c r="JEJ76" s="18"/>
      <c r="JEK76" s="18"/>
      <c r="JEL76" s="18"/>
      <c r="JEM76" s="18"/>
      <c r="JEN76" s="18"/>
      <c r="JEO76" s="18"/>
      <c r="JEP76" s="18"/>
      <c r="JEQ76" s="18"/>
      <c r="JER76" s="18"/>
      <c r="JES76" s="18"/>
      <c r="JET76" s="18"/>
      <c r="JEU76" s="18"/>
      <c r="JEV76" s="18"/>
      <c r="JEW76" s="18"/>
      <c r="JEX76" s="18"/>
      <c r="JEY76" s="18"/>
      <c r="JEZ76" s="18"/>
      <c r="JFA76" s="18"/>
      <c r="JFB76" s="18"/>
      <c r="JFC76" s="18"/>
      <c r="JFD76" s="18"/>
      <c r="JFE76" s="18"/>
      <c r="JFF76" s="18"/>
      <c r="JFG76" s="18"/>
      <c r="JFH76" s="18"/>
      <c r="JFI76" s="18"/>
      <c r="JFJ76" s="18"/>
      <c r="JFK76" s="18"/>
      <c r="JFL76" s="18"/>
      <c r="JFM76" s="18"/>
      <c r="JFN76" s="18"/>
      <c r="JFO76" s="18"/>
      <c r="JFP76" s="18"/>
      <c r="JFQ76" s="18"/>
      <c r="JFR76" s="18"/>
      <c r="JFS76" s="18"/>
      <c r="JFT76" s="18"/>
      <c r="JFU76" s="18"/>
      <c r="JFV76" s="18"/>
      <c r="JFW76" s="18"/>
      <c r="JFX76" s="18"/>
      <c r="JFY76" s="18"/>
      <c r="JFZ76" s="18"/>
      <c r="JGA76" s="18"/>
      <c r="JGB76" s="18"/>
      <c r="JGC76" s="18"/>
      <c r="JGD76" s="18"/>
      <c r="JGE76" s="18"/>
      <c r="JGF76" s="18"/>
      <c r="JGG76" s="18"/>
      <c r="JGH76" s="18"/>
      <c r="JGI76" s="18"/>
      <c r="JGJ76" s="18"/>
      <c r="JGK76" s="18"/>
      <c r="JGL76" s="18"/>
      <c r="JGM76" s="18"/>
      <c r="JGN76" s="18"/>
      <c r="JGO76" s="18"/>
      <c r="JGP76" s="18"/>
      <c r="JGQ76" s="18"/>
      <c r="JGR76" s="18"/>
      <c r="JGS76" s="18"/>
      <c r="JGT76" s="18"/>
      <c r="JGU76" s="18"/>
      <c r="JGV76" s="18"/>
      <c r="JGW76" s="18"/>
      <c r="JGX76" s="18"/>
      <c r="JGY76" s="18"/>
      <c r="JGZ76" s="18"/>
      <c r="JHA76" s="18"/>
      <c r="JHB76" s="18"/>
      <c r="JHC76" s="18"/>
      <c r="JHD76" s="18"/>
      <c r="JHE76" s="18"/>
      <c r="JHF76" s="18"/>
      <c r="JHG76" s="18"/>
      <c r="JHH76" s="18"/>
      <c r="JHI76" s="18"/>
      <c r="JHJ76" s="18"/>
      <c r="JHK76" s="18"/>
      <c r="JHL76" s="18"/>
      <c r="JHM76" s="18"/>
      <c r="JHN76" s="18"/>
      <c r="JHO76" s="18"/>
      <c r="JHP76" s="18"/>
      <c r="JHQ76" s="18"/>
      <c r="JHR76" s="18"/>
      <c r="JHS76" s="18"/>
      <c r="JHT76" s="18"/>
      <c r="JHU76" s="18"/>
      <c r="JHV76" s="18"/>
      <c r="JHW76" s="18"/>
      <c r="JHX76" s="18"/>
      <c r="JHY76" s="18"/>
      <c r="JHZ76" s="18"/>
      <c r="JIA76" s="18"/>
      <c r="JIB76" s="18"/>
      <c r="JIC76" s="18"/>
      <c r="JID76" s="18"/>
      <c r="JIE76" s="18"/>
      <c r="JIF76" s="18"/>
      <c r="JIG76" s="18"/>
      <c r="JIH76" s="18"/>
      <c r="JII76" s="18"/>
      <c r="JIJ76" s="18"/>
      <c r="JIK76" s="18"/>
      <c r="JIL76" s="18"/>
      <c r="JIM76" s="18"/>
      <c r="JIN76" s="18"/>
      <c r="JIO76" s="18"/>
      <c r="JIP76" s="18"/>
      <c r="JIQ76" s="18"/>
      <c r="JIR76" s="18"/>
      <c r="JIS76" s="18"/>
      <c r="JIT76" s="18"/>
      <c r="JIU76" s="18"/>
      <c r="JIV76" s="18"/>
      <c r="JIW76" s="18"/>
      <c r="JIX76" s="18"/>
      <c r="JIY76" s="18"/>
      <c r="JIZ76" s="18"/>
      <c r="JJA76" s="18"/>
      <c r="JJB76" s="18"/>
      <c r="JJC76" s="18"/>
      <c r="JJD76" s="18"/>
      <c r="JJE76" s="18"/>
      <c r="JJF76" s="18"/>
      <c r="JJG76" s="18"/>
      <c r="JJH76" s="18"/>
      <c r="JJI76" s="18"/>
      <c r="JJJ76" s="18"/>
      <c r="JJK76" s="18"/>
      <c r="JJL76" s="18"/>
      <c r="JJM76" s="18"/>
      <c r="JJN76" s="18"/>
      <c r="JJO76" s="18"/>
      <c r="JJP76" s="18"/>
      <c r="JJQ76" s="18"/>
      <c r="JJR76" s="18"/>
      <c r="JJS76" s="18"/>
      <c r="JJT76" s="18"/>
      <c r="JJU76" s="18"/>
      <c r="JJV76" s="18"/>
      <c r="JJW76" s="18"/>
      <c r="JJX76" s="18"/>
      <c r="JJY76" s="18"/>
      <c r="JJZ76" s="18"/>
      <c r="JKA76" s="18"/>
      <c r="JKB76" s="18"/>
      <c r="JKC76" s="18"/>
      <c r="JKD76" s="18"/>
      <c r="JKE76" s="18"/>
      <c r="JKF76" s="18"/>
      <c r="JKG76" s="18"/>
      <c r="JKH76" s="18"/>
      <c r="JKI76" s="18"/>
      <c r="JKJ76" s="18"/>
      <c r="JKK76" s="18"/>
      <c r="JKL76" s="18"/>
      <c r="JKM76" s="18"/>
      <c r="JKN76" s="18"/>
      <c r="JKO76" s="18"/>
      <c r="JKP76" s="18"/>
      <c r="JKQ76" s="18"/>
      <c r="JKR76" s="18"/>
      <c r="JKS76" s="18"/>
      <c r="JKT76" s="18"/>
      <c r="JKU76" s="18"/>
      <c r="JKV76" s="18"/>
      <c r="JKW76" s="18"/>
      <c r="JKX76" s="18"/>
      <c r="JKY76" s="18"/>
      <c r="JKZ76" s="18"/>
      <c r="JLA76" s="18"/>
      <c r="JLB76" s="18"/>
      <c r="JLC76" s="18"/>
      <c r="JLD76" s="18"/>
      <c r="JLE76" s="18"/>
      <c r="JLF76" s="18"/>
      <c r="JLG76" s="18"/>
      <c r="JLH76" s="18"/>
      <c r="JLI76" s="18"/>
      <c r="JLJ76" s="18"/>
      <c r="JLK76" s="18"/>
      <c r="JLL76" s="18"/>
      <c r="JLM76" s="18"/>
      <c r="JLN76" s="18"/>
      <c r="JLO76" s="18"/>
      <c r="JLP76" s="18"/>
      <c r="JLQ76" s="18"/>
      <c r="JLR76" s="18"/>
      <c r="JLS76" s="18"/>
      <c r="JLT76" s="18"/>
      <c r="JLU76" s="18"/>
      <c r="JLV76" s="18"/>
      <c r="JLW76" s="18"/>
      <c r="JLX76" s="18"/>
      <c r="JLY76" s="18"/>
      <c r="JLZ76" s="18"/>
      <c r="JMA76" s="18"/>
      <c r="JMB76" s="18"/>
      <c r="JMC76" s="18"/>
      <c r="JMD76" s="18"/>
      <c r="JME76" s="18"/>
      <c r="JMF76" s="18"/>
      <c r="JMG76" s="18"/>
      <c r="JMH76" s="18"/>
      <c r="JMI76" s="18"/>
      <c r="JMJ76" s="18"/>
      <c r="JMK76" s="18"/>
      <c r="JML76" s="18"/>
      <c r="JMM76" s="18"/>
      <c r="JMN76" s="18"/>
      <c r="JMO76" s="18"/>
      <c r="JMP76" s="18"/>
      <c r="JMQ76" s="18"/>
      <c r="JMR76" s="18"/>
      <c r="JMS76" s="18"/>
      <c r="JMT76" s="18"/>
      <c r="JMU76" s="18"/>
      <c r="JMV76" s="18"/>
      <c r="JMW76" s="18"/>
      <c r="JMX76" s="18"/>
      <c r="JMY76" s="18"/>
      <c r="JMZ76" s="18"/>
      <c r="JNA76" s="18"/>
      <c r="JNB76" s="18"/>
      <c r="JNC76" s="18"/>
      <c r="JND76" s="18"/>
      <c r="JNE76" s="18"/>
      <c r="JNF76" s="18"/>
      <c r="JNG76" s="18"/>
      <c r="JNH76" s="18"/>
      <c r="JNI76" s="18"/>
      <c r="JNJ76" s="18"/>
      <c r="JNK76" s="18"/>
      <c r="JNL76" s="18"/>
      <c r="JNM76" s="18"/>
      <c r="JNN76" s="18"/>
      <c r="JNO76" s="18"/>
      <c r="JNP76" s="18"/>
      <c r="JNQ76" s="18"/>
      <c r="JNR76" s="18"/>
      <c r="JNS76" s="18"/>
      <c r="JNT76" s="18"/>
      <c r="JNU76" s="18"/>
      <c r="JNV76" s="18"/>
      <c r="JNW76" s="18"/>
      <c r="JNX76" s="18"/>
      <c r="JNY76" s="18"/>
      <c r="JNZ76" s="18"/>
      <c r="JOA76" s="18"/>
      <c r="JOB76" s="18"/>
      <c r="JOC76" s="18"/>
      <c r="JOD76" s="18"/>
      <c r="JOE76" s="18"/>
      <c r="JOF76" s="18"/>
      <c r="JOG76" s="18"/>
      <c r="JOH76" s="18"/>
      <c r="JOI76" s="18"/>
      <c r="JOJ76" s="18"/>
      <c r="JOK76" s="18"/>
      <c r="JOL76" s="18"/>
      <c r="JOM76" s="18"/>
      <c r="JON76" s="18"/>
      <c r="JOO76" s="18"/>
      <c r="JOP76" s="18"/>
      <c r="JOQ76" s="18"/>
      <c r="JOR76" s="18"/>
      <c r="JOS76" s="18"/>
      <c r="JOT76" s="18"/>
      <c r="JOU76" s="18"/>
      <c r="JOV76" s="18"/>
      <c r="JOW76" s="18"/>
      <c r="JOX76" s="18"/>
      <c r="JOY76" s="18"/>
      <c r="JOZ76" s="18"/>
      <c r="JPA76" s="18"/>
      <c r="JPB76" s="18"/>
      <c r="JPC76" s="18"/>
      <c r="JPD76" s="18"/>
      <c r="JPE76" s="18"/>
      <c r="JPF76" s="18"/>
      <c r="JPG76" s="18"/>
      <c r="JPH76" s="18"/>
      <c r="JPI76" s="18"/>
      <c r="JPJ76" s="18"/>
      <c r="JPK76" s="18"/>
      <c r="JPL76" s="18"/>
      <c r="JPM76" s="18"/>
      <c r="JPN76" s="18"/>
      <c r="JPO76" s="18"/>
      <c r="JPP76" s="18"/>
      <c r="JPQ76" s="18"/>
      <c r="JPR76" s="18"/>
      <c r="JPS76" s="18"/>
      <c r="JPT76" s="18"/>
      <c r="JPU76" s="18"/>
      <c r="JPV76" s="18"/>
      <c r="JPW76" s="18"/>
      <c r="JPX76" s="18"/>
      <c r="JPY76" s="18"/>
      <c r="JPZ76" s="18"/>
      <c r="JQA76" s="18"/>
      <c r="JQB76" s="18"/>
      <c r="JQC76" s="18"/>
      <c r="JQD76" s="18"/>
      <c r="JQE76" s="18"/>
      <c r="JQF76" s="18"/>
      <c r="JQG76" s="18"/>
      <c r="JQH76" s="18"/>
      <c r="JQI76" s="18"/>
      <c r="JQJ76" s="18"/>
      <c r="JQK76" s="18"/>
      <c r="JQL76" s="18"/>
      <c r="JQM76" s="18"/>
      <c r="JQN76" s="18"/>
      <c r="JQO76" s="18"/>
      <c r="JQP76" s="18"/>
      <c r="JQQ76" s="18"/>
      <c r="JQR76" s="18"/>
      <c r="JQS76" s="18"/>
      <c r="JQT76" s="18"/>
      <c r="JQU76" s="18"/>
      <c r="JQV76" s="18"/>
      <c r="JQW76" s="18"/>
      <c r="JQX76" s="18"/>
      <c r="JQY76" s="18"/>
      <c r="JQZ76" s="18"/>
      <c r="JRA76" s="18"/>
      <c r="JRB76" s="18"/>
      <c r="JRC76" s="18"/>
      <c r="JRD76" s="18"/>
      <c r="JRE76" s="18"/>
      <c r="JRF76" s="18"/>
      <c r="JRG76" s="18"/>
      <c r="JRH76" s="18"/>
      <c r="JRI76" s="18"/>
      <c r="JRJ76" s="18"/>
      <c r="JRK76" s="18"/>
      <c r="JRL76" s="18"/>
      <c r="JRM76" s="18"/>
      <c r="JRN76" s="18"/>
      <c r="JRO76" s="18"/>
      <c r="JRP76" s="18"/>
      <c r="JRQ76" s="18"/>
      <c r="JRR76" s="18"/>
      <c r="JRS76" s="18"/>
      <c r="JRT76" s="18"/>
      <c r="JRU76" s="18"/>
      <c r="JRV76" s="18"/>
      <c r="JRW76" s="18"/>
      <c r="JRX76" s="18"/>
      <c r="JRY76" s="18"/>
      <c r="JRZ76" s="18"/>
      <c r="JSA76" s="18"/>
      <c r="JSB76" s="18"/>
      <c r="JSC76" s="18"/>
      <c r="JSD76" s="18"/>
      <c r="JSE76" s="18"/>
      <c r="JSF76" s="18"/>
      <c r="JSG76" s="18"/>
      <c r="JSH76" s="18"/>
      <c r="JSI76" s="18"/>
      <c r="JSJ76" s="18"/>
      <c r="JSK76" s="18"/>
      <c r="JSL76" s="18"/>
      <c r="JSM76" s="18"/>
      <c r="JSN76" s="18"/>
      <c r="JSO76" s="18"/>
      <c r="JSP76" s="18"/>
      <c r="JSQ76" s="18"/>
      <c r="JSR76" s="18"/>
      <c r="JSS76" s="18"/>
      <c r="JST76" s="18"/>
      <c r="JSU76" s="18"/>
      <c r="JSV76" s="18"/>
      <c r="JSW76" s="18"/>
      <c r="JSX76" s="18"/>
      <c r="JSY76" s="18"/>
      <c r="JSZ76" s="18"/>
      <c r="JTA76" s="18"/>
      <c r="JTB76" s="18"/>
      <c r="JTC76" s="18"/>
      <c r="JTD76" s="18"/>
      <c r="JTE76" s="18"/>
      <c r="JTF76" s="18"/>
      <c r="JTG76" s="18"/>
      <c r="JTH76" s="18"/>
      <c r="JTI76" s="18"/>
      <c r="JTJ76" s="18"/>
      <c r="JTK76" s="18"/>
      <c r="JTL76" s="18"/>
      <c r="JTM76" s="18"/>
      <c r="JTN76" s="18"/>
      <c r="JTO76" s="18"/>
      <c r="JTP76" s="18"/>
      <c r="JTQ76" s="18"/>
      <c r="JTR76" s="18"/>
      <c r="JTS76" s="18"/>
      <c r="JTT76" s="18"/>
      <c r="JTU76" s="18"/>
      <c r="JTV76" s="18"/>
      <c r="JTW76" s="18"/>
      <c r="JTX76" s="18"/>
      <c r="JTY76" s="18"/>
      <c r="JTZ76" s="18"/>
      <c r="JUA76" s="18"/>
      <c r="JUB76" s="18"/>
      <c r="JUC76" s="18"/>
      <c r="JUD76" s="18"/>
      <c r="JUE76" s="18"/>
      <c r="JUF76" s="18"/>
      <c r="JUG76" s="18"/>
      <c r="JUH76" s="18"/>
      <c r="JUI76" s="18"/>
      <c r="JUJ76" s="18"/>
      <c r="JUK76" s="18"/>
      <c r="JUL76" s="18"/>
      <c r="JUM76" s="18"/>
      <c r="JUN76" s="18"/>
      <c r="JUO76" s="18"/>
      <c r="JUP76" s="18"/>
      <c r="JUQ76" s="18"/>
      <c r="JUR76" s="18"/>
      <c r="JUS76" s="18"/>
      <c r="JUT76" s="18"/>
      <c r="JUU76" s="18"/>
      <c r="JUV76" s="18"/>
      <c r="JUW76" s="18"/>
      <c r="JUX76" s="18"/>
      <c r="JUY76" s="18"/>
      <c r="JUZ76" s="18"/>
      <c r="JVA76" s="18"/>
      <c r="JVB76" s="18"/>
      <c r="JVC76" s="18"/>
      <c r="JVD76" s="18"/>
      <c r="JVE76" s="18"/>
      <c r="JVF76" s="18"/>
      <c r="JVG76" s="18"/>
      <c r="JVH76" s="18"/>
      <c r="JVI76" s="18"/>
      <c r="JVJ76" s="18"/>
      <c r="JVK76" s="18"/>
      <c r="JVL76" s="18"/>
      <c r="JVM76" s="18"/>
      <c r="JVN76" s="18"/>
      <c r="JVO76" s="18"/>
      <c r="JVP76" s="18"/>
      <c r="JVQ76" s="18"/>
      <c r="JVR76" s="18"/>
      <c r="JVS76" s="18"/>
      <c r="JVT76" s="18"/>
      <c r="JVU76" s="18"/>
      <c r="JVV76" s="18"/>
      <c r="JVW76" s="18"/>
      <c r="JVX76" s="18"/>
      <c r="JVY76" s="18"/>
      <c r="JVZ76" s="18"/>
      <c r="JWA76" s="18"/>
      <c r="JWB76" s="18"/>
      <c r="JWC76" s="18"/>
      <c r="JWD76" s="18"/>
      <c r="JWE76" s="18"/>
      <c r="JWF76" s="18"/>
      <c r="JWG76" s="18"/>
      <c r="JWH76" s="18"/>
      <c r="JWI76" s="18"/>
      <c r="JWJ76" s="18"/>
      <c r="JWK76" s="18"/>
      <c r="JWL76" s="18"/>
      <c r="JWM76" s="18"/>
      <c r="JWN76" s="18"/>
      <c r="JWO76" s="18"/>
      <c r="JWP76" s="18"/>
      <c r="JWQ76" s="18"/>
      <c r="JWR76" s="18"/>
      <c r="JWS76" s="18"/>
      <c r="JWT76" s="18"/>
      <c r="JWU76" s="18"/>
      <c r="JWV76" s="18"/>
      <c r="JWW76" s="18"/>
      <c r="JWX76" s="18"/>
      <c r="JWY76" s="18"/>
      <c r="JWZ76" s="18"/>
      <c r="JXA76" s="18"/>
      <c r="JXB76" s="18"/>
      <c r="JXC76" s="18"/>
      <c r="JXD76" s="18"/>
      <c r="JXE76" s="18"/>
      <c r="JXF76" s="18"/>
      <c r="JXG76" s="18"/>
      <c r="JXH76" s="18"/>
      <c r="JXI76" s="18"/>
      <c r="JXJ76" s="18"/>
      <c r="JXK76" s="18"/>
      <c r="JXL76" s="18"/>
      <c r="JXM76" s="18"/>
      <c r="JXN76" s="18"/>
      <c r="JXO76" s="18"/>
      <c r="JXP76" s="18"/>
      <c r="JXQ76" s="18"/>
      <c r="JXR76" s="18"/>
      <c r="JXS76" s="18"/>
      <c r="JXT76" s="18"/>
      <c r="JXU76" s="18"/>
      <c r="JXV76" s="18"/>
      <c r="JXW76" s="18"/>
      <c r="JXX76" s="18"/>
      <c r="JXY76" s="18"/>
      <c r="JXZ76" s="18"/>
      <c r="JYA76" s="18"/>
      <c r="JYB76" s="18"/>
      <c r="JYC76" s="18"/>
      <c r="JYD76" s="18"/>
      <c r="JYE76" s="18"/>
      <c r="JYF76" s="18"/>
      <c r="JYG76" s="18"/>
      <c r="JYH76" s="18"/>
      <c r="JYI76" s="18"/>
      <c r="JYJ76" s="18"/>
      <c r="JYK76" s="18"/>
      <c r="JYL76" s="18"/>
      <c r="JYM76" s="18"/>
      <c r="JYN76" s="18"/>
      <c r="JYO76" s="18"/>
      <c r="JYP76" s="18"/>
      <c r="JYQ76" s="18"/>
      <c r="JYR76" s="18"/>
      <c r="JYS76" s="18"/>
      <c r="JYT76" s="18"/>
      <c r="JYU76" s="18"/>
      <c r="JYV76" s="18"/>
      <c r="JYW76" s="18"/>
      <c r="JYX76" s="18"/>
      <c r="JYY76" s="18"/>
      <c r="JYZ76" s="18"/>
      <c r="JZA76" s="18"/>
      <c r="JZB76" s="18"/>
      <c r="JZC76" s="18"/>
      <c r="JZD76" s="18"/>
      <c r="JZE76" s="18"/>
      <c r="JZF76" s="18"/>
      <c r="JZG76" s="18"/>
      <c r="JZH76" s="18"/>
      <c r="JZI76" s="18"/>
      <c r="JZJ76" s="18"/>
      <c r="JZK76" s="18"/>
      <c r="JZL76" s="18"/>
      <c r="JZM76" s="18"/>
      <c r="JZN76" s="18"/>
      <c r="JZO76" s="18"/>
      <c r="JZP76" s="18"/>
      <c r="JZQ76" s="18"/>
      <c r="JZR76" s="18"/>
      <c r="JZS76" s="18"/>
      <c r="JZT76" s="18"/>
      <c r="JZU76" s="18"/>
      <c r="JZV76" s="18"/>
      <c r="JZW76" s="18"/>
      <c r="JZX76" s="18"/>
      <c r="JZY76" s="18"/>
      <c r="JZZ76" s="18"/>
      <c r="KAA76" s="18"/>
      <c r="KAB76" s="18"/>
      <c r="KAC76" s="18"/>
      <c r="KAD76" s="18"/>
      <c r="KAE76" s="18"/>
      <c r="KAF76" s="18"/>
      <c r="KAG76" s="18"/>
      <c r="KAH76" s="18"/>
      <c r="KAI76" s="18"/>
      <c r="KAJ76" s="18"/>
      <c r="KAK76" s="18"/>
      <c r="KAL76" s="18"/>
      <c r="KAM76" s="18"/>
      <c r="KAN76" s="18"/>
      <c r="KAO76" s="18"/>
      <c r="KAP76" s="18"/>
      <c r="KAQ76" s="18"/>
      <c r="KAR76" s="18"/>
      <c r="KAS76" s="18"/>
      <c r="KAT76" s="18"/>
      <c r="KAU76" s="18"/>
      <c r="KAV76" s="18"/>
      <c r="KAW76" s="18"/>
      <c r="KAX76" s="18"/>
      <c r="KAY76" s="18"/>
      <c r="KAZ76" s="18"/>
      <c r="KBA76" s="18"/>
      <c r="KBB76" s="18"/>
      <c r="KBC76" s="18"/>
      <c r="KBD76" s="18"/>
      <c r="KBE76" s="18"/>
      <c r="KBF76" s="18"/>
      <c r="KBG76" s="18"/>
      <c r="KBH76" s="18"/>
      <c r="KBI76" s="18"/>
      <c r="KBJ76" s="18"/>
      <c r="KBK76" s="18"/>
      <c r="KBL76" s="18"/>
      <c r="KBM76" s="18"/>
      <c r="KBN76" s="18"/>
      <c r="KBO76" s="18"/>
      <c r="KBP76" s="18"/>
      <c r="KBQ76" s="18"/>
      <c r="KBR76" s="18"/>
      <c r="KBS76" s="18"/>
      <c r="KBT76" s="18"/>
      <c r="KBU76" s="18"/>
      <c r="KBV76" s="18"/>
      <c r="KBW76" s="18"/>
      <c r="KBX76" s="18"/>
      <c r="KBY76" s="18"/>
      <c r="KBZ76" s="18"/>
      <c r="KCA76" s="18"/>
      <c r="KCB76" s="18"/>
      <c r="KCC76" s="18"/>
      <c r="KCD76" s="18"/>
      <c r="KCE76" s="18"/>
      <c r="KCF76" s="18"/>
      <c r="KCG76" s="18"/>
      <c r="KCH76" s="18"/>
      <c r="KCI76" s="18"/>
      <c r="KCJ76" s="18"/>
      <c r="KCK76" s="18"/>
      <c r="KCL76" s="18"/>
      <c r="KCM76" s="18"/>
      <c r="KCN76" s="18"/>
      <c r="KCO76" s="18"/>
      <c r="KCP76" s="18"/>
      <c r="KCQ76" s="18"/>
      <c r="KCR76" s="18"/>
      <c r="KCS76" s="18"/>
      <c r="KCT76" s="18"/>
      <c r="KCU76" s="18"/>
      <c r="KCV76" s="18"/>
      <c r="KCW76" s="18"/>
      <c r="KCX76" s="18"/>
      <c r="KCY76" s="18"/>
      <c r="KCZ76" s="18"/>
      <c r="KDA76" s="18"/>
      <c r="KDB76" s="18"/>
      <c r="KDC76" s="18"/>
      <c r="KDD76" s="18"/>
      <c r="KDE76" s="18"/>
      <c r="KDF76" s="18"/>
      <c r="KDG76" s="18"/>
      <c r="KDH76" s="18"/>
      <c r="KDI76" s="18"/>
      <c r="KDJ76" s="18"/>
      <c r="KDK76" s="18"/>
      <c r="KDL76" s="18"/>
      <c r="KDM76" s="18"/>
      <c r="KDN76" s="18"/>
      <c r="KDO76" s="18"/>
      <c r="KDP76" s="18"/>
      <c r="KDQ76" s="18"/>
      <c r="KDR76" s="18"/>
      <c r="KDS76" s="18"/>
      <c r="KDT76" s="18"/>
      <c r="KDU76" s="18"/>
      <c r="KDV76" s="18"/>
      <c r="KDW76" s="18"/>
      <c r="KDX76" s="18"/>
      <c r="KDY76" s="18"/>
      <c r="KDZ76" s="18"/>
      <c r="KEA76" s="18"/>
      <c r="KEB76" s="18"/>
      <c r="KEC76" s="18"/>
      <c r="KED76" s="18"/>
      <c r="KEE76" s="18"/>
      <c r="KEF76" s="18"/>
      <c r="KEG76" s="18"/>
      <c r="KEH76" s="18"/>
      <c r="KEI76" s="18"/>
      <c r="KEJ76" s="18"/>
      <c r="KEK76" s="18"/>
      <c r="KEL76" s="18"/>
      <c r="KEM76" s="18"/>
      <c r="KEN76" s="18"/>
      <c r="KEO76" s="18"/>
      <c r="KEP76" s="18"/>
      <c r="KEQ76" s="18"/>
      <c r="KER76" s="18"/>
      <c r="KES76" s="18"/>
      <c r="KET76" s="18"/>
      <c r="KEU76" s="18"/>
      <c r="KEV76" s="18"/>
      <c r="KEW76" s="18"/>
      <c r="KEX76" s="18"/>
      <c r="KEY76" s="18"/>
      <c r="KEZ76" s="18"/>
      <c r="KFA76" s="18"/>
      <c r="KFB76" s="18"/>
      <c r="KFC76" s="18"/>
      <c r="KFD76" s="18"/>
      <c r="KFE76" s="18"/>
      <c r="KFF76" s="18"/>
      <c r="KFG76" s="18"/>
      <c r="KFH76" s="18"/>
      <c r="KFI76" s="18"/>
      <c r="KFJ76" s="18"/>
      <c r="KFK76" s="18"/>
      <c r="KFL76" s="18"/>
      <c r="KFM76" s="18"/>
      <c r="KFN76" s="18"/>
      <c r="KFO76" s="18"/>
      <c r="KFP76" s="18"/>
      <c r="KFQ76" s="18"/>
      <c r="KFR76" s="18"/>
      <c r="KFS76" s="18"/>
      <c r="KFT76" s="18"/>
      <c r="KFU76" s="18"/>
      <c r="KFV76" s="18"/>
      <c r="KFW76" s="18"/>
      <c r="KFX76" s="18"/>
      <c r="KFY76" s="18"/>
      <c r="KFZ76" s="18"/>
      <c r="KGA76" s="18"/>
      <c r="KGB76" s="18"/>
      <c r="KGC76" s="18"/>
      <c r="KGD76" s="18"/>
      <c r="KGE76" s="18"/>
      <c r="KGF76" s="18"/>
      <c r="KGG76" s="18"/>
      <c r="KGH76" s="18"/>
      <c r="KGI76" s="18"/>
      <c r="KGJ76" s="18"/>
      <c r="KGK76" s="18"/>
      <c r="KGL76" s="18"/>
      <c r="KGM76" s="18"/>
      <c r="KGN76" s="18"/>
      <c r="KGO76" s="18"/>
      <c r="KGP76" s="18"/>
      <c r="KGQ76" s="18"/>
      <c r="KGR76" s="18"/>
      <c r="KGS76" s="18"/>
      <c r="KGT76" s="18"/>
      <c r="KGU76" s="18"/>
      <c r="KGV76" s="18"/>
      <c r="KGW76" s="18"/>
      <c r="KGX76" s="18"/>
      <c r="KGY76" s="18"/>
      <c r="KGZ76" s="18"/>
      <c r="KHA76" s="18"/>
      <c r="KHB76" s="18"/>
      <c r="KHC76" s="18"/>
      <c r="KHD76" s="18"/>
      <c r="KHE76" s="18"/>
      <c r="KHF76" s="18"/>
      <c r="KHG76" s="18"/>
      <c r="KHH76" s="18"/>
      <c r="KHI76" s="18"/>
      <c r="KHJ76" s="18"/>
      <c r="KHK76" s="18"/>
      <c r="KHL76" s="18"/>
      <c r="KHM76" s="18"/>
      <c r="KHN76" s="18"/>
      <c r="KHO76" s="18"/>
      <c r="KHP76" s="18"/>
      <c r="KHQ76" s="18"/>
      <c r="KHR76" s="18"/>
      <c r="KHS76" s="18"/>
      <c r="KHT76" s="18"/>
      <c r="KHU76" s="18"/>
      <c r="KHV76" s="18"/>
      <c r="KHW76" s="18"/>
      <c r="KHX76" s="18"/>
      <c r="KHY76" s="18"/>
      <c r="KHZ76" s="18"/>
      <c r="KIA76" s="18"/>
      <c r="KIB76" s="18"/>
      <c r="KIC76" s="18"/>
      <c r="KID76" s="18"/>
      <c r="KIE76" s="18"/>
      <c r="KIF76" s="18"/>
      <c r="KIG76" s="18"/>
      <c r="KIH76" s="18"/>
      <c r="KII76" s="18"/>
      <c r="KIJ76" s="18"/>
      <c r="KIK76" s="18"/>
      <c r="KIL76" s="18"/>
      <c r="KIM76" s="18"/>
      <c r="KIN76" s="18"/>
      <c r="KIO76" s="18"/>
      <c r="KIP76" s="18"/>
      <c r="KIQ76" s="18"/>
      <c r="KIR76" s="18"/>
      <c r="KIS76" s="18"/>
      <c r="KIT76" s="18"/>
      <c r="KIU76" s="18"/>
      <c r="KIV76" s="18"/>
      <c r="KIW76" s="18"/>
      <c r="KIX76" s="18"/>
      <c r="KIY76" s="18"/>
      <c r="KIZ76" s="18"/>
      <c r="KJA76" s="18"/>
      <c r="KJB76" s="18"/>
      <c r="KJC76" s="18"/>
      <c r="KJD76" s="18"/>
      <c r="KJE76" s="18"/>
      <c r="KJF76" s="18"/>
      <c r="KJG76" s="18"/>
      <c r="KJH76" s="18"/>
      <c r="KJI76" s="18"/>
      <c r="KJJ76" s="18"/>
      <c r="KJK76" s="18"/>
      <c r="KJL76" s="18"/>
      <c r="KJM76" s="18"/>
      <c r="KJN76" s="18"/>
      <c r="KJO76" s="18"/>
      <c r="KJP76" s="18"/>
      <c r="KJQ76" s="18"/>
      <c r="KJR76" s="18"/>
      <c r="KJS76" s="18"/>
      <c r="KJT76" s="18"/>
      <c r="KJU76" s="18"/>
      <c r="KJV76" s="18"/>
      <c r="KJW76" s="18"/>
      <c r="KJX76" s="18"/>
      <c r="KJY76" s="18"/>
      <c r="KJZ76" s="18"/>
      <c r="KKA76" s="18"/>
      <c r="KKB76" s="18"/>
      <c r="KKC76" s="18"/>
      <c r="KKD76" s="18"/>
      <c r="KKE76" s="18"/>
      <c r="KKF76" s="18"/>
      <c r="KKG76" s="18"/>
      <c r="KKH76" s="18"/>
      <c r="KKI76" s="18"/>
      <c r="KKJ76" s="18"/>
      <c r="KKK76" s="18"/>
      <c r="KKL76" s="18"/>
      <c r="KKM76" s="18"/>
      <c r="KKN76" s="18"/>
      <c r="KKO76" s="18"/>
      <c r="KKP76" s="18"/>
      <c r="KKQ76" s="18"/>
      <c r="KKR76" s="18"/>
      <c r="KKS76" s="18"/>
      <c r="KKT76" s="18"/>
      <c r="KKU76" s="18"/>
      <c r="KKV76" s="18"/>
      <c r="KKW76" s="18"/>
      <c r="KKX76" s="18"/>
      <c r="KKY76" s="18"/>
      <c r="KKZ76" s="18"/>
      <c r="KLA76" s="18"/>
      <c r="KLB76" s="18"/>
      <c r="KLC76" s="18"/>
      <c r="KLD76" s="18"/>
      <c r="KLE76" s="18"/>
      <c r="KLF76" s="18"/>
      <c r="KLG76" s="18"/>
      <c r="KLH76" s="18"/>
      <c r="KLI76" s="18"/>
      <c r="KLJ76" s="18"/>
      <c r="KLK76" s="18"/>
      <c r="KLL76" s="18"/>
      <c r="KLM76" s="18"/>
      <c r="KLN76" s="18"/>
      <c r="KLO76" s="18"/>
      <c r="KLP76" s="18"/>
      <c r="KLQ76" s="18"/>
      <c r="KLR76" s="18"/>
      <c r="KLS76" s="18"/>
      <c r="KLT76" s="18"/>
      <c r="KLU76" s="18"/>
      <c r="KLV76" s="18"/>
      <c r="KLW76" s="18"/>
      <c r="KLX76" s="18"/>
      <c r="KLY76" s="18"/>
      <c r="KLZ76" s="18"/>
      <c r="KMA76" s="18"/>
      <c r="KMB76" s="18"/>
      <c r="KMC76" s="18"/>
      <c r="KMD76" s="18"/>
      <c r="KME76" s="18"/>
      <c r="KMF76" s="18"/>
      <c r="KMG76" s="18"/>
      <c r="KMH76" s="18"/>
      <c r="KMI76" s="18"/>
      <c r="KMJ76" s="18"/>
      <c r="KMK76" s="18"/>
      <c r="KML76" s="18"/>
      <c r="KMM76" s="18"/>
      <c r="KMN76" s="18"/>
      <c r="KMO76" s="18"/>
      <c r="KMP76" s="18"/>
      <c r="KMQ76" s="18"/>
      <c r="KMR76" s="18"/>
      <c r="KMS76" s="18"/>
      <c r="KMT76" s="18"/>
      <c r="KMU76" s="18"/>
      <c r="KMV76" s="18"/>
      <c r="KMW76" s="18"/>
      <c r="KMX76" s="18"/>
      <c r="KMY76" s="18"/>
      <c r="KMZ76" s="18"/>
      <c r="KNA76" s="18"/>
      <c r="KNB76" s="18"/>
      <c r="KNC76" s="18"/>
      <c r="KND76" s="18"/>
      <c r="KNE76" s="18"/>
      <c r="KNF76" s="18"/>
      <c r="KNG76" s="18"/>
      <c r="KNH76" s="18"/>
      <c r="KNI76" s="18"/>
      <c r="KNJ76" s="18"/>
      <c r="KNK76" s="18"/>
      <c r="KNL76" s="18"/>
      <c r="KNM76" s="18"/>
      <c r="KNN76" s="18"/>
      <c r="KNO76" s="18"/>
      <c r="KNP76" s="18"/>
      <c r="KNQ76" s="18"/>
      <c r="KNR76" s="18"/>
      <c r="KNS76" s="18"/>
      <c r="KNT76" s="18"/>
      <c r="KNU76" s="18"/>
      <c r="KNV76" s="18"/>
      <c r="KNW76" s="18"/>
      <c r="KNX76" s="18"/>
      <c r="KNY76" s="18"/>
      <c r="KNZ76" s="18"/>
      <c r="KOA76" s="18"/>
      <c r="KOB76" s="18"/>
      <c r="KOC76" s="18"/>
      <c r="KOD76" s="18"/>
      <c r="KOE76" s="18"/>
      <c r="KOF76" s="18"/>
      <c r="KOG76" s="18"/>
      <c r="KOH76" s="18"/>
      <c r="KOI76" s="18"/>
      <c r="KOJ76" s="18"/>
      <c r="KOK76" s="18"/>
      <c r="KOL76" s="18"/>
      <c r="KOM76" s="18"/>
      <c r="KON76" s="18"/>
      <c r="KOO76" s="18"/>
      <c r="KOP76" s="18"/>
      <c r="KOQ76" s="18"/>
      <c r="KOR76" s="18"/>
      <c r="KOS76" s="18"/>
      <c r="KOT76" s="18"/>
      <c r="KOU76" s="18"/>
      <c r="KOV76" s="18"/>
      <c r="KOW76" s="18"/>
      <c r="KOX76" s="18"/>
      <c r="KOY76" s="18"/>
      <c r="KOZ76" s="18"/>
      <c r="KPA76" s="18"/>
      <c r="KPB76" s="18"/>
      <c r="KPC76" s="18"/>
      <c r="KPD76" s="18"/>
      <c r="KPE76" s="18"/>
      <c r="KPF76" s="18"/>
      <c r="KPG76" s="18"/>
      <c r="KPH76" s="18"/>
      <c r="KPI76" s="18"/>
      <c r="KPJ76" s="18"/>
      <c r="KPK76" s="18"/>
      <c r="KPL76" s="18"/>
      <c r="KPM76" s="18"/>
      <c r="KPN76" s="18"/>
      <c r="KPO76" s="18"/>
      <c r="KPP76" s="18"/>
      <c r="KPQ76" s="18"/>
      <c r="KPR76" s="18"/>
      <c r="KPS76" s="18"/>
      <c r="KPT76" s="18"/>
      <c r="KPU76" s="18"/>
      <c r="KPV76" s="18"/>
      <c r="KPW76" s="18"/>
      <c r="KPX76" s="18"/>
      <c r="KPY76" s="18"/>
      <c r="KPZ76" s="18"/>
      <c r="KQA76" s="18"/>
      <c r="KQB76" s="18"/>
      <c r="KQC76" s="18"/>
      <c r="KQD76" s="18"/>
      <c r="KQE76" s="18"/>
      <c r="KQF76" s="18"/>
      <c r="KQG76" s="18"/>
      <c r="KQH76" s="18"/>
      <c r="KQI76" s="18"/>
      <c r="KQJ76" s="18"/>
      <c r="KQK76" s="18"/>
      <c r="KQL76" s="18"/>
      <c r="KQM76" s="18"/>
      <c r="KQN76" s="18"/>
      <c r="KQO76" s="18"/>
      <c r="KQP76" s="18"/>
      <c r="KQQ76" s="18"/>
      <c r="KQR76" s="18"/>
      <c r="KQS76" s="18"/>
      <c r="KQT76" s="18"/>
      <c r="KQU76" s="18"/>
      <c r="KQV76" s="18"/>
      <c r="KQW76" s="18"/>
      <c r="KQX76" s="18"/>
      <c r="KQY76" s="18"/>
      <c r="KQZ76" s="18"/>
      <c r="KRA76" s="18"/>
      <c r="KRB76" s="18"/>
      <c r="KRC76" s="18"/>
      <c r="KRD76" s="18"/>
      <c r="KRE76" s="18"/>
      <c r="KRF76" s="18"/>
      <c r="KRG76" s="18"/>
      <c r="KRH76" s="18"/>
      <c r="KRI76" s="18"/>
      <c r="KRJ76" s="18"/>
      <c r="KRK76" s="18"/>
      <c r="KRL76" s="18"/>
      <c r="KRM76" s="18"/>
      <c r="KRN76" s="18"/>
      <c r="KRO76" s="18"/>
      <c r="KRP76" s="18"/>
      <c r="KRQ76" s="18"/>
      <c r="KRR76" s="18"/>
      <c r="KRS76" s="18"/>
      <c r="KRT76" s="18"/>
      <c r="KRU76" s="18"/>
      <c r="KRV76" s="18"/>
      <c r="KRW76" s="18"/>
      <c r="KRX76" s="18"/>
      <c r="KRY76" s="18"/>
      <c r="KRZ76" s="18"/>
      <c r="KSA76" s="18"/>
      <c r="KSB76" s="18"/>
      <c r="KSC76" s="18"/>
      <c r="KSD76" s="18"/>
      <c r="KSE76" s="18"/>
      <c r="KSF76" s="18"/>
      <c r="KSG76" s="18"/>
      <c r="KSH76" s="18"/>
      <c r="KSI76" s="18"/>
      <c r="KSJ76" s="18"/>
      <c r="KSK76" s="18"/>
      <c r="KSL76" s="18"/>
      <c r="KSM76" s="18"/>
      <c r="KSN76" s="18"/>
      <c r="KSO76" s="18"/>
      <c r="KSP76" s="18"/>
      <c r="KSQ76" s="18"/>
      <c r="KSR76" s="18"/>
      <c r="KSS76" s="18"/>
      <c r="KST76" s="18"/>
      <c r="KSU76" s="18"/>
      <c r="KSV76" s="18"/>
      <c r="KSW76" s="18"/>
      <c r="KSX76" s="18"/>
      <c r="KSY76" s="18"/>
      <c r="KSZ76" s="18"/>
      <c r="KTA76" s="18"/>
      <c r="KTB76" s="18"/>
      <c r="KTC76" s="18"/>
      <c r="KTD76" s="18"/>
      <c r="KTE76" s="18"/>
      <c r="KTF76" s="18"/>
      <c r="KTG76" s="18"/>
      <c r="KTH76" s="18"/>
      <c r="KTI76" s="18"/>
      <c r="KTJ76" s="18"/>
      <c r="KTK76" s="18"/>
      <c r="KTL76" s="18"/>
      <c r="KTM76" s="18"/>
      <c r="KTN76" s="18"/>
      <c r="KTO76" s="18"/>
      <c r="KTP76" s="18"/>
      <c r="KTQ76" s="18"/>
      <c r="KTR76" s="18"/>
      <c r="KTS76" s="18"/>
      <c r="KTT76" s="18"/>
      <c r="KTU76" s="18"/>
      <c r="KTV76" s="18"/>
      <c r="KTW76" s="18"/>
      <c r="KTX76" s="18"/>
      <c r="KTY76" s="18"/>
      <c r="KTZ76" s="18"/>
      <c r="KUA76" s="18"/>
      <c r="KUB76" s="18"/>
      <c r="KUC76" s="18"/>
      <c r="KUD76" s="18"/>
      <c r="KUE76" s="18"/>
      <c r="KUF76" s="18"/>
      <c r="KUG76" s="18"/>
      <c r="KUH76" s="18"/>
      <c r="KUI76" s="18"/>
      <c r="KUJ76" s="18"/>
      <c r="KUK76" s="18"/>
      <c r="KUL76" s="18"/>
      <c r="KUM76" s="18"/>
      <c r="KUN76" s="18"/>
      <c r="KUO76" s="18"/>
      <c r="KUP76" s="18"/>
      <c r="KUQ76" s="18"/>
      <c r="KUR76" s="18"/>
      <c r="KUS76" s="18"/>
      <c r="KUT76" s="18"/>
      <c r="KUU76" s="18"/>
      <c r="KUV76" s="18"/>
      <c r="KUW76" s="18"/>
      <c r="KUX76" s="18"/>
      <c r="KUY76" s="18"/>
      <c r="KUZ76" s="18"/>
      <c r="KVA76" s="18"/>
      <c r="KVB76" s="18"/>
      <c r="KVC76" s="18"/>
      <c r="KVD76" s="18"/>
      <c r="KVE76" s="18"/>
      <c r="KVF76" s="18"/>
      <c r="KVG76" s="18"/>
      <c r="KVH76" s="18"/>
      <c r="KVI76" s="18"/>
      <c r="KVJ76" s="18"/>
      <c r="KVK76" s="18"/>
      <c r="KVL76" s="18"/>
      <c r="KVM76" s="18"/>
      <c r="KVN76" s="18"/>
      <c r="KVO76" s="18"/>
      <c r="KVP76" s="18"/>
      <c r="KVQ76" s="18"/>
      <c r="KVR76" s="18"/>
      <c r="KVS76" s="18"/>
      <c r="KVT76" s="18"/>
      <c r="KVU76" s="18"/>
      <c r="KVV76" s="18"/>
      <c r="KVW76" s="18"/>
      <c r="KVX76" s="18"/>
      <c r="KVY76" s="18"/>
      <c r="KVZ76" s="18"/>
      <c r="KWA76" s="18"/>
      <c r="KWB76" s="18"/>
      <c r="KWC76" s="18"/>
      <c r="KWD76" s="18"/>
      <c r="KWE76" s="18"/>
      <c r="KWF76" s="18"/>
      <c r="KWG76" s="18"/>
      <c r="KWH76" s="18"/>
      <c r="KWI76" s="18"/>
      <c r="KWJ76" s="18"/>
      <c r="KWK76" s="18"/>
      <c r="KWL76" s="18"/>
      <c r="KWM76" s="18"/>
      <c r="KWN76" s="18"/>
      <c r="KWO76" s="18"/>
      <c r="KWP76" s="18"/>
      <c r="KWQ76" s="18"/>
      <c r="KWR76" s="18"/>
      <c r="KWS76" s="18"/>
      <c r="KWT76" s="18"/>
      <c r="KWU76" s="18"/>
      <c r="KWV76" s="18"/>
      <c r="KWW76" s="18"/>
      <c r="KWX76" s="18"/>
      <c r="KWY76" s="18"/>
      <c r="KWZ76" s="18"/>
      <c r="KXA76" s="18"/>
      <c r="KXB76" s="18"/>
      <c r="KXC76" s="18"/>
      <c r="KXD76" s="18"/>
      <c r="KXE76" s="18"/>
      <c r="KXF76" s="18"/>
      <c r="KXG76" s="18"/>
      <c r="KXH76" s="18"/>
      <c r="KXI76" s="18"/>
      <c r="KXJ76" s="18"/>
      <c r="KXK76" s="18"/>
      <c r="KXL76" s="18"/>
      <c r="KXM76" s="18"/>
      <c r="KXN76" s="18"/>
      <c r="KXO76" s="18"/>
      <c r="KXP76" s="18"/>
      <c r="KXQ76" s="18"/>
      <c r="KXR76" s="18"/>
      <c r="KXS76" s="18"/>
      <c r="KXT76" s="18"/>
      <c r="KXU76" s="18"/>
      <c r="KXV76" s="18"/>
      <c r="KXW76" s="18"/>
      <c r="KXX76" s="18"/>
      <c r="KXY76" s="18"/>
      <c r="KXZ76" s="18"/>
      <c r="KYA76" s="18"/>
      <c r="KYB76" s="18"/>
      <c r="KYC76" s="18"/>
      <c r="KYD76" s="18"/>
      <c r="KYE76" s="18"/>
      <c r="KYF76" s="18"/>
      <c r="KYG76" s="18"/>
      <c r="KYH76" s="18"/>
      <c r="KYI76" s="18"/>
      <c r="KYJ76" s="18"/>
      <c r="KYK76" s="18"/>
      <c r="KYL76" s="18"/>
      <c r="KYM76" s="18"/>
      <c r="KYN76" s="18"/>
      <c r="KYO76" s="18"/>
      <c r="KYP76" s="18"/>
      <c r="KYQ76" s="18"/>
      <c r="KYR76" s="18"/>
      <c r="KYS76" s="18"/>
      <c r="KYT76" s="18"/>
      <c r="KYU76" s="18"/>
      <c r="KYV76" s="18"/>
      <c r="KYW76" s="18"/>
      <c r="KYX76" s="18"/>
      <c r="KYY76" s="18"/>
      <c r="KYZ76" s="18"/>
      <c r="KZA76" s="18"/>
      <c r="KZB76" s="18"/>
      <c r="KZC76" s="18"/>
      <c r="KZD76" s="18"/>
      <c r="KZE76" s="18"/>
      <c r="KZF76" s="18"/>
      <c r="KZG76" s="18"/>
      <c r="KZH76" s="18"/>
      <c r="KZI76" s="18"/>
      <c r="KZJ76" s="18"/>
      <c r="KZK76" s="18"/>
      <c r="KZL76" s="18"/>
      <c r="KZM76" s="18"/>
      <c r="KZN76" s="18"/>
      <c r="KZO76" s="18"/>
      <c r="KZP76" s="18"/>
      <c r="KZQ76" s="18"/>
      <c r="KZR76" s="18"/>
      <c r="KZS76" s="18"/>
      <c r="KZT76" s="18"/>
      <c r="KZU76" s="18"/>
      <c r="KZV76" s="18"/>
      <c r="KZW76" s="18"/>
      <c r="KZX76" s="18"/>
      <c r="KZY76" s="18"/>
      <c r="KZZ76" s="18"/>
      <c r="LAA76" s="18"/>
      <c r="LAB76" s="18"/>
      <c r="LAC76" s="18"/>
      <c r="LAD76" s="18"/>
      <c r="LAE76" s="18"/>
      <c r="LAF76" s="18"/>
      <c r="LAG76" s="18"/>
      <c r="LAH76" s="18"/>
      <c r="LAI76" s="18"/>
      <c r="LAJ76" s="18"/>
      <c r="LAK76" s="18"/>
      <c r="LAL76" s="18"/>
      <c r="LAM76" s="18"/>
      <c r="LAN76" s="18"/>
      <c r="LAO76" s="18"/>
      <c r="LAP76" s="18"/>
      <c r="LAQ76" s="18"/>
      <c r="LAR76" s="18"/>
      <c r="LAS76" s="18"/>
      <c r="LAT76" s="18"/>
      <c r="LAU76" s="18"/>
      <c r="LAV76" s="18"/>
      <c r="LAW76" s="18"/>
      <c r="LAX76" s="18"/>
      <c r="LAY76" s="18"/>
      <c r="LAZ76" s="18"/>
      <c r="LBA76" s="18"/>
      <c r="LBB76" s="18"/>
      <c r="LBC76" s="18"/>
      <c r="LBD76" s="18"/>
      <c r="LBE76" s="18"/>
      <c r="LBF76" s="18"/>
      <c r="LBG76" s="18"/>
      <c r="LBH76" s="18"/>
      <c r="LBI76" s="18"/>
      <c r="LBJ76" s="18"/>
      <c r="LBK76" s="18"/>
      <c r="LBL76" s="18"/>
      <c r="LBM76" s="18"/>
      <c r="LBN76" s="18"/>
      <c r="LBO76" s="18"/>
      <c r="LBP76" s="18"/>
      <c r="LBQ76" s="18"/>
      <c r="LBR76" s="18"/>
      <c r="LBS76" s="18"/>
      <c r="LBT76" s="18"/>
      <c r="LBU76" s="18"/>
      <c r="LBV76" s="18"/>
      <c r="LBW76" s="18"/>
      <c r="LBX76" s="18"/>
      <c r="LBY76" s="18"/>
      <c r="LBZ76" s="18"/>
      <c r="LCA76" s="18"/>
      <c r="LCB76" s="18"/>
      <c r="LCC76" s="18"/>
      <c r="LCD76" s="18"/>
      <c r="LCE76" s="18"/>
      <c r="LCF76" s="18"/>
      <c r="LCG76" s="18"/>
      <c r="LCH76" s="18"/>
      <c r="LCI76" s="18"/>
      <c r="LCJ76" s="18"/>
      <c r="LCK76" s="18"/>
      <c r="LCL76" s="18"/>
      <c r="LCM76" s="18"/>
      <c r="LCN76" s="18"/>
      <c r="LCO76" s="18"/>
      <c r="LCP76" s="18"/>
      <c r="LCQ76" s="18"/>
      <c r="LCR76" s="18"/>
      <c r="LCS76" s="18"/>
      <c r="LCT76" s="18"/>
      <c r="LCU76" s="18"/>
      <c r="LCV76" s="18"/>
      <c r="LCW76" s="18"/>
      <c r="LCX76" s="18"/>
      <c r="LCY76" s="18"/>
      <c r="LCZ76" s="18"/>
      <c r="LDA76" s="18"/>
      <c r="LDB76" s="18"/>
      <c r="LDC76" s="18"/>
      <c r="LDD76" s="18"/>
      <c r="LDE76" s="18"/>
      <c r="LDF76" s="18"/>
      <c r="LDG76" s="18"/>
      <c r="LDH76" s="18"/>
      <c r="LDI76" s="18"/>
      <c r="LDJ76" s="18"/>
      <c r="LDK76" s="18"/>
      <c r="LDL76" s="18"/>
      <c r="LDM76" s="18"/>
      <c r="LDN76" s="18"/>
      <c r="LDO76" s="18"/>
      <c r="LDP76" s="18"/>
      <c r="LDQ76" s="18"/>
      <c r="LDR76" s="18"/>
      <c r="LDS76" s="18"/>
      <c r="LDT76" s="18"/>
      <c r="LDU76" s="18"/>
      <c r="LDV76" s="18"/>
      <c r="LDW76" s="18"/>
      <c r="LDX76" s="18"/>
      <c r="LDY76" s="18"/>
      <c r="LDZ76" s="18"/>
      <c r="LEA76" s="18"/>
      <c r="LEB76" s="18"/>
      <c r="LEC76" s="18"/>
      <c r="LED76" s="18"/>
      <c r="LEE76" s="18"/>
      <c r="LEF76" s="18"/>
      <c r="LEG76" s="18"/>
      <c r="LEH76" s="18"/>
      <c r="LEI76" s="18"/>
      <c r="LEJ76" s="18"/>
      <c r="LEK76" s="18"/>
      <c r="LEL76" s="18"/>
      <c r="LEM76" s="18"/>
      <c r="LEN76" s="18"/>
      <c r="LEO76" s="18"/>
      <c r="LEP76" s="18"/>
      <c r="LEQ76" s="18"/>
      <c r="LER76" s="18"/>
      <c r="LES76" s="18"/>
      <c r="LET76" s="18"/>
      <c r="LEU76" s="18"/>
      <c r="LEV76" s="18"/>
      <c r="LEW76" s="18"/>
      <c r="LEX76" s="18"/>
      <c r="LEY76" s="18"/>
      <c r="LEZ76" s="18"/>
      <c r="LFA76" s="18"/>
      <c r="LFB76" s="18"/>
      <c r="LFC76" s="18"/>
      <c r="LFD76" s="18"/>
      <c r="LFE76" s="18"/>
      <c r="LFF76" s="18"/>
      <c r="LFG76" s="18"/>
      <c r="LFH76" s="18"/>
      <c r="LFI76" s="18"/>
      <c r="LFJ76" s="18"/>
      <c r="LFK76" s="18"/>
      <c r="LFL76" s="18"/>
      <c r="LFM76" s="18"/>
      <c r="LFN76" s="18"/>
      <c r="LFO76" s="18"/>
      <c r="LFP76" s="18"/>
      <c r="LFQ76" s="18"/>
      <c r="LFR76" s="18"/>
      <c r="LFS76" s="18"/>
      <c r="LFT76" s="18"/>
      <c r="LFU76" s="18"/>
      <c r="LFV76" s="18"/>
      <c r="LFW76" s="18"/>
      <c r="LFX76" s="18"/>
      <c r="LFY76" s="18"/>
      <c r="LFZ76" s="18"/>
      <c r="LGA76" s="18"/>
      <c r="LGB76" s="18"/>
      <c r="LGC76" s="18"/>
      <c r="LGD76" s="18"/>
      <c r="LGE76" s="18"/>
      <c r="LGF76" s="18"/>
      <c r="LGG76" s="18"/>
      <c r="LGH76" s="18"/>
      <c r="LGI76" s="18"/>
      <c r="LGJ76" s="18"/>
      <c r="LGK76" s="18"/>
      <c r="LGL76" s="18"/>
      <c r="LGM76" s="18"/>
      <c r="LGN76" s="18"/>
      <c r="LGO76" s="18"/>
      <c r="LGP76" s="18"/>
      <c r="LGQ76" s="18"/>
      <c r="LGR76" s="18"/>
      <c r="LGS76" s="18"/>
      <c r="LGT76" s="18"/>
      <c r="LGU76" s="18"/>
      <c r="LGV76" s="18"/>
      <c r="LGW76" s="18"/>
      <c r="LGX76" s="18"/>
      <c r="LGY76" s="18"/>
      <c r="LGZ76" s="18"/>
      <c r="LHA76" s="18"/>
      <c r="LHB76" s="18"/>
      <c r="LHC76" s="18"/>
      <c r="LHD76" s="18"/>
      <c r="LHE76" s="18"/>
      <c r="LHF76" s="18"/>
      <c r="LHG76" s="18"/>
      <c r="LHH76" s="18"/>
      <c r="LHI76" s="18"/>
      <c r="LHJ76" s="18"/>
      <c r="LHK76" s="18"/>
      <c r="LHL76" s="18"/>
      <c r="LHM76" s="18"/>
      <c r="LHN76" s="18"/>
      <c r="LHO76" s="18"/>
      <c r="LHP76" s="18"/>
      <c r="LHQ76" s="18"/>
      <c r="LHR76" s="18"/>
      <c r="LHS76" s="18"/>
      <c r="LHT76" s="18"/>
      <c r="LHU76" s="18"/>
      <c r="LHV76" s="18"/>
      <c r="LHW76" s="18"/>
      <c r="LHX76" s="18"/>
      <c r="LHY76" s="18"/>
      <c r="LHZ76" s="18"/>
      <c r="LIA76" s="18"/>
      <c r="LIB76" s="18"/>
      <c r="LIC76" s="18"/>
      <c r="LID76" s="18"/>
      <c r="LIE76" s="18"/>
      <c r="LIF76" s="18"/>
      <c r="LIG76" s="18"/>
      <c r="LIH76" s="18"/>
      <c r="LII76" s="18"/>
      <c r="LIJ76" s="18"/>
      <c r="LIK76" s="18"/>
      <c r="LIL76" s="18"/>
      <c r="LIM76" s="18"/>
      <c r="LIN76" s="18"/>
      <c r="LIO76" s="18"/>
      <c r="LIP76" s="18"/>
      <c r="LIQ76" s="18"/>
      <c r="LIR76" s="18"/>
      <c r="LIS76" s="18"/>
      <c r="LIT76" s="18"/>
      <c r="LIU76" s="18"/>
      <c r="LIV76" s="18"/>
      <c r="LIW76" s="18"/>
      <c r="LIX76" s="18"/>
      <c r="LIY76" s="18"/>
      <c r="LIZ76" s="18"/>
      <c r="LJA76" s="18"/>
      <c r="LJB76" s="18"/>
      <c r="LJC76" s="18"/>
      <c r="LJD76" s="18"/>
      <c r="LJE76" s="18"/>
      <c r="LJF76" s="18"/>
      <c r="LJG76" s="18"/>
      <c r="LJH76" s="18"/>
      <c r="LJI76" s="18"/>
      <c r="LJJ76" s="18"/>
      <c r="LJK76" s="18"/>
      <c r="LJL76" s="18"/>
      <c r="LJM76" s="18"/>
      <c r="LJN76" s="18"/>
      <c r="LJO76" s="18"/>
      <c r="LJP76" s="18"/>
      <c r="LJQ76" s="18"/>
      <c r="LJR76" s="18"/>
      <c r="LJS76" s="18"/>
      <c r="LJT76" s="18"/>
      <c r="LJU76" s="18"/>
      <c r="LJV76" s="18"/>
      <c r="LJW76" s="18"/>
      <c r="LJX76" s="18"/>
      <c r="LJY76" s="18"/>
      <c r="LJZ76" s="18"/>
      <c r="LKA76" s="18"/>
      <c r="LKB76" s="18"/>
      <c r="LKC76" s="18"/>
      <c r="LKD76" s="18"/>
      <c r="LKE76" s="18"/>
      <c r="LKF76" s="18"/>
      <c r="LKG76" s="18"/>
      <c r="LKH76" s="18"/>
      <c r="LKI76" s="18"/>
      <c r="LKJ76" s="18"/>
      <c r="LKK76" s="18"/>
      <c r="LKL76" s="18"/>
      <c r="LKM76" s="18"/>
      <c r="LKN76" s="18"/>
      <c r="LKO76" s="18"/>
      <c r="LKP76" s="18"/>
      <c r="LKQ76" s="18"/>
      <c r="LKR76" s="18"/>
      <c r="LKS76" s="18"/>
      <c r="LKT76" s="18"/>
      <c r="LKU76" s="18"/>
      <c r="LKV76" s="18"/>
      <c r="LKW76" s="18"/>
      <c r="LKX76" s="18"/>
      <c r="LKY76" s="18"/>
      <c r="LKZ76" s="18"/>
      <c r="LLA76" s="18"/>
      <c r="LLB76" s="18"/>
      <c r="LLC76" s="18"/>
      <c r="LLD76" s="18"/>
      <c r="LLE76" s="18"/>
      <c r="LLF76" s="18"/>
      <c r="LLG76" s="18"/>
      <c r="LLH76" s="18"/>
      <c r="LLI76" s="18"/>
      <c r="LLJ76" s="18"/>
      <c r="LLK76" s="18"/>
      <c r="LLL76" s="18"/>
      <c r="LLM76" s="18"/>
      <c r="LLN76" s="18"/>
      <c r="LLO76" s="18"/>
      <c r="LLP76" s="18"/>
      <c r="LLQ76" s="18"/>
      <c r="LLR76" s="18"/>
      <c r="LLS76" s="18"/>
      <c r="LLT76" s="18"/>
      <c r="LLU76" s="18"/>
      <c r="LLV76" s="18"/>
      <c r="LLW76" s="18"/>
      <c r="LLX76" s="18"/>
      <c r="LLY76" s="18"/>
      <c r="LLZ76" s="18"/>
      <c r="LMA76" s="18"/>
      <c r="LMB76" s="18"/>
      <c r="LMC76" s="18"/>
      <c r="LMD76" s="18"/>
      <c r="LME76" s="18"/>
      <c r="LMF76" s="18"/>
      <c r="LMG76" s="18"/>
      <c r="LMH76" s="18"/>
      <c r="LMI76" s="18"/>
      <c r="LMJ76" s="18"/>
      <c r="LMK76" s="18"/>
      <c r="LML76" s="18"/>
      <c r="LMM76" s="18"/>
      <c r="LMN76" s="18"/>
      <c r="LMO76" s="18"/>
      <c r="LMP76" s="18"/>
      <c r="LMQ76" s="18"/>
      <c r="LMR76" s="18"/>
      <c r="LMS76" s="18"/>
      <c r="LMT76" s="18"/>
      <c r="LMU76" s="18"/>
      <c r="LMV76" s="18"/>
      <c r="LMW76" s="18"/>
      <c r="LMX76" s="18"/>
      <c r="LMY76" s="18"/>
      <c r="LMZ76" s="18"/>
      <c r="LNA76" s="18"/>
      <c r="LNB76" s="18"/>
      <c r="LNC76" s="18"/>
      <c r="LND76" s="18"/>
      <c r="LNE76" s="18"/>
      <c r="LNF76" s="18"/>
      <c r="LNG76" s="18"/>
      <c r="LNH76" s="18"/>
      <c r="LNI76" s="18"/>
      <c r="LNJ76" s="18"/>
      <c r="LNK76" s="18"/>
      <c r="LNL76" s="18"/>
      <c r="LNM76" s="18"/>
      <c r="LNN76" s="18"/>
      <c r="LNO76" s="18"/>
      <c r="LNP76" s="18"/>
      <c r="LNQ76" s="18"/>
      <c r="LNR76" s="18"/>
      <c r="LNS76" s="18"/>
      <c r="LNT76" s="18"/>
      <c r="LNU76" s="18"/>
      <c r="LNV76" s="18"/>
      <c r="LNW76" s="18"/>
      <c r="LNX76" s="18"/>
      <c r="LNY76" s="18"/>
      <c r="LNZ76" s="18"/>
      <c r="LOA76" s="18"/>
      <c r="LOB76" s="18"/>
      <c r="LOC76" s="18"/>
      <c r="LOD76" s="18"/>
      <c r="LOE76" s="18"/>
      <c r="LOF76" s="18"/>
      <c r="LOG76" s="18"/>
      <c r="LOH76" s="18"/>
      <c r="LOI76" s="18"/>
      <c r="LOJ76" s="18"/>
      <c r="LOK76" s="18"/>
      <c r="LOL76" s="18"/>
      <c r="LOM76" s="18"/>
      <c r="LON76" s="18"/>
      <c r="LOO76" s="18"/>
      <c r="LOP76" s="18"/>
      <c r="LOQ76" s="18"/>
      <c r="LOR76" s="18"/>
      <c r="LOS76" s="18"/>
      <c r="LOT76" s="18"/>
      <c r="LOU76" s="18"/>
      <c r="LOV76" s="18"/>
      <c r="LOW76" s="18"/>
      <c r="LOX76" s="18"/>
      <c r="LOY76" s="18"/>
      <c r="LOZ76" s="18"/>
      <c r="LPA76" s="18"/>
      <c r="LPB76" s="18"/>
      <c r="LPC76" s="18"/>
      <c r="LPD76" s="18"/>
      <c r="LPE76" s="18"/>
      <c r="LPF76" s="18"/>
      <c r="LPG76" s="18"/>
      <c r="LPH76" s="18"/>
      <c r="LPI76" s="18"/>
      <c r="LPJ76" s="18"/>
      <c r="LPK76" s="18"/>
      <c r="LPL76" s="18"/>
      <c r="LPM76" s="18"/>
      <c r="LPN76" s="18"/>
      <c r="LPO76" s="18"/>
      <c r="LPP76" s="18"/>
      <c r="LPQ76" s="18"/>
      <c r="LPR76" s="18"/>
      <c r="LPS76" s="18"/>
      <c r="LPT76" s="18"/>
      <c r="LPU76" s="18"/>
      <c r="LPV76" s="18"/>
      <c r="LPW76" s="18"/>
      <c r="LPX76" s="18"/>
      <c r="LPY76" s="18"/>
      <c r="LPZ76" s="18"/>
      <c r="LQA76" s="18"/>
      <c r="LQB76" s="18"/>
      <c r="LQC76" s="18"/>
      <c r="LQD76" s="18"/>
      <c r="LQE76" s="18"/>
      <c r="LQF76" s="18"/>
      <c r="LQG76" s="18"/>
      <c r="LQH76" s="18"/>
      <c r="LQI76" s="18"/>
      <c r="LQJ76" s="18"/>
      <c r="LQK76" s="18"/>
      <c r="LQL76" s="18"/>
      <c r="LQM76" s="18"/>
      <c r="LQN76" s="18"/>
      <c r="LQO76" s="18"/>
      <c r="LQP76" s="18"/>
      <c r="LQQ76" s="18"/>
      <c r="LQR76" s="18"/>
      <c r="LQS76" s="18"/>
      <c r="LQT76" s="18"/>
      <c r="LQU76" s="18"/>
      <c r="LQV76" s="18"/>
      <c r="LQW76" s="18"/>
      <c r="LQX76" s="18"/>
      <c r="LQY76" s="18"/>
      <c r="LQZ76" s="18"/>
      <c r="LRA76" s="18"/>
      <c r="LRB76" s="18"/>
      <c r="LRC76" s="18"/>
      <c r="LRD76" s="18"/>
      <c r="LRE76" s="18"/>
      <c r="LRF76" s="18"/>
      <c r="LRG76" s="18"/>
      <c r="LRH76" s="18"/>
      <c r="LRI76" s="18"/>
      <c r="LRJ76" s="18"/>
      <c r="LRK76" s="18"/>
      <c r="LRL76" s="18"/>
      <c r="LRM76" s="18"/>
      <c r="LRN76" s="18"/>
      <c r="LRO76" s="18"/>
      <c r="LRP76" s="18"/>
      <c r="LRQ76" s="18"/>
      <c r="LRR76" s="18"/>
      <c r="LRS76" s="18"/>
      <c r="LRT76" s="18"/>
      <c r="LRU76" s="18"/>
      <c r="LRV76" s="18"/>
      <c r="LRW76" s="18"/>
      <c r="LRX76" s="18"/>
      <c r="LRY76" s="18"/>
      <c r="LRZ76" s="18"/>
      <c r="LSA76" s="18"/>
      <c r="LSB76" s="18"/>
      <c r="LSC76" s="18"/>
      <c r="LSD76" s="18"/>
      <c r="LSE76" s="18"/>
      <c r="LSF76" s="18"/>
      <c r="LSG76" s="18"/>
      <c r="LSH76" s="18"/>
      <c r="LSI76" s="18"/>
      <c r="LSJ76" s="18"/>
      <c r="LSK76" s="18"/>
      <c r="LSL76" s="18"/>
      <c r="LSM76" s="18"/>
      <c r="LSN76" s="18"/>
      <c r="LSO76" s="18"/>
      <c r="LSP76" s="18"/>
      <c r="LSQ76" s="18"/>
      <c r="LSR76" s="18"/>
      <c r="LSS76" s="18"/>
      <c r="LST76" s="18"/>
      <c r="LSU76" s="18"/>
      <c r="LSV76" s="18"/>
      <c r="LSW76" s="18"/>
      <c r="LSX76" s="18"/>
      <c r="LSY76" s="18"/>
      <c r="LSZ76" s="18"/>
      <c r="LTA76" s="18"/>
      <c r="LTB76" s="18"/>
      <c r="LTC76" s="18"/>
      <c r="LTD76" s="18"/>
      <c r="LTE76" s="18"/>
      <c r="LTF76" s="18"/>
      <c r="LTG76" s="18"/>
      <c r="LTH76" s="18"/>
      <c r="LTI76" s="18"/>
      <c r="LTJ76" s="18"/>
      <c r="LTK76" s="18"/>
      <c r="LTL76" s="18"/>
      <c r="LTM76" s="18"/>
      <c r="LTN76" s="18"/>
      <c r="LTO76" s="18"/>
      <c r="LTP76" s="18"/>
      <c r="LTQ76" s="18"/>
      <c r="LTR76" s="18"/>
      <c r="LTS76" s="18"/>
      <c r="LTT76" s="18"/>
      <c r="LTU76" s="18"/>
      <c r="LTV76" s="18"/>
      <c r="LTW76" s="18"/>
      <c r="LTX76" s="18"/>
      <c r="LTY76" s="18"/>
      <c r="LTZ76" s="18"/>
      <c r="LUA76" s="18"/>
      <c r="LUB76" s="18"/>
      <c r="LUC76" s="18"/>
      <c r="LUD76" s="18"/>
      <c r="LUE76" s="18"/>
      <c r="LUF76" s="18"/>
      <c r="LUG76" s="18"/>
      <c r="LUH76" s="18"/>
      <c r="LUI76" s="18"/>
      <c r="LUJ76" s="18"/>
      <c r="LUK76" s="18"/>
      <c r="LUL76" s="18"/>
      <c r="LUM76" s="18"/>
      <c r="LUN76" s="18"/>
      <c r="LUO76" s="18"/>
      <c r="LUP76" s="18"/>
      <c r="LUQ76" s="18"/>
      <c r="LUR76" s="18"/>
      <c r="LUS76" s="18"/>
      <c r="LUT76" s="18"/>
      <c r="LUU76" s="18"/>
      <c r="LUV76" s="18"/>
      <c r="LUW76" s="18"/>
      <c r="LUX76" s="18"/>
      <c r="LUY76" s="18"/>
      <c r="LUZ76" s="18"/>
      <c r="LVA76" s="18"/>
      <c r="LVB76" s="18"/>
      <c r="LVC76" s="18"/>
      <c r="LVD76" s="18"/>
      <c r="LVE76" s="18"/>
      <c r="LVF76" s="18"/>
      <c r="LVG76" s="18"/>
      <c r="LVH76" s="18"/>
      <c r="LVI76" s="18"/>
      <c r="LVJ76" s="18"/>
      <c r="LVK76" s="18"/>
      <c r="LVL76" s="18"/>
      <c r="LVM76" s="18"/>
      <c r="LVN76" s="18"/>
      <c r="LVO76" s="18"/>
      <c r="LVP76" s="18"/>
      <c r="LVQ76" s="18"/>
      <c r="LVR76" s="18"/>
      <c r="LVS76" s="18"/>
      <c r="LVT76" s="18"/>
      <c r="LVU76" s="18"/>
      <c r="LVV76" s="18"/>
      <c r="LVW76" s="18"/>
      <c r="LVX76" s="18"/>
      <c r="LVY76" s="18"/>
      <c r="LVZ76" s="18"/>
      <c r="LWA76" s="18"/>
      <c r="LWB76" s="18"/>
      <c r="LWC76" s="18"/>
      <c r="LWD76" s="18"/>
      <c r="LWE76" s="18"/>
      <c r="LWF76" s="18"/>
      <c r="LWG76" s="18"/>
      <c r="LWH76" s="18"/>
      <c r="LWI76" s="18"/>
      <c r="LWJ76" s="18"/>
      <c r="LWK76" s="18"/>
      <c r="LWL76" s="18"/>
      <c r="LWM76" s="18"/>
      <c r="LWN76" s="18"/>
      <c r="LWO76" s="18"/>
      <c r="LWP76" s="18"/>
      <c r="LWQ76" s="18"/>
      <c r="LWR76" s="18"/>
      <c r="LWS76" s="18"/>
      <c r="LWT76" s="18"/>
      <c r="LWU76" s="18"/>
      <c r="LWV76" s="18"/>
      <c r="LWW76" s="18"/>
      <c r="LWX76" s="18"/>
      <c r="LWY76" s="18"/>
      <c r="LWZ76" s="18"/>
      <c r="LXA76" s="18"/>
      <c r="LXB76" s="18"/>
      <c r="LXC76" s="18"/>
      <c r="LXD76" s="18"/>
      <c r="LXE76" s="18"/>
      <c r="LXF76" s="18"/>
      <c r="LXG76" s="18"/>
      <c r="LXH76" s="18"/>
      <c r="LXI76" s="18"/>
      <c r="LXJ76" s="18"/>
      <c r="LXK76" s="18"/>
      <c r="LXL76" s="18"/>
      <c r="LXM76" s="18"/>
      <c r="LXN76" s="18"/>
      <c r="LXO76" s="18"/>
      <c r="LXP76" s="18"/>
      <c r="LXQ76" s="18"/>
      <c r="LXR76" s="18"/>
      <c r="LXS76" s="18"/>
      <c r="LXT76" s="18"/>
      <c r="LXU76" s="18"/>
      <c r="LXV76" s="18"/>
      <c r="LXW76" s="18"/>
      <c r="LXX76" s="18"/>
      <c r="LXY76" s="18"/>
      <c r="LXZ76" s="18"/>
      <c r="LYA76" s="18"/>
      <c r="LYB76" s="18"/>
      <c r="LYC76" s="18"/>
      <c r="LYD76" s="18"/>
      <c r="LYE76" s="18"/>
      <c r="LYF76" s="18"/>
      <c r="LYG76" s="18"/>
      <c r="LYH76" s="18"/>
      <c r="LYI76" s="18"/>
      <c r="LYJ76" s="18"/>
      <c r="LYK76" s="18"/>
      <c r="LYL76" s="18"/>
      <c r="LYM76" s="18"/>
      <c r="LYN76" s="18"/>
      <c r="LYO76" s="18"/>
      <c r="LYP76" s="18"/>
      <c r="LYQ76" s="18"/>
      <c r="LYR76" s="18"/>
      <c r="LYS76" s="18"/>
      <c r="LYT76" s="18"/>
      <c r="LYU76" s="18"/>
      <c r="LYV76" s="18"/>
      <c r="LYW76" s="18"/>
      <c r="LYX76" s="18"/>
      <c r="LYY76" s="18"/>
      <c r="LYZ76" s="18"/>
      <c r="LZA76" s="18"/>
      <c r="LZB76" s="18"/>
      <c r="LZC76" s="18"/>
      <c r="LZD76" s="18"/>
      <c r="LZE76" s="18"/>
      <c r="LZF76" s="18"/>
      <c r="LZG76" s="18"/>
      <c r="LZH76" s="18"/>
      <c r="LZI76" s="18"/>
      <c r="LZJ76" s="18"/>
      <c r="LZK76" s="18"/>
      <c r="LZL76" s="18"/>
      <c r="LZM76" s="18"/>
      <c r="LZN76" s="18"/>
      <c r="LZO76" s="18"/>
      <c r="LZP76" s="18"/>
      <c r="LZQ76" s="18"/>
      <c r="LZR76" s="18"/>
      <c r="LZS76" s="18"/>
      <c r="LZT76" s="18"/>
      <c r="LZU76" s="18"/>
      <c r="LZV76" s="18"/>
      <c r="LZW76" s="18"/>
      <c r="LZX76" s="18"/>
      <c r="LZY76" s="18"/>
      <c r="LZZ76" s="18"/>
      <c r="MAA76" s="18"/>
      <c r="MAB76" s="18"/>
      <c r="MAC76" s="18"/>
      <c r="MAD76" s="18"/>
      <c r="MAE76" s="18"/>
      <c r="MAF76" s="18"/>
      <c r="MAG76" s="18"/>
      <c r="MAH76" s="18"/>
      <c r="MAI76" s="18"/>
      <c r="MAJ76" s="18"/>
      <c r="MAK76" s="18"/>
      <c r="MAL76" s="18"/>
      <c r="MAM76" s="18"/>
      <c r="MAN76" s="18"/>
      <c r="MAO76" s="18"/>
      <c r="MAP76" s="18"/>
      <c r="MAQ76" s="18"/>
      <c r="MAR76" s="18"/>
      <c r="MAS76" s="18"/>
      <c r="MAT76" s="18"/>
      <c r="MAU76" s="18"/>
      <c r="MAV76" s="18"/>
      <c r="MAW76" s="18"/>
      <c r="MAX76" s="18"/>
      <c r="MAY76" s="18"/>
      <c r="MAZ76" s="18"/>
      <c r="MBA76" s="18"/>
      <c r="MBB76" s="18"/>
      <c r="MBC76" s="18"/>
      <c r="MBD76" s="18"/>
      <c r="MBE76" s="18"/>
      <c r="MBF76" s="18"/>
      <c r="MBG76" s="18"/>
      <c r="MBH76" s="18"/>
      <c r="MBI76" s="18"/>
      <c r="MBJ76" s="18"/>
      <c r="MBK76" s="18"/>
      <c r="MBL76" s="18"/>
      <c r="MBM76" s="18"/>
      <c r="MBN76" s="18"/>
      <c r="MBO76" s="18"/>
      <c r="MBP76" s="18"/>
      <c r="MBQ76" s="18"/>
      <c r="MBR76" s="18"/>
      <c r="MBS76" s="18"/>
      <c r="MBT76" s="18"/>
      <c r="MBU76" s="18"/>
      <c r="MBV76" s="18"/>
      <c r="MBW76" s="18"/>
      <c r="MBX76" s="18"/>
      <c r="MBY76" s="18"/>
      <c r="MBZ76" s="18"/>
      <c r="MCA76" s="18"/>
      <c r="MCB76" s="18"/>
      <c r="MCC76" s="18"/>
      <c r="MCD76" s="18"/>
      <c r="MCE76" s="18"/>
      <c r="MCF76" s="18"/>
      <c r="MCG76" s="18"/>
      <c r="MCH76" s="18"/>
      <c r="MCI76" s="18"/>
      <c r="MCJ76" s="18"/>
      <c r="MCK76" s="18"/>
      <c r="MCL76" s="18"/>
      <c r="MCM76" s="18"/>
      <c r="MCN76" s="18"/>
      <c r="MCO76" s="18"/>
      <c r="MCP76" s="18"/>
      <c r="MCQ76" s="18"/>
      <c r="MCR76" s="18"/>
      <c r="MCS76" s="18"/>
      <c r="MCT76" s="18"/>
      <c r="MCU76" s="18"/>
      <c r="MCV76" s="18"/>
      <c r="MCW76" s="18"/>
      <c r="MCX76" s="18"/>
      <c r="MCY76" s="18"/>
      <c r="MCZ76" s="18"/>
      <c r="MDA76" s="18"/>
      <c r="MDB76" s="18"/>
      <c r="MDC76" s="18"/>
      <c r="MDD76" s="18"/>
      <c r="MDE76" s="18"/>
      <c r="MDF76" s="18"/>
      <c r="MDG76" s="18"/>
      <c r="MDH76" s="18"/>
      <c r="MDI76" s="18"/>
      <c r="MDJ76" s="18"/>
      <c r="MDK76" s="18"/>
      <c r="MDL76" s="18"/>
      <c r="MDM76" s="18"/>
      <c r="MDN76" s="18"/>
      <c r="MDO76" s="18"/>
      <c r="MDP76" s="18"/>
      <c r="MDQ76" s="18"/>
      <c r="MDR76" s="18"/>
      <c r="MDS76" s="18"/>
      <c r="MDT76" s="18"/>
      <c r="MDU76" s="18"/>
      <c r="MDV76" s="18"/>
      <c r="MDW76" s="18"/>
      <c r="MDX76" s="18"/>
      <c r="MDY76" s="18"/>
      <c r="MDZ76" s="18"/>
      <c r="MEA76" s="18"/>
      <c r="MEB76" s="18"/>
      <c r="MEC76" s="18"/>
      <c r="MED76" s="18"/>
      <c r="MEE76" s="18"/>
      <c r="MEF76" s="18"/>
      <c r="MEG76" s="18"/>
      <c r="MEH76" s="18"/>
      <c r="MEI76" s="18"/>
      <c r="MEJ76" s="18"/>
      <c r="MEK76" s="18"/>
      <c r="MEL76" s="18"/>
      <c r="MEM76" s="18"/>
      <c r="MEN76" s="18"/>
      <c r="MEO76" s="18"/>
      <c r="MEP76" s="18"/>
      <c r="MEQ76" s="18"/>
      <c r="MER76" s="18"/>
      <c r="MES76" s="18"/>
      <c r="MET76" s="18"/>
      <c r="MEU76" s="18"/>
      <c r="MEV76" s="18"/>
      <c r="MEW76" s="18"/>
      <c r="MEX76" s="18"/>
      <c r="MEY76" s="18"/>
      <c r="MEZ76" s="18"/>
      <c r="MFA76" s="18"/>
      <c r="MFB76" s="18"/>
      <c r="MFC76" s="18"/>
      <c r="MFD76" s="18"/>
      <c r="MFE76" s="18"/>
      <c r="MFF76" s="18"/>
      <c r="MFG76" s="18"/>
      <c r="MFH76" s="18"/>
      <c r="MFI76" s="18"/>
      <c r="MFJ76" s="18"/>
      <c r="MFK76" s="18"/>
      <c r="MFL76" s="18"/>
      <c r="MFM76" s="18"/>
      <c r="MFN76" s="18"/>
      <c r="MFO76" s="18"/>
      <c r="MFP76" s="18"/>
      <c r="MFQ76" s="18"/>
      <c r="MFR76" s="18"/>
      <c r="MFS76" s="18"/>
      <c r="MFT76" s="18"/>
      <c r="MFU76" s="18"/>
      <c r="MFV76" s="18"/>
      <c r="MFW76" s="18"/>
      <c r="MFX76" s="18"/>
      <c r="MFY76" s="18"/>
      <c r="MFZ76" s="18"/>
      <c r="MGA76" s="18"/>
      <c r="MGB76" s="18"/>
      <c r="MGC76" s="18"/>
      <c r="MGD76" s="18"/>
      <c r="MGE76" s="18"/>
      <c r="MGF76" s="18"/>
      <c r="MGG76" s="18"/>
      <c r="MGH76" s="18"/>
      <c r="MGI76" s="18"/>
      <c r="MGJ76" s="18"/>
      <c r="MGK76" s="18"/>
      <c r="MGL76" s="18"/>
      <c r="MGM76" s="18"/>
      <c r="MGN76" s="18"/>
      <c r="MGO76" s="18"/>
      <c r="MGP76" s="18"/>
      <c r="MGQ76" s="18"/>
      <c r="MGR76" s="18"/>
      <c r="MGS76" s="18"/>
      <c r="MGT76" s="18"/>
      <c r="MGU76" s="18"/>
      <c r="MGV76" s="18"/>
      <c r="MGW76" s="18"/>
      <c r="MGX76" s="18"/>
      <c r="MGY76" s="18"/>
      <c r="MGZ76" s="18"/>
      <c r="MHA76" s="18"/>
      <c r="MHB76" s="18"/>
      <c r="MHC76" s="18"/>
      <c r="MHD76" s="18"/>
      <c r="MHE76" s="18"/>
      <c r="MHF76" s="18"/>
      <c r="MHG76" s="18"/>
      <c r="MHH76" s="18"/>
      <c r="MHI76" s="18"/>
      <c r="MHJ76" s="18"/>
      <c r="MHK76" s="18"/>
      <c r="MHL76" s="18"/>
      <c r="MHM76" s="18"/>
      <c r="MHN76" s="18"/>
      <c r="MHO76" s="18"/>
      <c r="MHP76" s="18"/>
      <c r="MHQ76" s="18"/>
      <c r="MHR76" s="18"/>
      <c r="MHS76" s="18"/>
      <c r="MHT76" s="18"/>
      <c r="MHU76" s="18"/>
      <c r="MHV76" s="18"/>
      <c r="MHW76" s="18"/>
      <c r="MHX76" s="18"/>
      <c r="MHY76" s="18"/>
      <c r="MHZ76" s="18"/>
      <c r="MIA76" s="18"/>
      <c r="MIB76" s="18"/>
      <c r="MIC76" s="18"/>
      <c r="MID76" s="18"/>
      <c r="MIE76" s="18"/>
      <c r="MIF76" s="18"/>
      <c r="MIG76" s="18"/>
      <c r="MIH76" s="18"/>
      <c r="MII76" s="18"/>
      <c r="MIJ76" s="18"/>
      <c r="MIK76" s="18"/>
      <c r="MIL76" s="18"/>
      <c r="MIM76" s="18"/>
      <c r="MIN76" s="18"/>
      <c r="MIO76" s="18"/>
      <c r="MIP76" s="18"/>
      <c r="MIQ76" s="18"/>
      <c r="MIR76" s="18"/>
      <c r="MIS76" s="18"/>
      <c r="MIT76" s="18"/>
      <c r="MIU76" s="18"/>
      <c r="MIV76" s="18"/>
      <c r="MIW76" s="18"/>
      <c r="MIX76" s="18"/>
      <c r="MIY76" s="18"/>
      <c r="MIZ76" s="18"/>
      <c r="MJA76" s="18"/>
      <c r="MJB76" s="18"/>
      <c r="MJC76" s="18"/>
      <c r="MJD76" s="18"/>
      <c r="MJE76" s="18"/>
      <c r="MJF76" s="18"/>
      <c r="MJG76" s="18"/>
      <c r="MJH76" s="18"/>
      <c r="MJI76" s="18"/>
      <c r="MJJ76" s="18"/>
      <c r="MJK76" s="18"/>
      <c r="MJL76" s="18"/>
      <c r="MJM76" s="18"/>
      <c r="MJN76" s="18"/>
      <c r="MJO76" s="18"/>
      <c r="MJP76" s="18"/>
      <c r="MJQ76" s="18"/>
      <c r="MJR76" s="18"/>
      <c r="MJS76" s="18"/>
      <c r="MJT76" s="18"/>
      <c r="MJU76" s="18"/>
      <c r="MJV76" s="18"/>
      <c r="MJW76" s="18"/>
      <c r="MJX76" s="18"/>
      <c r="MJY76" s="18"/>
      <c r="MJZ76" s="18"/>
      <c r="MKA76" s="18"/>
      <c r="MKB76" s="18"/>
      <c r="MKC76" s="18"/>
      <c r="MKD76" s="18"/>
      <c r="MKE76" s="18"/>
      <c r="MKF76" s="18"/>
      <c r="MKG76" s="18"/>
      <c r="MKH76" s="18"/>
      <c r="MKI76" s="18"/>
      <c r="MKJ76" s="18"/>
      <c r="MKK76" s="18"/>
      <c r="MKL76" s="18"/>
      <c r="MKM76" s="18"/>
      <c r="MKN76" s="18"/>
      <c r="MKO76" s="18"/>
      <c r="MKP76" s="18"/>
      <c r="MKQ76" s="18"/>
      <c r="MKR76" s="18"/>
      <c r="MKS76" s="18"/>
      <c r="MKT76" s="18"/>
      <c r="MKU76" s="18"/>
      <c r="MKV76" s="18"/>
      <c r="MKW76" s="18"/>
      <c r="MKX76" s="18"/>
      <c r="MKY76" s="18"/>
      <c r="MKZ76" s="18"/>
      <c r="MLA76" s="18"/>
      <c r="MLB76" s="18"/>
      <c r="MLC76" s="18"/>
      <c r="MLD76" s="18"/>
      <c r="MLE76" s="18"/>
      <c r="MLF76" s="18"/>
      <c r="MLG76" s="18"/>
      <c r="MLH76" s="18"/>
      <c r="MLI76" s="18"/>
      <c r="MLJ76" s="18"/>
      <c r="MLK76" s="18"/>
      <c r="MLL76" s="18"/>
      <c r="MLM76" s="18"/>
      <c r="MLN76" s="18"/>
      <c r="MLO76" s="18"/>
      <c r="MLP76" s="18"/>
      <c r="MLQ76" s="18"/>
      <c r="MLR76" s="18"/>
      <c r="MLS76" s="18"/>
      <c r="MLT76" s="18"/>
      <c r="MLU76" s="18"/>
      <c r="MLV76" s="18"/>
      <c r="MLW76" s="18"/>
      <c r="MLX76" s="18"/>
      <c r="MLY76" s="18"/>
      <c r="MLZ76" s="18"/>
      <c r="MMA76" s="18"/>
      <c r="MMB76" s="18"/>
      <c r="MMC76" s="18"/>
      <c r="MMD76" s="18"/>
      <c r="MME76" s="18"/>
      <c r="MMF76" s="18"/>
      <c r="MMG76" s="18"/>
      <c r="MMH76" s="18"/>
      <c r="MMI76" s="18"/>
      <c r="MMJ76" s="18"/>
      <c r="MMK76" s="18"/>
      <c r="MML76" s="18"/>
      <c r="MMM76" s="18"/>
      <c r="MMN76" s="18"/>
      <c r="MMO76" s="18"/>
      <c r="MMP76" s="18"/>
      <c r="MMQ76" s="18"/>
      <c r="MMR76" s="18"/>
      <c r="MMS76" s="18"/>
      <c r="MMT76" s="18"/>
      <c r="MMU76" s="18"/>
      <c r="MMV76" s="18"/>
      <c r="MMW76" s="18"/>
      <c r="MMX76" s="18"/>
      <c r="MMY76" s="18"/>
      <c r="MMZ76" s="18"/>
      <c r="MNA76" s="18"/>
      <c r="MNB76" s="18"/>
      <c r="MNC76" s="18"/>
      <c r="MND76" s="18"/>
      <c r="MNE76" s="18"/>
      <c r="MNF76" s="18"/>
      <c r="MNG76" s="18"/>
      <c r="MNH76" s="18"/>
      <c r="MNI76" s="18"/>
      <c r="MNJ76" s="18"/>
      <c r="MNK76" s="18"/>
      <c r="MNL76" s="18"/>
      <c r="MNM76" s="18"/>
      <c r="MNN76" s="18"/>
      <c r="MNO76" s="18"/>
      <c r="MNP76" s="18"/>
      <c r="MNQ76" s="18"/>
      <c r="MNR76" s="18"/>
      <c r="MNS76" s="18"/>
      <c r="MNT76" s="18"/>
      <c r="MNU76" s="18"/>
      <c r="MNV76" s="18"/>
      <c r="MNW76" s="18"/>
      <c r="MNX76" s="18"/>
      <c r="MNY76" s="18"/>
      <c r="MNZ76" s="18"/>
      <c r="MOA76" s="18"/>
      <c r="MOB76" s="18"/>
      <c r="MOC76" s="18"/>
      <c r="MOD76" s="18"/>
      <c r="MOE76" s="18"/>
      <c r="MOF76" s="18"/>
      <c r="MOG76" s="18"/>
      <c r="MOH76" s="18"/>
      <c r="MOI76" s="18"/>
      <c r="MOJ76" s="18"/>
      <c r="MOK76" s="18"/>
      <c r="MOL76" s="18"/>
      <c r="MOM76" s="18"/>
      <c r="MON76" s="18"/>
      <c r="MOO76" s="18"/>
      <c r="MOP76" s="18"/>
      <c r="MOQ76" s="18"/>
      <c r="MOR76" s="18"/>
      <c r="MOS76" s="18"/>
      <c r="MOT76" s="18"/>
      <c r="MOU76" s="18"/>
      <c r="MOV76" s="18"/>
      <c r="MOW76" s="18"/>
      <c r="MOX76" s="18"/>
      <c r="MOY76" s="18"/>
      <c r="MOZ76" s="18"/>
      <c r="MPA76" s="18"/>
      <c r="MPB76" s="18"/>
      <c r="MPC76" s="18"/>
      <c r="MPD76" s="18"/>
      <c r="MPE76" s="18"/>
      <c r="MPF76" s="18"/>
      <c r="MPG76" s="18"/>
      <c r="MPH76" s="18"/>
      <c r="MPI76" s="18"/>
      <c r="MPJ76" s="18"/>
      <c r="MPK76" s="18"/>
      <c r="MPL76" s="18"/>
      <c r="MPM76" s="18"/>
      <c r="MPN76" s="18"/>
      <c r="MPO76" s="18"/>
      <c r="MPP76" s="18"/>
      <c r="MPQ76" s="18"/>
      <c r="MPR76" s="18"/>
      <c r="MPS76" s="18"/>
      <c r="MPT76" s="18"/>
      <c r="MPU76" s="18"/>
      <c r="MPV76" s="18"/>
      <c r="MPW76" s="18"/>
      <c r="MPX76" s="18"/>
      <c r="MPY76" s="18"/>
      <c r="MPZ76" s="18"/>
      <c r="MQA76" s="18"/>
      <c r="MQB76" s="18"/>
      <c r="MQC76" s="18"/>
      <c r="MQD76" s="18"/>
      <c r="MQE76" s="18"/>
      <c r="MQF76" s="18"/>
      <c r="MQG76" s="18"/>
      <c r="MQH76" s="18"/>
      <c r="MQI76" s="18"/>
      <c r="MQJ76" s="18"/>
      <c r="MQK76" s="18"/>
      <c r="MQL76" s="18"/>
      <c r="MQM76" s="18"/>
      <c r="MQN76" s="18"/>
      <c r="MQO76" s="18"/>
      <c r="MQP76" s="18"/>
      <c r="MQQ76" s="18"/>
      <c r="MQR76" s="18"/>
      <c r="MQS76" s="18"/>
      <c r="MQT76" s="18"/>
      <c r="MQU76" s="18"/>
      <c r="MQV76" s="18"/>
      <c r="MQW76" s="18"/>
      <c r="MQX76" s="18"/>
      <c r="MQY76" s="18"/>
      <c r="MQZ76" s="18"/>
      <c r="MRA76" s="18"/>
      <c r="MRB76" s="18"/>
      <c r="MRC76" s="18"/>
      <c r="MRD76" s="18"/>
      <c r="MRE76" s="18"/>
      <c r="MRF76" s="18"/>
      <c r="MRG76" s="18"/>
      <c r="MRH76" s="18"/>
      <c r="MRI76" s="18"/>
      <c r="MRJ76" s="18"/>
      <c r="MRK76" s="18"/>
      <c r="MRL76" s="18"/>
      <c r="MRM76" s="18"/>
      <c r="MRN76" s="18"/>
      <c r="MRO76" s="18"/>
      <c r="MRP76" s="18"/>
      <c r="MRQ76" s="18"/>
      <c r="MRR76" s="18"/>
      <c r="MRS76" s="18"/>
      <c r="MRT76" s="18"/>
      <c r="MRU76" s="18"/>
      <c r="MRV76" s="18"/>
      <c r="MRW76" s="18"/>
      <c r="MRX76" s="18"/>
      <c r="MRY76" s="18"/>
      <c r="MRZ76" s="18"/>
      <c r="MSA76" s="18"/>
      <c r="MSB76" s="18"/>
      <c r="MSC76" s="18"/>
      <c r="MSD76" s="18"/>
      <c r="MSE76" s="18"/>
      <c r="MSF76" s="18"/>
      <c r="MSG76" s="18"/>
      <c r="MSH76" s="18"/>
      <c r="MSI76" s="18"/>
      <c r="MSJ76" s="18"/>
      <c r="MSK76" s="18"/>
      <c r="MSL76" s="18"/>
      <c r="MSM76" s="18"/>
      <c r="MSN76" s="18"/>
      <c r="MSO76" s="18"/>
      <c r="MSP76" s="18"/>
      <c r="MSQ76" s="18"/>
      <c r="MSR76" s="18"/>
      <c r="MSS76" s="18"/>
      <c r="MST76" s="18"/>
      <c r="MSU76" s="18"/>
      <c r="MSV76" s="18"/>
      <c r="MSW76" s="18"/>
      <c r="MSX76" s="18"/>
      <c r="MSY76" s="18"/>
      <c r="MSZ76" s="18"/>
      <c r="MTA76" s="18"/>
      <c r="MTB76" s="18"/>
      <c r="MTC76" s="18"/>
      <c r="MTD76" s="18"/>
      <c r="MTE76" s="18"/>
      <c r="MTF76" s="18"/>
      <c r="MTG76" s="18"/>
      <c r="MTH76" s="18"/>
      <c r="MTI76" s="18"/>
      <c r="MTJ76" s="18"/>
      <c r="MTK76" s="18"/>
      <c r="MTL76" s="18"/>
      <c r="MTM76" s="18"/>
      <c r="MTN76" s="18"/>
      <c r="MTO76" s="18"/>
      <c r="MTP76" s="18"/>
      <c r="MTQ76" s="18"/>
      <c r="MTR76" s="18"/>
      <c r="MTS76" s="18"/>
      <c r="MTT76" s="18"/>
      <c r="MTU76" s="18"/>
      <c r="MTV76" s="18"/>
      <c r="MTW76" s="18"/>
      <c r="MTX76" s="18"/>
      <c r="MTY76" s="18"/>
      <c r="MTZ76" s="18"/>
      <c r="MUA76" s="18"/>
      <c r="MUB76" s="18"/>
      <c r="MUC76" s="18"/>
      <c r="MUD76" s="18"/>
      <c r="MUE76" s="18"/>
      <c r="MUF76" s="18"/>
      <c r="MUG76" s="18"/>
      <c r="MUH76" s="18"/>
      <c r="MUI76" s="18"/>
      <c r="MUJ76" s="18"/>
      <c r="MUK76" s="18"/>
      <c r="MUL76" s="18"/>
      <c r="MUM76" s="18"/>
      <c r="MUN76" s="18"/>
      <c r="MUO76" s="18"/>
      <c r="MUP76" s="18"/>
      <c r="MUQ76" s="18"/>
      <c r="MUR76" s="18"/>
      <c r="MUS76" s="18"/>
      <c r="MUT76" s="18"/>
      <c r="MUU76" s="18"/>
      <c r="MUV76" s="18"/>
      <c r="MUW76" s="18"/>
      <c r="MUX76" s="18"/>
      <c r="MUY76" s="18"/>
      <c r="MUZ76" s="18"/>
      <c r="MVA76" s="18"/>
      <c r="MVB76" s="18"/>
      <c r="MVC76" s="18"/>
      <c r="MVD76" s="18"/>
      <c r="MVE76" s="18"/>
      <c r="MVF76" s="18"/>
      <c r="MVG76" s="18"/>
      <c r="MVH76" s="18"/>
      <c r="MVI76" s="18"/>
      <c r="MVJ76" s="18"/>
      <c r="MVK76" s="18"/>
      <c r="MVL76" s="18"/>
      <c r="MVM76" s="18"/>
      <c r="MVN76" s="18"/>
      <c r="MVO76" s="18"/>
      <c r="MVP76" s="18"/>
      <c r="MVQ76" s="18"/>
      <c r="MVR76" s="18"/>
      <c r="MVS76" s="18"/>
      <c r="MVT76" s="18"/>
      <c r="MVU76" s="18"/>
      <c r="MVV76" s="18"/>
      <c r="MVW76" s="18"/>
      <c r="MVX76" s="18"/>
      <c r="MVY76" s="18"/>
      <c r="MVZ76" s="18"/>
      <c r="MWA76" s="18"/>
      <c r="MWB76" s="18"/>
      <c r="MWC76" s="18"/>
      <c r="MWD76" s="18"/>
      <c r="MWE76" s="18"/>
      <c r="MWF76" s="18"/>
      <c r="MWG76" s="18"/>
      <c r="MWH76" s="18"/>
      <c r="MWI76" s="18"/>
      <c r="MWJ76" s="18"/>
      <c r="MWK76" s="18"/>
      <c r="MWL76" s="18"/>
      <c r="MWM76" s="18"/>
      <c r="MWN76" s="18"/>
      <c r="MWO76" s="18"/>
      <c r="MWP76" s="18"/>
      <c r="MWQ76" s="18"/>
      <c r="MWR76" s="18"/>
      <c r="MWS76" s="18"/>
      <c r="MWT76" s="18"/>
      <c r="MWU76" s="18"/>
      <c r="MWV76" s="18"/>
      <c r="MWW76" s="18"/>
      <c r="MWX76" s="18"/>
      <c r="MWY76" s="18"/>
      <c r="MWZ76" s="18"/>
      <c r="MXA76" s="18"/>
      <c r="MXB76" s="18"/>
      <c r="MXC76" s="18"/>
      <c r="MXD76" s="18"/>
      <c r="MXE76" s="18"/>
      <c r="MXF76" s="18"/>
      <c r="MXG76" s="18"/>
      <c r="MXH76" s="18"/>
      <c r="MXI76" s="18"/>
      <c r="MXJ76" s="18"/>
      <c r="MXK76" s="18"/>
      <c r="MXL76" s="18"/>
      <c r="MXM76" s="18"/>
      <c r="MXN76" s="18"/>
      <c r="MXO76" s="18"/>
      <c r="MXP76" s="18"/>
      <c r="MXQ76" s="18"/>
      <c r="MXR76" s="18"/>
      <c r="MXS76" s="18"/>
      <c r="MXT76" s="18"/>
      <c r="MXU76" s="18"/>
      <c r="MXV76" s="18"/>
      <c r="MXW76" s="18"/>
      <c r="MXX76" s="18"/>
      <c r="MXY76" s="18"/>
      <c r="MXZ76" s="18"/>
      <c r="MYA76" s="18"/>
      <c r="MYB76" s="18"/>
      <c r="MYC76" s="18"/>
      <c r="MYD76" s="18"/>
      <c r="MYE76" s="18"/>
      <c r="MYF76" s="18"/>
      <c r="MYG76" s="18"/>
      <c r="MYH76" s="18"/>
      <c r="MYI76" s="18"/>
      <c r="MYJ76" s="18"/>
      <c r="MYK76" s="18"/>
      <c r="MYL76" s="18"/>
      <c r="MYM76" s="18"/>
      <c r="MYN76" s="18"/>
      <c r="MYO76" s="18"/>
      <c r="MYP76" s="18"/>
      <c r="MYQ76" s="18"/>
      <c r="MYR76" s="18"/>
      <c r="MYS76" s="18"/>
      <c r="MYT76" s="18"/>
      <c r="MYU76" s="18"/>
      <c r="MYV76" s="18"/>
      <c r="MYW76" s="18"/>
      <c r="MYX76" s="18"/>
      <c r="MYY76" s="18"/>
      <c r="MYZ76" s="18"/>
      <c r="MZA76" s="18"/>
      <c r="MZB76" s="18"/>
      <c r="MZC76" s="18"/>
      <c r="MZD76" s="18"/>
      <c r="MZE76" s="18"/>
      <c r="MZF76" s="18"/>
      <c r="MZG76" s="18"/>
      <c r="MZH76" s="18"/>
      <c r="MZI76" s="18"/>
      <c r="MZJ76" s="18"/>
      <c r="MZK76" s="18"/>
      <c r="MZL76" s="18"/>
      <c r="MZM76" s="18"/>
      <c r="MZN76" s="18"/>
      <c r="MZO76" s="18"/>
      <c r="MZP76" s="18"/>
      <c r="MZQ76" s="18"/>
      <c r="MZR76" s="18"/>
      <c r="MZS76" s="18"/>
      <c r="MZT76" s="18"/>
      <c r="MZU76" s="18"/>
      <c r="MZV76" s="18"/>
      <c r="MZW76" s="18"/>
      <c r="MZX76" s="18"/>
      <c r="MZY76" s="18"/>
      <c r="MZZ76" s="18"/>
      <c r="NAA76" s="18"/>
      <c r="NAB76" s="18"/>
      <c r="NAC76" s="18"/>
      <c r="NAD76" s="18"/>
      <c r="NAE76" s="18"/>
      <c r="NAF76" s="18"/>
      <c r="NAG76" s="18"/>
      <c r="NAH76" s="18"/>
      <c r="NAI76" s="18"/>
      <c r="NAJ76" s="18"/>
      <c r="NAK76" s="18"/>
      <c r="NAL76" s="18"/>
      <c r="NAM76" s="18"/>
      <c r="NAN76" s="18"/>
      <c r="NAO76" s="18"/>
      <c r="NAP76" s="18"/>
      <c r="NAQ76" s="18"/>
      <c r="NAR76" s="18"/>
      <c r="NAS76" s="18"/>
      <c r="NAT76" s="18"/>
      <c r="NAU76" s="18"/>
      <c r="NAV76" s="18"/>
      <c r="NAW76" s="18"/>
      <c r="NAX76" s="18"/>
      <c r="NAY76" s="18"/>
      <c r="NAZ76" s="18"/>
      <c r="NBA76" s="18"/>
      <c r="NBB76" s="18"/>
      <c r="NBC76" s="18"/>
      <c r="NBD76" s="18"/>
      <c r="NBE76" s="18"/>
      <c r="NBF76" s="18"/>
      <c r="NBG76" s="18"/>
      <c r="NBH76" s="18"/>
      <c r="NBI76" s="18"/>
      <c r="NBJ76" s="18"/>
      <c r="NBK76" s="18"/>
      <c r="NBL76" s="18"/>
      <c r="NBM76" s="18"/>
      <c r="NBN76" s="18"/>
      <c r="NBO76" s="18"/>
      <c r="NBP76" s="18"/>
      <c r="NBQ76" s="18"/>
      <c r="NBR76" s="18"/>
      <c r="NBS76" s="18"/>
      <c r="NBT76" s="18"/>
      <c r="NBU76" s="18"/>
      <c r="NBV76" s="18"/>
      <c r="NBW76" s="18"/>
      <c r="NBX76" s="18"/>
      <c r="NBY76" s="18"/>
      <c r="NBZ76" s="18"/>
      <c r="NCA76" s="18"/>
      <c r="NCB76" s="18"/>
      <c r="NCC76" s="18"/>
      <c r="NCD76" s="18"/>
      <c r="NCE76" s="18"/>
      <c r="NCF76" s="18"/>
      <c r="NCG76" s="18"/>
      <c r="NCH76" s="18"/>
      <c r="NCI76" s="18"/>
      <c r="NCJ76" s="18"/>
      <c r="NCK76" s="18"/>
      <c r="NCL76" s="18"/>
      <c r="NCM76" s="18"/>
      <c r="NCN76" s="18"/>
      <c r="NCO76" s="18"/>
      <c r="NCP76" s="18"/>
      <c r="NCQ76" s="18"/>
      <c r="NCR76" s="18"/>
      <c r="NCS76" s="18"/>
      <c r="NCT76" s="18"/>
      <c r="NCU76" s="18"/>
      <c r="NCV76" s="18"/>
      <c r="NCW76" s="18"/>
      <c r="NCX76" s="18"/>
      <c r="NCY76" s="18"/>
      <c r="NCZ76" s="18"/>
      <c r="NDA76" s="18"/>
      <c r="NDB76" s="18"/>
      <c r="NDC76" s="18"/>
      <c r="NDD76" s="18"/>
      <c r="NDE76" s="18"/>
      <c r="NDF76" s="18"/>
      <c r="NDG76" s="18"/>
      <c r="NDH76" s="18"/>
      <c r="NDI76" s="18"/>
      <c r="NDJ76" s="18"/>
      <c r="NDK76" s="18"/>
      <c r="NDL76" s="18"/>
      <c r="NDM76" s="18"/>
      <c r="NDN76" s="18"/>
      <c r="NDO76" s="18"/>
      <c r="NDP76" s="18"/>
      <c r="NDQ76" s="18"/>
      <c r="NDR76" s="18"/>
      <c r="NDS76" s="18"/>
      <c r="NDT76" s="18"/>
      <c r="NDU76" s="18"/>
      <c r="NDV76" s="18"/>
      <c r="NDW76" s="18"/>
      <c r="NDX76" s="18"/>
      <c r="NDY76" s="18"/>
      <c r="NDZ76" s="18"/>
      <c r="NEA76" s="18"/>
      <c r="NEB76" s="18"/>
      <c r="NEC76" s="18"/>
      <c r="NED76" s="18"/>
      <c r="NEE76" s="18"/>
      <c r="NEF76" s="18"/>
      <c r="NEG76" s="18"/>
      <c r="NEH76" s="18"/>
      <c r="NEI76" s="18"/>
      <c r="NEJ76" s="18"/>
      <c r="NEK76" s="18"/>
      <c r="NEL76" s="18"/>
      <c r="NEM76" s="18"/>
      <c r="NEN76" s="18"/>
      <c r="NEO76" s="18"/>
      <c r="NEP76" s="18"/>
      <c r="NEQ76" s="18"/>
      <c r="NER76" s="18"/>
      <c r="NES76" s="18"/>
      <c r="NET76" s="18"/>
      <c r="NEU76" s="18"/>
      <c r="NEV76" s="18"/>
      <c r="NEW76" s="18"/>
      <c r="NEX76" s="18"/>
      <c r="NEY76" s="18"/>
      <c r="NEZ76" s="18"/>
      <c r="NFA76" s="18"/>
      <c r="NFB76" s="18"/>
      <c r="NFC76" s="18"/>
      <c r="NFD76" s="18"/>
      <c r="NFE76" s="18"/>
      <c r="NFF76" s="18"/>
      <c r="NFG76" s="18"/>
      <c r="NFH76" s="18"/>
      <c r="NFI76" s="18"/>
      <c r="NFJ76" s="18"/>
      <c r="NFK76" s="18"/>
      <c r="NFL76" s="18"/>
      <c r="NFM76" s="18"/>
      <c r="NFN76" s="18"/>
      <c r="NFO76" s="18"/>
      <c r="NFP76" s="18"/>
      <c r="NFQ76" s="18"/>
      <c r="NFR76" s="18"/>
      <c r="NFS76" s="18"/>
      <c r="NFT76" s="18"/>
      <c r="NFU76" s="18"/>
      <c r="NFV76" s="18"/>
      <c r="NFW76" s="18"/>
      <c r="NFX76" s="18"/>
      <c r="NFY76" s="18"/>
      <c r="NFZ76" s="18"/>
      <c r="NGA76" s="18"/>
      <c r="NGB76" s="18"/>
      <c r="NGC76" s="18"/>
      <c r="NGD76" s="18"/>
      <c r="NGE76" s="18"/>
      <c r="NGF76" s="18"/>
      <c r="NGG76" s="18"/>
      <c r="NGH76" s="18"/>
      <c r="NGI76" s="18"/>
      <c r="NGJ76" s="18"/>
      <c r="NGK76" s="18"/>
      <c r="NGL76" s="18"/>
      <c r="NGM76" s="18"/>
      <c r="NGN76" s="18"/>
      <c r="NGO76" s="18"/>
      <c r="NGP76" s="18"/>
      <c r="NGQ76" s="18"/>
      <c r="NGR76" s="18"/>
      <c r="NGS76" s="18"/>
      <c r="NGT76" s="18"/>
      <c r="NGU76" s="18"/>
      <c r="NGV76" s="18"/>
      <c r="NGW76" s="18"/>
      <c r="NGX76" s="18"/>
      <c r="NGY76" s="18"/>
      <c r="NGZ76" s="18"/>
      <c r="NHA76" s="18"/>
      <c r="NHB76" s="18"/>
      <c r="NHC76" s="18"/>
      <c r="NHD76" s="18"/>
      <c r="NHE76" s="18"/>
      <c r="NHF76" s="18"/>
      <c r="NHG76" s="18"/>
      <c r="NHH76" s="18"/>
      <c r="NHI76" s="18"/>
      <c r="NHJ76" s="18"/>
      <c r="NHK76" s="18"/>
      <c r="NHL76" s="18"/>
      <c r="NHM76" s="18"/>
      <c r="NHN76" s="18"/>
      <c r="NHO76" s="18"/>
      <c r="NHP76" s="18"/>
      <c r="NHQ76" s="18"/>
      <c r="NHR76" s="18"/>
      <c r="NHS76" s="18"/>
      <c r="NHT76" s="18"/>
      <c r="NHU76" s="18"/>
      <c r="NHV76" s="18"/>
      <c r="NHW76" s="18"/>
      <c r="NHX76" s="18"/>
      <c r="NHY76" s="18"/>
      <c r="NHZ76" s="18"/>
      <c r="NIA76" s="18"/>
      <c r="NIB76" s="18"/>
      <c r="NIC76" s="18"/>
      <c r="NID76" s="18"/>
      <c r="NIE76" s="18"/>
      <c r="NIF76" s="18"/>
      <c r="NIG76" s="18"/>
      <c r="NIH76" s="18"/>
      <c r="NII76" s="18"/>
      <c r="NIJ76" s="18"/>
      <c r="NIK76" s="18"/>
      <c r="NIL76" s="18"/>
      <c r="NIM76" s="18"/>
      <c r="NIN76" s="18"/>
      <c r="NIO76" s="18"/>
      <c r="NIP76" s="18"/>
      <c r="NIQ76" s="18"/>
      <c r="NIR76" s="18"/>
      <c r="NIS76" s="18"/>
      <c r="NIT76" s="18"/>
      <c r="NIU76" s="18"/>
      <c r="NIV76" s="18"/>
      <c r="NIW76" s="18"/>
      <c r="NIX76" s="18"/>
      <c r="NIY76" s="18"/>
      <c r="NIZ76" s="18"/>
      <c r="NJA76" s="18"/>
      <c r="NJB76" s="18"/>
      <c r="NJC76" s="18"/>
      <c r="NJD76" s="18"/>
      <c r="NJE76" s="18"/>
      <c r="NJF76" s="18"/>
      <c r="NJG76" s="18"/>
      <c r="NJH76" s="18"/>
      <c r="NJI76" s="18"/>
      <c r="NJJ76" s="18"/>
      <c r="NJK76" s="18"/>
      <c r="NJL76" s="18"/>
      <c r="NJM76" s="18"/>
      <c r="NJN76" s="18"/>
      <c r="NJO76" s="18"/>
      <c r="NJP76" s="18"/>
      <c r="NJQ76" s="18"/>
      <c r="NJR76" s="18"/>
      <c r="NJS76" s="18"/>
      <c r="NJT76" s="18"/>
      <c r="NJU76" s="18"/>
      <c r="NJV76" s="18"/>
      <c r="NJW76" s="18"/>
      <c r="NJX76" s="18"/>
      <c r="NJY76" s="18"/>
      <c r="NJZ76" s="18"/>
      <c r="NKA76" s="18"/>
      <c r="NKB76" s="18"/>
      <c r="NKC76" s="18"/>
      <c r="NKD76" s="18"/>
      <c r="NKE76" s="18"/>
      <c r="NKF76" s="18"/>
      <c r="NKG76" s="18"/>
      <c r="NKH76" s="18"/>
      <c r="NKI76" s="18"/>
      <c r="NKJ76" s="18"/>
      <c r="NKK76" s="18"/>
      <c r="NKL76" s="18"/>
      <c r="NKM76" s="18"/>
      <c r="NKN76" s="18"/>
      <c r="NKO76" s="18"/>
      <c r="NKP76" s="18"/>
      <c r="NKQ76" s="18"/>
      <c r="NKR76" s="18"/>
      <c r="NKS76" s="18"/>
      <c r="NKT76" s="18"/>
      <c r="NKU76" s="18"/>
      <c r="NKV76" s="18"/>
      <c r="NKW76" s="18"/>
      <c r="NKX76" s="18"/>
      <c r="NKY76" s="18"/>
      <c r="NKZ76" s="18"/>
      <c r="NLA76" s="18"/>
      <c r="NLB76" s="18"/>
      <c r="NLC76" s="18"/>
      <c r="NLD76" s="18"/>
      <c r="NLE76" s="18"/>
      <c r="NLF76" s="18"/>
      <c r="NLG76" s="18"/>
      <c r="NLH76" s="18"/>
      <c r="NLI76" s="18"/>
      <c r="NLJ76" s="18"/>
      <c r="NLK76" s="18"/>
      <c r="NLL76" s="18"/>
      <c r="NLM76" s="18"/>
      <c r="NLN76" s="18"/>
      <c r="NLO76" s="18"/>
      <c r="NLP76" s="18"/>
      <c r="NLQ76" s="18"/>
      <c r="NLR76" s="18"/>
      <c r="NLS76" s="18"/>
      <c r="NLT76" s="18"/>
      <c r="NLU76" s="18"/>
      <c r="NLV76" s="18"/>
      <c r="NLW76" s="18"/>
      <c r="NLX76" s="18"/>
      <c r="NLY76" s="18"/>
      <c r="NLZ76" s="18"/>
      <c r="NMA76" s="18"/>
      <c r="NMB76" s="18"/>
      <c r="NMC76" s="18"/>
      <c r="NMD76" s="18"/>
      <c r="NME76" s="18"/>
      <c r="NMF76" s="18"/>
      <c r="NMG76" s="18"/>
      <c r="NMH76" s="18"/>
      <c r="NMI76" s="18"/>
      <c r="NMJ76" s="18"/>
      <c r="NMK76" s="18"/>
      <c r="NML76" s="18"/>
      <c r="NMM76" s="18"/>
      <c r="NMN76" s="18"/>
      <c r="NMO76" s="18"/>
      <c r="NMP76" s="18"/>
      <c r="NMQ76" s="18"/>
      <c r="NMR76" s="18"/>
      <c r="NMS76" s="18"/>
      <c r="NMT76" s="18"/>
      <c r="NMU76" s="18"/>
      <c r="NMV76" s="18"/>
      <c r="NMW76" s="18"/>
      <c r="NMX76" s="18"/>
      <c r="NMY76" s="18"/>
      <c r="NMZ76" s="18"/>
      <c r="NNA76" s="18"/>
      <c r="NNB76" s="18"/>
      <c r="NNC76" s="18"/>
      <c r="NND76" s="18"/>
      <c r="NNE76" s="18"/>
      <c r="NNF76" s="18"/>
      <c r="NNG76" s="18"/>
      <c r="NNH76" s="18"/>
      <c r="NNI76" s="18"/>
      <c r="NNJ76" s="18"/>
      <c r="NNK76" s="18"/>
      <c r="NNL76" s="18"/>
      <c r="NNM76" s="18"/>
      <c r="NNN76" s="18"/>
      <c r="NNO76" s="18"/>
      <c r="NNP76" s="18"/>
      <c r="NNQ76" s="18"/>
      <c r="NNR76" s="18"/>
      <c r="NNS76" s="18"/>
      <c r="NNT76" s="18"/>
      <c r="NNU76" s="18"/>
      <c r="NNV76" s="18"/>
      <c r="NNW76" s="18"/>
      <c r="NNX76" s="18"/>
      <c r="NNY76" s="18"/>
      <c r="NNZ76" s="18"/>
      <c r="NOA76" s="18"/>
      <c r="NOB76" s="18"/>
      <c r="NOC76" s="18"/>
      <c r="NOD76" s="18"/>
      <c r="NOE76" s="18"/>
      <c r="NOF76" s="18"/>
      <c r="NOG76" s="18"/>
      <c r="NOH76" s="18"/>
      <c r="NOI76" s="18"/>
      <c r="NOJ76" s="18"/>
      <c r="NOK76" s="18"/>
      <c r="NOL76" s="18"/>
      <c r="NOM76" s="18"/>
      <c r="NON76" s="18"/>
      <c r="NOO76" s="18"/>
      <c r="NOP76" s="18"/>
      <c r="NOQ76" s="18"/>
      <c r="NOR76" s="18"/>
      <c r="NOS76" s="18"/>
      <c r="NOT76" s="18"/>
      <c r="NOU76" s="18"/>
      <c r="NOV76" s="18"/>
      <c r="NOW76" s="18"/>
      <c r="NOX76" s="18"/>
      <c r="NOY76" s="18"/>
      <c r="NOZ76" s="18"/>
      <c r="NPA76" s="18"/>
      <c r="NPB76" s="18"/>
      <c r="NPC76" s="18"/>
      <c r="NPD76" s="18"/>
      <c r="NPE76" s="18"/>
      <c r="NPF76" s="18"/>
      <c r="NPG76" s="18"/>
      <c r="NPH76" s="18"/>
      <c r="NPI76" s="18"/>
      <c r="NPJ76" s="18"/>
      <c r="NPK76" s="18"/>
      <c r="NPL76" s="18"/>
      <c r="NPM76" s="18"/>
      <c r="NPN76" s="18"/>
      <c r="NPO76" s="18"/>
      <c r="NPP76" s="18"/>
      <c r="NPQ76" s="18"/>
      <c r="NPR76" s="18"/>
      <c r="NPS76" s="18"/>
      <c r="NPT76" s="18"/>
      <c r="NPU76" s="18"/>
      <c r="NPV76" s="18"/>
      <c r="NPW76" s="18"/>
      <c r="NPX76" s="18"/>
      <c r="NPY76" s="18"/>
      <c r="NPZ76" s="18"/>
      <c r="NQA76" s="18"/>
      <c r="NQB76" s="18"/>
      <c r="NQC76" s="18"/>
      <c r="NQD76" s="18"/>
      <c r="NQE76" s="18"/>
      <c r="NQF76" s="18"/>
      <c r="NQG76" s="18"/>
      <c r="NQH76" s="18"/>
      <c r="NQI76" s="18"/>
      <c r="NQJ76" s="18"/>
      <c r="NQK76" s="18"/>
      <c r="NQL76" s="18"/>
      <c r="NQM76" s="18"/>
      <c r="NQN76" s="18"/>
      <c r="NQO76" s="18"/>
      <c r="NQP76" s="18"/>
      <c r="NQQ76" s="18"/>
      <c r="NQR76" s="18"/>
      <c r="NQS76" s="18"/>
      <c r="NQT76" s="18"/>
      <c r="NQU76" s="18"/>
      <c r="NQV76" s="18"/>
      <c r="NQW76" s="18"/>
      <c r="NQX76" s="18"/>
      <c r="NQY76" s="18"/>
      <c r="NQZ76" s="18"/>
      <c r="NRA76" s="18"/>
      <c r="NRB76" s="18"/>
      <c r="NRC76" s="18"/>
      <c r="NRD76" s="18"/>
      <c r="NRE76" s="18"/>
      <c r="NRF76" s="18"/>
      <c r="NRG76" s="18"/>
      <c r="NRH76" s="18"/>
      <c r="NRI76" s="18"/>
      <c r="NRJ76" s="18"/>
      <c r="NRK76" s="18"/>
      <c r="NRL76" s="18"/>
      <c r="NRM76" s="18"/>
      <c r="NRN76" s="18"/>
      <c r="NRO76" s="18"/>
      <c r="NRP76" s="18"/>
      <c r="NRQ76" s="18"/>
      <c r="NRR76" s="18"/>
      <c r="NRS76" s="18"/>
      <c r="NRT76" s="18"/>
      <c r="NRU76" s="18"/>
      <c r="NRV76" s="18"/>
      <c r="NRW76" s="18"/>
      <c r="NRX76" s="18"/>
      <c r="NRY76" s="18"/>
      <c r="NRZ76" s="18"/>
      <c r="NSA76" s="18"/>
      <c r="NSB76" s="18"/>
      <c r="NSC76" s="18"/>
      <c r="NSD76" s="18"/>
      <c r="NSE76" s="18"/>
      <c r="NSF76" s="18"/>
      <c r="NSG76" s="18"/>
      <c r="NSH76" s="18"/>
      <c r="NSI76" s="18"/>
      <c r="NSJ76" s="18"/>
      <c r="NSK76" s="18"/>
      <c r="NSL76" s="18"/>
      <c r="NSM76" s="18"/>
      <c r="NSN76" s="18"/>
      <c r="NSO76" s="18"/>
      <c r="NSP76" s="18"/>
      <c r="NSQ76" s="18"/>
      <c r="NSR76" s="18"/>
      <c r="NSS76" s="18"/>
      <c r="NST76" s="18"/>
      <c r="NSU76" s="18"/>
      <c r="NSV76" s="18"/>
      <c r="NSW76" s="18"/>
      <c r="NSX76" s="18"/>
      <c r="NSY76" s="18"/>
      <c r="NSZ76" s="18"/>
      <c r="NTA76" s="18"/>
      <c r="NTB76" s="18"/>
      <c r="NTC76" s="18"/>
      <c r="NTD76" s="18"/>
      <c r="NTE76" s="18"/>
      <c r="NTF76" s="18"/>
      <c r="NTG76" s="18"/>
      <c r="NTH76" s="18"/>
      <c r="NTI76" s="18"/>
      <c r="NTJ76" s="18"/>
      <c r="NTK76" s="18"/>
      <c r="NTL76" s="18"/>
      <c r="NTM76" s="18"/>
      <c r="NTN76" s="18"/>
      <c r="NTO76" s="18"/>
      <c r="NTP76" s="18"/>
      <c r="NTQ76" s="18"/>
      <c r="NTR76" s="18"/>
      <c r="NTS76" s="18"/>
      <c r="NTT76" s="18"/>
      <c r="NTU76" s="18"/>
      <c r="NTV76" s="18"/>
      <c r="NTW76" s="18"/>
      <c r="NTX76" s="18"/>
      <c r="NTY76" s="18"/>
      <c r="NTZ76" s="18"/>
      <c r="NUA76" s="18"/>
      <c r="NUB76" s="18"/>
      <c r="NUC76" s="18"/>
      <c r="NUD76" s="18"/>
      <c r="NUE76" s="18"/>
      <c r="NUF76" s="18"/>
      <c r="NUG76" s="18"/>
      <c r="NUH76" s="18"/>
      <c r="NUI76" s="18"/>
      <c r="NUJ76" s="18"/>
      <c r="NUK76" s="18"/>
      <c r="NUL76" s="18"/>
      <c r="NUM76" s="18"/>
      <c r="NUN76" s="18"/>
      <c r="NUO76" s="18"/>
      <c r="NUP76" s="18"/>
      <c r="NUQ76" s="18"/>
      <c r="NUR76" s="18"/>
      <c r="NUS76" s="18"/>
      <c r="NUT76" s="18"/>
      <c r="NUU76" s="18"/>
      <c r="NUV76" s="18"/>
      <c r="NUW76" s="18"/>
      <c r="NUX76" s="18"/>
      <c r="NUY76" s="18"/>
      <c r="NUZ76" s="18"/>
      <c r="NVA76" s="18"/>
      <c r="NVB76" s="18"/>
      <c r="NVC76" s="18"/>
      <c r="NVD76" s="18"/>
      <c r="NVE76" s="18"/>
      <c r="NVF76" s="18"/>
      <c r="NVG76" s="18"/>
      <c r="NVH76" s="18"/>
      <c r="NVI76" s="18"/>
      <c r="NVJ76" s="18"/>
      <c r="NVK76" s="18"/>
      <c r="NVL76" s="18"/>
      <c r="NVM76" s="18"/>
      <c r="NVN76" s="18"/>
      <c r="NVO76" s="18"/>
      <c r="NVP76" s="18"/>
      <c r="NVQ76" s="18"/>
      <c r="NVR76" s="18"/>
      <c r="NVS76" s="18"/>
      <c r="NVT76" s="18"/>
      <c r="NVU76" s="18"/>
      <c r="NVV76" s="18"/>
      <c r="NVW76" s="18"/>
      <c r="NVX76" s="18"/>
      <c r="NVY76" s="18"/>
      <c r="NVZ76" s="18"/>
      <c r="NWA76" s="18"/>
      <c r="NWB76" s="18"/>
      <c r="NWC76" s="18"/>
      <c r="NWD76" s="18"/>
      <c r="NWE76" s="18"/>
      <c r="NWF76" s="18"/>
      <c r="NWG76" s="18"/>
      <c r="NWH76" s="18"/>
      <c r="NWI76" s="18"/>
      <c r="NWJ76" s="18"/>
      <c r="NWK76" s="18"/>
      <c r="NWL76" s="18"/>
      <c r="NWM76" s="18"/>
      <c r="NWN76" s="18"/>
      <c r="NWO76" s="18"/>
      <c r="NWP76" s="18"/>
      <c r="NWQ76" s="18"/>
      <c r="NWR76" s="18"/>
      <c r="NWS76" s="18"/>
      <c r="NWT76" s="18"/>
      <c r="NWU76" s="18"/>
      <c r="NWV76" s="18"/>
      <c r="NWW76" s="18"/>
      <c r="NWX76" s="18"/>
      <c r="NWY76" s="18"/>
      <c r="NWZ76" s="18"/>
      <c r="NXA76" s="18"/>
      <c r="NXB76" s="18"/>
      <c r="NXC76" s="18"/>
      <c r="NXD76" s="18"/>
      <c r="NXE76" s="18"/>
      <c r="NXF76" s="18"/>
      <c r="NXG76" s="18"/>
      <c r="NXH76" s="18"/>
      <c r="NXI76" s="18"/>
      <c r="NXJ76" s="18"/>
      <c r="NXK76" s="18"/>
      <c r="NXL76" s="18"/>
      <c r="NXM76" s="18"/>
      <c r="NXN76" s="18"/>
      <c r="NXO76" s="18"/>
      <c r="NXP76" s="18"/>
      <c r="NXQ76" s="18"/>
      <c r="NXR76" s="18"/>
      <c r="NXS76" s="18"/>
      <c r="NXT76" s="18"/>
      <c r="NXU76" s="18"/>
      <c r="NXV76" s="18"/>
      <c r="NXW76" s="18"/>
      <c r="NXX76" s="18"/>
      <c r="NXY76" s="18"/>
      <c r="NXZ76" s="18"/>
      <c r="NYA76" s="18"/>
      <c r="NYB76" s="18"/>
      <c r="NYC76" s="18"/>
      <c r="NYD76" s="18"/>
      <c r="NYE76" s="18"/>
      <c r="NYF76" s="18"/>
      <c r="NYG76" s="18"/>
      <c r="NYH76" s="18"/>
      <c r="NYI76" s="18"/>
      <c r="NYJ76" s="18"/>
      <c r="NYK76" s="18"/>
      <c r="NYL76" s="18"/>
      <c r="NYM76" s="18"/>
      <c r="NYN76" s="18"/>
      <c r="NYO76" s="18"/>
      <c r="NYP76" s="18"/>
      <c r="NYQ76" s="18"/>
      <c r="NYR76" s="18"/>
      <c r="NYS76" s="18"/>
      <c r="NYT76" s="18"/>
      <c r="NYU76" s="18"/>
      <c r="NYV76" s="18"/>
      <c r="NYW76" s="18"/>
      <c r="NYX76" s="18"/>
      <c r="NYY76" s="18"/>
      <c r="NYZ76" s="18"/>
      <c r="NZA76" s="18"/>
      <c r="NZB76" s="18"/>
      <c r="NZC76" s="18"/>
      <c r="NZD76" s="18"/>
      <c r="NZE76" s="18"/>
      <c r="NZF76" s="18"/>
      <c r="NZG76" s="18"/>
      <c r="NZH76" s="18"/>
      <c r="NZI76" s="18"/>
      <c r="NZJ76" s="18"/>
      <c r="NZK76" s="18"/>
      <c r="NZL76" s="18"/>
      <c r="NZM76" s="18"/>
      <c r="NZN76" s="18"/>
      <c r="NZO76" s="18"/>
      <c r="NZP76" s="18"/>
      <c r="NZQ76" s="18"/>
      <c r="NZR76" s="18"/>
      <c r="NZS76" s="18"/>
      <c r="NZT76" s="18"/>
      <c r="NZU76" s="18"/>
      <c r="NZV76" s="18"/>
      <c r="NZW76" s="18"/>
      <c r="NZX76" s="18"/>
      <c r="NZY76" s="18"/>
      <c r="NZZ76" s="18"/>
      <c r="OAA76" s="18"/>
      <c r="OAB76" s="18"/>
      <c r="OAC76" s="18"/>
      <c r="OAD76" s="18"/>
      <c r="OAE76" s="18"/>
      <c r="OAF76" s="18"/>
      <c r="OAG76" s="18"/>
      <c r="OAH76" s="18"/>
      <c r="OAI76" s="18"/>
      <c r="OAJ76" s="18"/>
      <c r="OAK76" s="18"/>
      <c r="OAL76" s="18"/>
      <c r="OAM76" s="18"/>
      <c r="OAN76" s="18"/>
      <c r="OAO76" s="18"/>
      <c r="OAP76" s="18"/>
      <c r="OAQ76" s="18"/>
      <c r="OAR76" s="18"/>
      <c r="OAS76" s="18"/>
      <c r="OAT76" s="18"/>
      <c r="OAU76" s="18"/>
      <c r="OAV76" s="18"/>
      <c r="OAW76" s="18"/>
      <c r="OAX76" s="18"/>
      <c r="OAY76" s="18"/>
      <c r="OAZ76" s="18"/>
      <c r="OBA76" s="18"/>
      <c r="OBB76" s="18"/>
      <c r="OBC76" s="18"/>
      <c r="OBD76" s="18"/>
      <c r="OBE76" s="18"/>
      <c r="OBF76" s="18"/>
      <c r="OBG76" s="18"/>
      <c r="OBH76" s="18"/>
      <c r="OBI76" s="18"/>
      <c r="OBJ76" s="18"/>
      <c r="OBK76" s="18"/>
      <c r="OBL76" s="18"/>
      <c r="OBM76" s="18"/>
      <c r="OBN76" s="18"/>
      <c r="OBO76" s="18"/>
      <c r="OBP76" s="18"/>
      <c r="OBQ76" s="18"/>
      <c r="OBR76" s="18"/>
      <c r="OBS76" s="18"/>
      <c r="OBT76" s="18"/>
      <c r="OBU76" s="18"/>
      <c r="OBV76" s="18"/>
      <c r="OBW76" s="18"/>
      <c r="OBX76" s="18"/>
      <c r="OBY76" s="18"/>
      <c r="OBZ76" s="18"/>
      <c r="OCA76" s="18"/>
      <c r="OCB76" s="18"/>
      <c r="OCC76" s="18"/>
      <c r="OCD76" s="18"/>
      <c r="OCE76" s="18"/>
      <c r="OCF76" s="18"/>
      <c r="OCG76" s="18"/>
      <c r="OCH76" s="18"/>
      <c r="OCI76" s="18"/>
      <c r="OCJ76" s="18"/>
      <c r="OCK76" s="18"/>
      <c r="OCL76" s="18"/>
      <c r="OCM76" s="18"/>
      <c r="OCN76" s="18"/>
      <c r="OCO76" s="18"/>
      <c r="OCP76" s="18"/>
      <c r="OCQ76" s="18"/>
      <c r="OCR76" s="18"/>
      <c r="OCS76" s="18"/>
      <c r="OCT76" s="18"/>
      <c r="OCU76" s="18"/>
      <c r="OCV76" s="18"/>
      <c r="OCW76" s="18"/>
      <c r="OCX76" s="18"/>
      <c r="OCY76" s="18"/>
      <c r="OCZ76" s="18"/>
      <c r="ODA76" s="18"/>
      <c r="ODB76" s="18"/>
      <c r="ODC76" s="18"/>
      <c r="ODD76" s="18"/>
      <c r="ODE76" s="18"/>
      <c r="ODF76" s="18"/>
      <c r="ODG76" s="18"/>
      <c r="ODH76" s="18"/>
      <c r="ODI76" s="18"/>
      <c r="ODJ76" s="18"/>
      <c r="ODK76" s="18"/>
      <c r="ODL76" s="18"/>
      <c r="ODM76" s="18"/>
      <c r="ODN76" s="18"/>
      <c r="ODO76" s="18"/>
      <c r="ODP76" s="18"/>
      <c r="ODQ76" s="18"/>
      <c r="ODR76" s="18"/>
      <c r="ODS76" s="18"/>
      <c r="ODT76" s="18"/>
      <c r="ODU76" s="18"/>
      <c r="ODV76" s="18"/>
      <c r="ODW76" s="18"/>
      <c r="ODX76" s="18"/>
      <c r="ODY76" s="18"/>
      <c r="ODZ76" s="18"/>
      <c r="OEA76" s="18"/>
      <c r="OEB76" s="18"/>
      <c r="OEC76" s="18"/>
      <c r="OED76" s="18"/>
      <c r="OEE76" s="18"/>
      <c r="OEF76" s="18"/>
      <c r="OEG76" s="18"/>
      <c r="OEH76" s="18"/>
      <c r="OEI76" s="18"/>
      <c r="OEJ76" s="18"/>
      <c r="OEK76" s="18"/>
      <c r="OEL76" s="18"/>
      <c r="OEM76" s="18"/>
      <c r="OEN76" s="18"/>
      <c r="OEO76" s="18"/>
      <c r="OEP76" s="18"/>
      <c r="OEQ76" s="18"/>
      <c r="OER76" s="18"/>
      <c r="OES76" s="18"/>
      <c r="OET76" s="18"/>
      <c r="OEU76" s="18"/>
      <c r="OEV76" s="18"/>
      <c r="OEW76" s="18"/>
      <c r="OEX76" s="18"/>
      <c r="OEY76" s="18"/>
      <c r="OEZ76" s="18"/>
      <c r="OFA76" s="18"/>
      <c r="OFB76" s="18"/>
      <c r="OFC76" s="18"/>
      <c r="OFD76" s="18"/>
      <c r="OFE76" s="18"/>
      <c r="OFF76" s="18"/>
      <c r="OFG76" s="18"/>
      <c r="OFH76" s="18"/>
      <c r="OFI76" s="18"/>
      <c r="OFJ76" s="18"/>
      <c r="OFK76" s="18"/>
      <c r="OFL76" s="18"/>
      <c r="OFM76" s="18"/>
      <c r="OFN76" s="18"/>
      <c r="OFO76" s="18"/>
      <c r="OFP76" s="18"/>
      <c r="OFQ76" s="18"/>
      <c r="OFR76" s="18"/>
      <c r="OFS76" s="18"/>
      <c r="OFT76" s="18"/>
      <c r="OFU76" s="18"/>
      <c r="OFV76" s="18"/>
      <c r="OFW76" s="18"/>
      <c r="OFX76" s="18"/>
      <c r="OFY76" s="18"/>
      <c r="OFZ76" s="18"/>
      <c r="OGA76" s="18"/>
      <c r="OGB76" s="18"/>
      <c r="OGC76" s="18"/>
      <c r="OGD76" s="18"/>
      <c r="OGE76" s="18"/>
      <c r="OGF76" s="18"/>
      <c r="OGG76" s="18"/>
      <c r="OGH76" s="18"/>
      <c r="OGI76" s="18"/>
      <c r="OGJ76" s="18"/>
      <c r="OGK76" s="18"/>
      <c r="OGL76" s="18"/>
      <c r="OGM76" s="18"/>
      <c r="OGN76" s="18"/>
      <c r="OGO76" s="18"/>
      <c r="OGP76" s="18"/>
      <c r="OGQ76" s="18"/>
      <c r="OGR76" s="18"/>
      <c r="OGS76" s="18"/>
      <c r="OGT76" s="18"/>
      <c r="OGU76" s="18"/>
      <c r="OGV76" s="18"/>
      <c r="OGW76" s="18"/>
      <c r="OGX76" s="18"/>
      <c r="OGY76" s="18"/>
      <c r="OGZ76" s="18"/>
      <c r="OHA76" s="18"/>
      <c r="OHB76" s="18"/>
      <c r="OHC76" s="18"/>
      <c r="OHD76" s="18"/>
      <c r="OHE76" s="18"/>
      <c r="OHF76" s="18"/>
      <c r="OHG76" s="18"/>
      <c r="OHH76" s="18"/>
      <c r="OHI76" s="18"/>
      <c r="OHJ76" s="18"/>
      <c r="OHK76" s="18"/>
      <c r="OHL76" s="18"/>
      <c r="OHM76" s="18"/>
      <c r="OHN76" s="18"/>
      <c r="OHO76" s="18"/>
      <c r="OHP76" s="18"/>
      <c r="OHQ76" s="18"/>
      <c r="OHR76" s="18"/>
      <c r="OHS76" s="18"/>
      <c r="OHT76" s="18"/>
      <c r="OHU76" s="18"/>
      <c r="OHV76" s="18"/>
      <c r="OHW76" s="18"/>
      <c r="OHX76" s="18"/>
      <c r="OHY76" s="18"/>
      <c r="OHZ76" s="18"/>
      <c r="OIA76" s="18"/>
      <c r="OIB76" s="18"/>
      <c r="OIC76" s="18"/>
      <c r="OID76" s="18"/>
      <c r="OIE76" s="18"/>
      <c r="OIF76" s="18"/>
      <c r="OIG76" s="18"/>
      <c r="OIH76" s="18"/>
      <c r="OII76" s="18"/>
      <c r="OIJ76" s="18"/>
      <c r="OIK76" s="18"/>
      <c r="OIL76" s="18"/>
      <c r="OIM76" s="18"/>
      <c r="OIN76" s="18"/>
      <c r="OIO76" s="18"/>
      <c r="OIP76" s="18"/>
      <c r="OIQ76" s="18"/>
      <c r="OIR76" s="18"/>
      <c r="OIS76" s="18"/>
      <c r="OIT76" s="18"/>
      <c r="OIU76" s="18"/>
      <c r="OIV76" s="18"/>
      <c r="OIW76" s="18"/>
      <c r="OIX76" s="18"/>
      <c r="OIY76" s="18"/>
      <c r="OIZ76" s="18"/>
      <c r="OJA76" s="18"/>
      <c r="OJB76" s="18"/>
      <c r="OJC76" s="18"/>
      <c r="OJD76" s="18"/>
      <c r="OJE76" s="18"/>
      <c r="OJF76" s="18"/>
      <c r="OJG76" s="18"/>
      <c r="OJH76" s="18"/>
      <c r="OJI76" s="18"/>
      <c r="OJJ76" s="18"/>
      <c r="OJK76" s="18"/>
      <c r="OJL76" s="18"/>
      <c r="OJM76" s="18"/>
      <c r="OJN76" s="18"/>
      <c r="OJO76" s="18"/>
      <c r="OJP76" s="18"/>
      <c r="OJQ76" s="18"/>
      <c r="OJR76" s="18"/>
      <c r="OJS76" s="18"/>
      <c r="OJT76" s="18"/>
      <c r="OJU76" s="18"/>
      <c r="OJV76" s="18"/>
      <c r="OJW76" s="18"/>
      <c r="OJX76" s="18"/>
      <c r="OJY76" s="18"/>
      <c r="OJZ76" s="18"/>
      <c r="OKA76" s="18"/>
      <c r="OKB76" s="18"/>
      <c r="OKC76" s="18"/>
      <c r="OKD76" s="18"/>
      <c r="OKE76" s="18"/>
      <c r="OKF76" s="18"/>
      <c r="OKG76" s="18"/>
      <c r="OKH76" s="18"/>
      <c r="OKI76" s="18"/>
      <c r="OKJ76" s="18"/>
      <c r="OKK76" s="18"/>
      <c r="OKL76" s="18"/>
      <c r="OKM76" s="18"/>
      <c r="OKN76" s="18"/>
      <c r="OKO76" s="18"/>
      <c r="OKP76" s="18"/>
      <c r="OKQ76" s="18"/>
      <c r="OKR76" s="18"/>
      <c r="OKS76" s="18"/>
      <c r="OKT76" s="18"/>
      <c r="OKU76" s="18"/>
      <c r="OKV76" s="18"/>
      <c r="OKW76" s="18"/>
      <c r="OKX76" s="18"/>
      <c r="OKY76" s="18"/>
      <c r="OKZ76" s="18"/>
      <c r="OLA76" s="18"/>
      <c r="OLB76" s="18"/>
      <c r="OLC76" s="18"/>
      <c r="OLD76" s="18"/>
      <c r="OLE76" s="18"/>
      <c r="OLF76" s="18"/>
      <c r="OLG76" s="18"/>
      <c r="OLH76" s="18"/>
      <c r="OLI76" s="18"/>
      <c r="OLJ76" s="18"/>
      <c r="OLK76" s="18"/>
      <c r="OLL76" s="18"/>
      <c r="OLM76" s="18"/>
      <c r="OLN76" s="18"/>
      <c r="OLO76" s="18"/>
      <c r="OLP76" s="18"/>
      <c r="OLQ76" s="18"/>
      <c r="OLR76" s="18"/>
      <c r="OLS76" s="18"/>
      <c r="OLT76" s="18"/>
      <c r="OLU76" s="18"/>
      <c r="OLV76" s="18"/>
      <c r="OLW76" s="18"/>
      <c r="OLX76" s="18"/>
      <c r="OLY76" s="18"/>
      <c r="OLZ76" s="18"/>
      <c r="OMA76" s="18"/>
      <c r="OMB76" s="18"/>
      <c r="OMC76" s="18"/>
      <c r="OMD76" s="18"/>
      <c r="OME76" s="18"/>
      <c r="OMF76" s="18"/>
      <c r="OMG76" s="18"/>
      <c r="OMH76" s="18"/>
      <c r="OMI76" s="18"/>
      <c r="OMJ76" s="18"/>
      <c r="OMK76" s="18"/>
      <c r="OML76" s="18"/>
      <c r="OMM76" s="18"/>
      <c r="OMN76" s="18"/>
      <c r="OMO76" s="18"/>
      <c r="OMP76" s="18"/>
      <c r="OMQ76" s="18"/>
      <c r="OMR76" s="18"/>
      <c r="OMS76" s="18"/>
      <c r="OMT76" s="18"/>
      <c r="OMU76" s="18"/>
      <c r="OMV76" s="18"/>
      <c r="OMW76" s="18"/>
      <c r="OMX76" s="18"/>
      <c r="OMY76" s="18"/>
      <c r="OMZ76" s="18"/>
      <c r="ONA76" s="18"/>
      <c r="ONB76" s="18"/>
      <c r="ONC76" s="18"/>
      <c r="OND76" s="18"/>
      <c r="ONE76" s="18"/>
      <c r="ONF76" s="18"/>
      <c r="ONG76" s="18"/>
      <c r="ONH76" s="18"/>
      <c r="ONI76" s="18"/>
      <c r="ONJ76" s="18"/>
      <c r="ONK76" s="18"/>
      <c r="ONL76" s="18"/>
      <c r="ONM76" s="18"/>
      <c r="ONN76" s="18"/>
      <c r="ONO76" s="18"/>
      <c r="ONP76" s="18"/>
      <c r="ONQ76" s="18"/>
      <c r="ONR76" s="18"/>
      <c r="ONS76" s="18"/>
      <c r="ONT76" s="18"/>
      <c r="ONU76" s="18"/>
      <c r="ONV76" s="18"/>
      <c r="ONW76" s="18"/>
      <c r="ONX76" s="18"/>
      <c r="ONY76" s="18"/>
      <c r="ONZ76" s="18"/>
      <c r="OOA76" s="18"/>
      <c r="OOB76" s="18"/>
      <c r="OOC76" s="18"/>
      <c r="OOD76" s="18"/>
      <c r="OOE76" s="18"/>
      <c r="OOF76" s="18"/>
      <c r="OOG76" s="18"/>
      <c r="OOH76" s="18"/>
      <c r="OOI76" s="18"/>
      <c r="OOJ76" s="18"/>
      <c r="OOK76" s="18"/>
      <c r="OOL76" s="18"/>
      <c r="OOM76" s="18"/>
      <c r="OON76" s="18"/>
      <c r="OOO76" s="18"/>
      <c r="OOP76" s="18"/>
      <c r="OOQ76" s="18"/>
      <c r="OOR76" s="18"/>
      <c r="OOS76" s="18"/>
      <c r="OOT76" s="18"/>
      <c r="OOU76" s="18"/>
      <c r="OOV76" s="18"/>
      <c r="OOW76" s="18"/>
      <c r="OOX76" s="18"/>
      <c r="OOY76" s="18"/>
      <c r="OOZ76" s="18"/>
      <c r="OPA76" s="18"/>
      <c r="OPB76" s="18"/>
      <c r="OPC76" s="18"/>
      <c r="OPD76" s="18"/>
      <c r="OPE76" s="18"/>
      <c r="OPF76" s="18"/>
      <c r="OPG76" s="18"/>
      <c r="OPH76" s="18"/>
      <c r="OPI76" s="18"/>
      <c r="OPJ76" s="18"/>
      <c r="OPK76" s="18"/>
      <c r="OPL76" s="18"/>
      <c r="OPM76" s="18"/>
      <c r="OPN76" s="18"/>
      <c r="OPO76" s="18"/>
      <c r="OPP76" s="18"/>
      <c r="OPQ76" s="18"/>
      <c r="OPR76" s="18"/>
      <c r="OPS76" s="18"/>
      <c r="OPT76" s="18"/>
      <c r="OPU76" s="18"/>
      <c r="OPV76" s="18"/>
      <c r="OPW76" s="18"/>
      <c r="OPX76" s="18"/>
      <c r="OPY76" s="18"/>
      <c r="OPZ76" s="18"/>
      <c r="OQA76" s="18"/>
      <c r="OQB76" s="18"/>
      <c r="OQC76" s="18"/>
      <c r="OQD76" s="18"/>
      <c r="OQE76" s="18"/>
      <c r="OQF76" s="18"/>
      <c r="OQG76" s="18"/>
      <c r="OQH76" s="18"/>
      <c r="OQI76" s="18"/>
      <c r="OQJ76" s="18"/>
      <c r="OQK76" s="18"/>
      <c r="OQL76" s="18"/>
      <c r="OQM76" s="18"/>
      <c r="OQN76" s="18"/>
      <c r="OQO76" s="18"/>
      <c r="OQP76" s="18"/>
      <c r="OQQ76" s="18"/>
      <c r="OQR76" s="18"/>
      <c r="OQS76" s="18"/>
      <c r="OQT76" s="18"/>
      <c r="OQU76" s="18"/>
      <c r="OQV76" s="18"/>
      <c r="OQW76" s="18"/>
      <c r="OQX76" s="18"/>
      <c r="OQY76" s="18"/>
      <c r="OQZ76" s="18"/>
      <c r="ORA76" s="18"/>
      <c r="ORB76" s="18"/>
      <c r="ORC76" s="18"/>
      <c r="ORD76" s="18"/>
      <c r="ORE76" s="18"/>
      <c r="ORF76" s="18"/>
      <c r="ORG76" s="18"/>
      <c r="ORH76" s="18"/>
      <c r="ORI76" s="18"/>
      <c r="ORJ76" s="18"/>
      <c r="ORK76" s="18"/>
      <c r="ORL76" s="18"/>
      <c r="ORM76" s="18"/>
      <c r="ORN76" s="18"/>
      <c r="ORO76" s="18"/>
      <c r="ORP76" s="18"/>
      <c r="ORQ76" s="18"/>
      <c r="ORR76" s="18"/>
      <c r="ORS76" s="18"/>
      <c r="ORT76" s="18"/>
      <c r="ORU76" s="18"/>
      <c r="ORV76" s="18"/>
      <c r="ORW76" s="18"/>
      <c r="ORX76" s="18"/>
      <c r="ORY76" s="18"/>
      <c r="ORZ76" s="18"/>
      <c r="OSA76" s="18"/>
      <c r="OSB76" s="18"/>
      <c r="OSC76" s="18"/>
      <c r="OSD76" s="18"/>
      <c r="OSE76" s="18"/>
      <c r="OSF76" s="18"/>
      <c r="OSG76" s="18"/>
      <c r="OSH76" s="18"/>
      <c r="OSI76" s="18"/>
      <c r="OSJ76" s="18"/>
      <c r="OSK76" s="18"/>
      <c r="OSL76" s="18"/>
      <c r="OSM76" s="18"/>
      <c r="OSN76" s="18"/>
      <c r="OSO76" s="18"/>
      <c r="OSP76" s="18"/>
      <c r="OSQ76" s="18"/>
      <c r="OSR76" s="18"/>
      <c r="OSS76" s="18"/>
      <c r="OST76" s="18"/>
      <c r="OSU76" s="18"/>
      <c r="OSV76" s="18"/>
      <c r="OSW76" s="18"/>
      <c r="OSX76" s="18"/>
      <c r="OSY76" s="18"/>
      <c r="OSZ76" s="18"/>
      <c r="OTA76" s="18"/>
      <c r="OTB76" s="18"/>
      <c r="OTC76" s="18"/>
      <c r="OTD76" s="18"/>
      <c r="OTE76" s="18"/>
      <c r="OTF76" s="18"/>
      <c r="OTG76" s="18"/>
      <c r="OTH76" s="18"/>
      <c r="OTI76" s="18"/>
      <c r="OTJ76" s="18"/>
      <c r="OTK76" s="18"/>
      <c r="OTL76" s="18"/>
      <c r="OTM76" s="18"/>
      <c r="OTN76" s="18"/>
      <c r="OTO76" s="18"/>
      <c r="OTP76" s="18"/>
      <c r="OTQ76" s="18"/>
      <c r="OTR76" s="18"/>
      <c r="OTS76" s="18"/>
      <c r="OTT76" s="18"/>
      <c r="OTU76" s="18"/>
      <c r="OTV76" s="18"/>
      <c r="OTW76" s="18"/>
      <c r="OTX76" s="18"/>
      <c r="OTY76" s="18"/>
      <c r="OTZ76" s="18"/>
      <c r="OUA76" s="18"/>
      <c r="OUB76" s="18"/>
      <c r="OUC76" s="18"/>
      <c r="OUD76" s="18"/>
      <c r="OUE76" s="18"/>
      <c r="OUF76" s="18"/>
      <c r="OUG76" s="18"/>
      <c r="OUH76" s="18"/>
      <c r="OUI76" s="18"/>
      <c r="OUJ76" s="18"/>
      <c r="OUK76" s="18"/>
      <c r="OUL76" s="18"/>
      <c r="OUM76" s="18"/>
      <c r="OUN76" s="18"/>
      <c r="OUO76" s="18"/>
      <c r="OUP76" s="18"/>
      <c r="OUQ76" s="18"/>
      <c r="OUR76" s="18"/>
      <c r="OUS76" s="18"/>
      <c r="OUT76" s="18"/>
      <c r="OUU76" s="18"/>
      <c r="OUV76" s="18"/>
      <c r="OUW76" s="18"/>
      <c r="OUX76" s="18"/>
      <c r="OUY76" s="18"/>
      <c r="OUZ76" s="18"/>
      <c r="OVA76" s="18"/>
      <c r="OVB76" s="18"/>
      <c r="OVC76" s="18"/>
      <c r="OVD76" s="18"/>
      <c r="OVE76" s="18"/>
      <c r="OVF76" s="18"/>
      <c r="OVG76" s="18"/>
      <c r="OVH76" s="18"/>
      <c r="OVI76" s="18"/>
      <c r="OVJ76" s="18"/>
      <c r="OVK76" s="18"/>
      <c r="OVL76" s="18"/>
      <c r="OVM76" s="18"/>
      <c r="OVN76" s="18"/>
      <c r="OVO76" s="18"/>
      <c r="OVP76" s="18"/>
      <c r="OVQ76" s="18"/>
      <c r="OVR76" s="18"/>
      <c r="OVS76" s="18"/>
      <c r="OVT76" s="18"/>
      <c r="OVU76" s="18"/>
      <c r="OVV76" s="18"/>
      <c r="OVW76" s="18"/>
      <c r="OVX76" s="18"/>
      <c r="OVY76" s="18"/>
      <c r="OVZ76" s="18"/>
      <c r="OWA76" s="18"/>
      <c r="OWB76" s="18"/>
      <c r="OWC76" s="18"/>
      <c r="OWD76" s="18"/>
      <c r="OWE76" s="18"/>
      <c r="OWF76" s="18"/>
      <c r="OWG76" s="18"/>
      <c r="OWH76" s="18"/>
      <c r="OWI76" s="18"/>
      <c r="OWJ76" s="18"/>
      <c r="OWK76" s="18"/>
      <c r="OWL76" s="18"/>
      <c r="OWM76" s="18"/>
      <c r="OWN76" s="18"/>
      <c r="OWO76" s="18"/>
      <c r="OWP76" s="18"/>
      <c r="OWQ76" s="18"/>
      <c r="OWR76" s="18"/>
      <c r="OWS76" s="18"/>
      <c r="OWT76" s="18"/>
      <c r="OWU76" s="18"/>
      <c r="OWV76" s="18"/>
      <c r="OWW76" s="18"/>
      <c r="OWX76" s="18"/>
      <c r="OWY76" s="18"/>
      <c r="OWZ76" s="18"/>
      <c r="OXA76" s="18"/>
      <c r="OXB76" s="18"/>
      <c r="OXC76" s="18"/>
      <c r="OXD76" s="18"/>
      <c r="OXE76" s="18"/>
      <c r="OXF76" s="18"/>
      <c r="OXG76" s="18"/>
      <c r="OXH76" s="18"/>
      <c r="OXI76" s="18"/>
      <c r="OXJ76" s="18"/>
      <c r="OXK76" s="18"/>
      <c r="OXL76" s="18"/>
      <c r="OXM76" s="18"/>
      <c r="OXN76" s="18"/>
      <c r="OXO76" s="18"/>
      <c r="OXP76" s="18"/>
      <c r="OXQ76" s="18"/>
      <c r="OXR76" s="18"/>
      <c r="OXS76" s="18"/>
      <c r="OXT76" s="18"/>
      <c r="OXU76" s="18"/>
      <c r="OXV76" s="18"/>
      <c r="OXW76" s="18"/>
      <c r="OXX76" s="18"/>
      <c r="OXY76" s="18"/>
      <c r="OXZ76" s="18"/>
      <c r="OYA76" s="18"/>
      <c r="OYB76" s="18"/>
      <c r="OYC76" s="18"/>
      <c r="OYD76" s="18"/>
      <c r="OYE76" s="18"/>
      <c r="OYF76" s="18"/>
      <c r="OYG76" s="18"/>
      <c r="OYH76" s="18"/>
      <c r="OYI76" s="18"/>
      <c r="OYJ76" s="18"/>
      <c r="OYK76" s="18"/>
      <c r="OYL76" s="18"/>
      <c r="OYM76" s="18"/>
      <c r="OYN76" s="18"/>
      <c r="OYO76" s="18"/>
      <c r="OYP76" s="18"/>
      <c r="OYQ76" s="18"/>
      <c r="OYR76" s="18"/>
      <c r="OYS76" s="18"/>
      <c r="OYT76" s="18"/>
      <c r="OYU76" s="18"/>
      <c r="OYV76" s="18"/>
      <c r="OYW76" s="18"/>
      <c r="OYX76" s="18"/>
      <c r="OYY76" s="18"/>
      <c r="OYZ76" s="18"/>
      <c r="OZA76" s="18"/>
      <c r="OZB76" s="18"/>
      <c r="OZC76" s="18"/>
      <c r="OZD76" s="18"/>
      <c r="OZE76" s="18"/>
      <c r="OZF76" s="18"/>
      <c r="OZG76" s="18"/>
      <c r="OZH76" s="18"/>
      <c r="OZI76" s="18"/>
      <c r="OZJ76" s="18"/>
      <c r="OZK76" s="18"/>
      <c r="OZL76" s="18"/>
      <c r="OZM76" s="18"/>
      <c r="OZN76" s="18"/>
      <c r="OZO76" s="18"/>
      <c r="OZP76" s="18"/>
      <c r="OZQ76" s="18"/>
      <c r="OZR76" s="18"/>
      <c r="OZS76" s="18"/>
      <c r="OZT76" s="18"/>
      <c r="OZU76" s="18"/>
      <c r="OZV76" s="18"/>
      <c r="OZW76" s="18"/>
      <c r="OZX76" s="18"/>
      <c r="OZY76" s="18"/>
      <c r="OZZ76" s="18"/>
      <c r="PAA76" s="18"/>
      <c r="PAB76" s="18"/>
      <c r="PAC76" s="18"/>
      <c r="PAD76" s="18"/>
      <c r="PAE76" s="18"/>
      <c r="PAF76" s="18"/>
      <c r="PAG76" s="18"/>
      <c r="PAH76" s="18"/>
      <c r="PAI76" s="18"/>
      <c r="PAJ76" s="18"/>
      <c r="PAK76" s="18"/>
      <c r="PAL76" s="18"/>
      <c r="PAM76" s="18"/>
      <c r="PAN76" s="18"/>
      <c r="PAO76" s="18"/>
      <c r="PAP76" s="18"/>
      <c r="PAQ76" s="18"/>
      <c r="PAR76" s="18"/>
      <c r="PAS76" s="18"/>
      <c r="PAT76" s="18"/>
      <c r="PAU76" s="18"/>
      <c r="PAV76" s="18"/>
      <c r="PAW76" s="18"/>
      <c r="PAX76" s="18"/>
      <c r="PAY76" s="18"/>
      <c r="PAZ76" s="18"/>
      <c r="PBA76" s="18"/>
      <c r="PBB76" s="18"/>
      <c r="PBC76" s="18"/>
      <c r="PBD76" s="18"/>
      <c r="PBE76" s="18"/>
      <c r="PBF76" s="18"/>
      <c r="PBG76" s="18"/>
      <c r="PBH76" s="18"/>
      <c r="PBI76" s="18"/>
      <c r="PBJ76" s="18"/>
      <c r="PBK76" s="18"/>
      <c r="PBL76" s="18"/>
      <c r="PBM76" s="18"/>
      <c r="PBN76" s="18"/>
      <c r="PBO76" s="18"/>
      <c r="PBP76" s="18"/>
      <c r="PBQ76" s="18"/>
      <c r="PBR76" s="18"/>
      <c r="PBS76" s="18"/>
      <c r="PBT76" s="18"/>
      <c r="PBU76" s="18"/>
      <c r="PBV76" s="18"/>
      <c r="PBW76" s="18"/>
      <c r="PBX76" s="18"/>
      <c r="PBY76" s="18"/>
      <c r="PBZ76" s="18"/>
      <c r="PCA76" s="18"/>
      <c r="PCB76" s="18"/>
      <c r="PCC76" s="18"/>
      <c r="PCD76" s="18"/>
      <c r="PCE76" s="18"/>
      <c r="PCF76" s="18"/>
      <c r="PCG76" s="18"/>
      <c r="PCH76" s="18"/>
      <c r="PCI76" s="18"/>
      <c r="PCJ76" s="18"/>
      <c r="PCK76" s="18"/>
      <c r="PCL76" s="18"/>
      <c r="PCM76" s="18"/>
      <c r="PCN76" s="18"/>
      <c r="PCO76" s="18"/>
      <c r="PCP76" s="18"/>
      <c r="PCQ76" s="18"/>
      <c r="PCR76" s="18"/>
      <c r="PCS76" s="18"/>
      <c r="PCT76" s="18"/>
      <c r="PCU76" s="18"/>
      <c r="PCV76" s="18"/>
      <c r="PCW76" s="18"/>
      <c r="PCX76" s="18"/>
      <c r="PCY76" s="18"/>
      <c r="PCZ76" s="18"/>
      <c r="PDA76" s="18"/>
      <c r="PDB76" s="18"/>
      <c r="PDC76" s="18"/>
      <c r="PDD76" s="18"/>
      <c r="PDE76" s="18"/>
      <c r="PDF76" s="18"/>
      <c r="PDG76" s="18"/>
      <c r="PDH76" s="18"/>
      <c r="PDI76" s="18"/>
      <c r="PDJ76" s="18"/>
      <c r="PDK76" s="18"/>
      <c r="PDL76" s="18"/>
      <c r="PDM76" s="18"/>
      <c r="PDN76" s="18"/>
      <c r="PDO76" s="18"/>
      <c r="PDP76" s="18"/>
      <c r="PDQ76" s="18"/>
      <c r="PDR76" s="18"/>
      <c r="PDS76" s="18"/>
      <c r="PDT76" s="18"/>
      <c r="PDU76" s="18"/>
      <c r="PDV76" s="18"/>
      <c r="PDW76" s="18"/>
      <c r="PDX76" s="18"/>
      <c r="PDY76" s="18"/>
      <c r="PDZ76" s="18"/>
      <c r="PEA76" s="18"/>
      <c r="PEB76" s="18"/>
      <c r="PEC76" s="18"/>
      <c r="PED76" s="18"/>
      <c r="PEE76" s="18"/>
      <c r="PEF76" s="18"/>
      <c r="PEG76" s="18"/>
      <c r="PEH76" s="18"/>
      <c r="PEI76" s="18"/>
      <c r="PEJ76" s="18"/>
      <c r="PEK76" s="18"/>
      <c r="PEL76" s="18"/>
      <c r="PEM76" s="18"/>
      <c r="PEN76" s="18"/>
      <c r="PEO76" s="18"/>
      <c r="PEP76" s="18"/>
      <c r="PEQ76" s="18"/>
      <c r="PER76" s="18"/>
      <c r="PES76" s="18"/>
      <c r="PET76" s="18"/>
      <c r="PEU76" s="18"/>
      <c r="PEV76" s="18"/>
      <c r="PEW76" s="18"/>
      <c r="PEX76" s="18"/>
      <c r="PEY76" s="18"/>
      <c r="PEZ76" s="18"/>
      <c r="PFA76" s="18"/>
      <c r="PFB76" s="18"/>
      <c r="PFC76" s="18"/>
      <c r="PFD76" s="18"/>
      <c r="PFE76" s="18"/>
      <c r="PFF76" s="18"/>
      <c r="PFG76" s="18"/>
      <c r="PFH76" s="18"/>
      <c r="PFI76" s="18"/>
      <c r="PFJ76" s="18"/>
      <c r="PFK76" s="18"/>
      <c r="PFL76" s="18"/>
      <c r="PFM76" s="18"/>
      <c r="PFN76" s="18"/>
      <c r="PFO76" s="18"/>
      <c r="PFP76" s="18"/>
      <c r="PFQ76" s="18"/>
      <c r="PFR76" s="18"/>
      <c r="PFS76" s="18"/>
      <c r="PFT76" s="18"/>
      <c r="PFU76" s="18"/>
      <c r="PFV76" s="18"/>
      <c r="PFW76" s="18"/>
      <c r="PFX76" s="18"/>
      <c r="PFY76" s="18"/>
      <c r="PFZ76" s="18"/>
      <c r="PGA76" s="18"/>
      <c r="PGB76" s="18"/>
      <c r="PGC76" s="18"/>
      <c r="PGD76" s="18"/>
      <c r="PGE76" s="18"/>
      <c r="PGF76" s="18"/>
      <c r="PGG76" s="18"/>
      <c r="PGH76" s="18"/>
      <c r="PGI76" s="18"/>
      <c r="PGJ76" s="18"/>
      <c r="PGK76" s="18"/>
      <c r="PGL76" s="18"/>
      <c r="PGM76" s="18"/>
      <c r="PGN76" s="18"/>
      <c r="PGO76" s="18"/>
      <c r="PGP76" s="18"/>
      <c r="PGQ76" s="18"/>
      <c r="PGR76" s="18"/>
      <c r="PGS76" s="18"/>
      <c r="PGT76" s="18"/>
      <c r="PGU76" s="18"/>
      <c r="PGV76" s="18"/>
      <c r="PGW76" s="18"/>
      <c r="PGX76" s="18"/>
      <c r="PGY76" s="18"/>
      <c r="PGZ76" s="18"/>
      <c r="PHA76" s="18"/>
      <c r="PHB76" s="18"/>
      <c r="PHC76" s="18"/>
      <c r="PHD76" s="18"/>
      <c r="PHE76" s="18"/>
      <c r="PHF76" s="18"/>
      <c r="PHG76" s="18"/>
      <c r="PHH76" s="18"/>
      <c r="PHI76" s="18"/>
      <c r="PHJ76" s="18"/>
      <c r="PHK76" s="18"/>
      <c r="PHL76" s="18"/>
      <c r="PHM76" s="18"/>
      <c r="PHN76" s="18"/>
      <c r="PHO76" s="18"/>
      <c r="PHP76" s="18"/>
      <c r="PHQ76" s="18"/>
      <c r="PHR76" s="18"/>
      <c r="PHS76" s="18"/>
      <c r="PHT76" s="18"/>
      <c r="PHU76" s="18"/>
      <c r="PHV76" s="18"/>
      <c r="PHW76" s="18"/>
      <c r="PHX76" s="18"/>
      <c r="PHY76" s="18"/>
      <c r="PHZ76" s="18"/>
      <c r="PIA76" s="18"/>
      <c r="PIB76" s="18"/>
      <c r="PIC76" s="18"/>
      <c r="PID76" s="18"/>
      <c r="PIE76" s="18"/>
      <c r="PIF76" s="18"/>
      <c r="PIG76" s="18"/>
      <c r="PIH76" s="18"/>
      <c r="PII76" s="18"/>
      <c r="PIJ76" s="18"/>
      <c r="PIK76" s="18"/>
      <c r="PIL76" s="18"/>
      <c r="PIM76" s="18"/>
      <c r="PIN76" s="18"/>
      <c r="PIO76" s="18"/>
      <c r="PIP76" s="18"/>
      <c r="PIQ76" s="18"/>
      <c r="PIR76" s="18"/>
      <c r="PIS76" s="18"/>
      <c r="PIT76" s="18"/>
      <c r="PIU76" s="18"/>
      <c r="PIV76" s="18"/>
      <c r="PIW76" s="18"/>
      <c r="PIX76" s="18"/>
      <c r="PIY76" s="18"/>
      <c r="PIZ76" s="18"/>
      <c r="PJA76" s="18"/>
      <c r="PJB76" s="18"/>
      <c r="PJC76" s="18"/>
      <c r="PJD76" s="18"/>
      <c r="PJE76" s="18"/>
      <c r="PJF76" s="18"/>
      <c r="PJG76" s="18"/>
      <c r="PJH76" s="18"/>
      <c r="PJI76" s="18"/>
      <c r="PJJ76" s="18"/>
      <c r="PJK76" s="18"/>
      <c r="PJL76" s="18"/>
      <c r="PJM76" s="18"/>
      <c r="PJN76" s="18"/>
      <c r="PJO76" s="18"/>
      <c r="PJP76" s="18"/>
      <c r="PJQ76" s="18"/>
      <c r="PJR76" s="18"/>
      <c r="PJS76" s="18"/>
      <c r="PJT76" s="18"/>
      <c r="PJU76" s="18"/>
      <c r="PJV76" s="18"/>
      <c r="PJW76" s="18"/>
      <c r="PJX76" s="18"/>
      <c r="PJY76" s="18"/>
      <c r="PJZ76" s="18"/>
      <c r="PKA76" s="18"/>
      <c r="PKB76" s="18"/>
      <c r="PKC76" s="18"/>
      <c r="PKD76" s="18"/>
      <c r="PKE76" s="18"/>
      <c r="PKF76" s="18"/>
      <c r="PKG76" s="18"/>
      <c r="PKH76" s="18"/>
      <c r="PKI76" s="18"/>
      <c r="PKJ76" s="18"/>
      <c r="PKK76" s="18"/>
      <c r="PKL76" s="18"/>
      <c r="PKM76" s="18"/>
      <c r="PKN76" s="18"/>
      <c r="PKO76" s="18"/>
      <c r="PKP76" s="18"/>
      <c r="PKQ76" s="18"/>
      <c r="PKR76" s="18"/>
      <c r="PKS76" s="18"/>
      <c r="PKT76" s="18"/>
      <c r="PKU76" s="18"/>
      <c r="PKV76" s="18"/>
      <c r="PKW76" s="18"/>
      <c r="PKX76" s="18"/>
      <c r="PKY76" s="18"/>
      <c r="PKZ76" s="18"/>
      <c r="PLA76" s="18"/>
      <c r="PLB76" s="18"/>
      <c r="PLC76" s="18"/>
      <c r="PLD76" s="18"/>
      <c r="PLE76" s="18"/>
      <c r="PLF76" s="18"/>
      <c r="PLG76" s="18"/>
      <c r="PLH76" s="18"/>
      <c r="PLI76" s="18"/>
      <c r="PLJ76" s="18"/>
      <c r="PLK76" s="18"/>
      <c r="PLL76" s="18"/>
      <c r="PLM76" s="18"/>
      <c r="PLN76" s="18"/>
      <c r="PLO76" s="18"/>
      <c r="PLP76" s="18"/>
      <c r="PLQ76" s="18"/>
      <c r="PLR76" s="18"/>
      <c r="PLS76" s="18"/>
      <c r="PLT76" s="18"/>
      <c r="PLU76" s="18"/>
      <c r="PLV76" s="18"/>
      <c r="PLW76" s="18"/>
      <c r="PLX76" s="18"/>
      <c r="PLY76" s="18"/>
      <c r="PLZ76" s="18"/>
      <c r="PMA76" s="18"/>
      <c r="PMB76" s="18"/>
      <c r="PMC76" s="18"/>
      <c r="PMD76" s="18"/>
      <c r="PME76" s="18"/>
      <c r="PMF76" s="18"/>
      <c r="PMG76" s="18"/>
      <c r="PMH76" s="18"/>
      <c r="PMI76" s="18"/>
      <c r="PMJ76" s="18"/>
      <c r="PMK76" s="18"/>
      <c r="PML76" s="18"/>
      <c r="PMM76" s="18"/>
      <c r="PMN76" s="18"/>
      <c r="PMO76" s="18"/>
      <c r="PMP76" s="18"/>
      <c r="PMQ76" s="18"/>
      <c r="PMR76" s="18"/>
      <c r="PMS76" s="18"/>
      <c r="PMT76" s="18"/>
      <c r="PMU76" s="18"/>
      <c r="PMV76" s="18"/>
      <c r="PMW76" s="18"/>
      <c r="PMX76" s="18"/>
      <c r="PMY76" s="18"/>
      <c r="PMZ76" s="18"/>
      <c r="PNA76" s="18"/>
      <c r="PNB76" s="18"/>
      <c r="PNC76" s="18"/>
      <c r="PND76" s="18"/>
      <c r="PNE76" s="18"/>
      <c r="PNF76" s="18"/>
      <c r="PNG76" s="18"/>
      <c r="PNH76" s="18"/>
      <c r="PNI76" s="18"/>
      <c r="PNJ76" s="18"/>
      <c r="PNK76" s="18"/>
      <c r="PNL76" s="18"/>
      <c r="PNM76" s="18"/>
      <c r="PNN76" s="18"/>
      <c r="PNO76" s="18"/>
      <c r="PNP76" s="18"/>
      <c r="PNQ76" s="18"/>
      <c r="PNR76" s="18"/>
      <c r="PNS76" s="18"/>
      <c r="PNT76" s="18"/>
      <c r="PNU76" s="18"/>
      <c r="PNV76" s="18"/>
      <c r="PNW76" s="18"/>
      <c r="PNX76" s="18"/>
      <c r="PNY76" s="18"/>
      <c r="PNZ76" s="18"/>
      <c r="POA76" s="18"/>
      <c r="POB76" s="18"/>
      <c r="POC76" s="18"/>
      <c r="POD76" s="18"/>
      <c r="POE76" s="18"/>
      <c r="POF76" s="18"/>
      <c r="POG76" s="18"/>
      <c r="POH76" s="18"/>
      <c r="POI76" s="18"/>
      <c r="POJ76" s="18"/>
      <c r="POK76" s="18"/>
      <c r="POL76" s="18"/>
      <c r="POM76" s="18"/>
      <c r="PON76" s="18"/>
      <c r="POO76" s="18"/>
      <c r="POP76" s="18"/>
      <c r="POQ76" s="18"/>
      <c r="POR76" s="18"/>
      <c r="POS76" s="18"/>
      <c r="POT76" s="18"/>
      <c r="POU76" s="18"/>
      <c r="POV76" s="18"/>
      <c r="POW76" s="18"/>
      <c r="POX76" s="18"/>
      <c r="POY76" s="18"/>
      <c r="POZ76" s="18"/>
      <c r="PPA76" s="18"/>
      <c r="PPB76" s="18"/>
      <c r="PPC76" s="18"/>
      <c r="PPD76" s="18"/>
      <c r="PPE76" s="18"/>
      <c r="PPF76" s="18"/>
      <c r="PPG76" s="18"/>
      <c r="PPH76" s="18"/>
      <c r="PPI76" s="18"/>
      <c r="PPJ76" s="18"/>
      <c r="PPK76" s="18"/>
      <c r="PPL76" s="18"/>
      <c r="PPM76" s="18"/>
      <c r="PPN76" s="18"/>
      <c r="PPO76" s="18"/>
      <c r="PPP76" s="18"/>
      <c r="PPQ76" s="18"/>
      <c r="PPR76" s="18"/>
      <c r="PPS76" s="18"/>
      <c r="PPT76" s="18"/>
      <c r="PPU76" s="18"/>
      <c r="PPV76" s="18"/>
      <c r="PPW76" s="18"/>
      <c r="PPX76" s="18"/>
      <c r="PPY76" s="18"/>
      <c r="PPZ76" s="18"/>
      <c r="PQA76" s="18"/>
      <c r="PQB76" s="18"/>
      <c r="PQC76" s="18"/>
      <c r="PQD76" s="18"/>
      <c r="PQE76" s="18"/>
      <c r="PQF76" s="18"/>
      <c r="PQG76" s="18"/>
      <c r="PQH76" s="18"/>
      <c r="PQI76" s="18"/>
      <c r="PQJ76" s="18"/>
      <c r="PQK76" s="18"/>
      <c r="PQL76" s="18"/>
      <c r="PQM76" s="18"/>
      <c r="PQN76" s="18"/>
      <c r="PQO76" s="18"/>
      <c r="PQP76" s="18"/>
      <c r="PQQ76" s="18"/>
      <c r="PQR76" s="18"/>
      <c r="PQS76" s="18"/>
      <c r="PQT76" s="18"/>
      <c r="PQU76" s="18"/>
      <c r="PQV76" s="18"/>
      <c r="PQW76" s="18"/>
      <c r="PQX76" s="18"/>
      <c r="PQY76" s="18"/>
      <c r="PQZ76" s="18"/>
      <c r="PRA76" s="18"/>
      <c r="PRB76" s="18"/>
      <c r="PRC76" s="18"/>
      <c r="PRD76" s="18"/>
      <c r="PRE76" s="18"/>
      <c r="PRF76" s="18"/>
      <c r="PRG76" s="18"/>
      <c r="PRH76" s="18"/>
      <c r="PRI76" s="18"/>
      <c r="PRJ76" s="18"/>
      <c r="PRK76" s="18"/>
      <c r="PRL76" s="18"/>
      <c r="PRM76" s="18"/>
      <c r="PRN76" s="18"/>
      <c r="PRO76" s="18"/>
      <c r="PRP76" s="18"/>
      <c r="PRQ76" s="18"/>
      <c r="PRR76" s="18"/>
      <c r="PRS76" s="18"/>
      <c r="PRT76" s="18"/>
      <c r="PRU76" s="18"/>
      <c r="PRV76" s="18"/>
      <c r="PRW76" s="18"/>
      <c r="PRX76" s="18"/>
      <c r="PRY76" s="18"/>
      <c r="PRZ76" s="18"/>
      <c r="PSA76" s="18"/>
      <c r="PSB76" s="18"/>
      <c r="PSC76" s="18"/>
      <c r="PSD76" s="18"/>
      <c r="PSE76" s="18"/>
      <c r="PSF76" s="18"/>
      <c r="PSG76" s="18"/>
      <c r="PSH76" s="18"/>
      <c r="PSI76" s="18"/>
      <c r="PSJ76" s="18"/>
      <c r="PSK76" s="18"/>
      <c r="PSL76" s="18"/>
      <c r="PSM76" s="18"/>
      <c r="PSN76" s="18"/>
      <c r="PSO76" s="18"/>
      <c r="PSP76" s="18"/>
      <c r="PSQ76" s="18"/>
      <c r="PSR76" s="18"/>
      <c r="PSS76" s="18"/>
      <c r="PST76" s="18"/>
      <c r="PSU76" s="18"/>
      <c r="PSV76" s="18"/>
      <c r="PSW76" s="18"/>
      <c r="PSX76" s="18"/>
      <c r="PSY76" s="18"/>
      <c r="PSZ76" s="18"/>
      <c r="PTA76" s="18"/>
      <c r="PTB76" s="18"/>
      <c r="PTC76" s="18"/>
      <c r="PTD76" s="18"/>
      <c r="PTE76" s="18"/>
      <c r="PTF76" s="18"/>
      <c r="PTG76" s="18"/>
      <c r="PTH76" s="18"/>
      <c r="PTI76" s="18"/>
      <c r="PTJ76" s="18"/>
      <c r="PTK76" s="18"/>
      <c r="PTL76" s="18"/>
      <c r="PTM76" s="18"/>
      <c r="PTN76" s="18"/>
      <c r="PTO76" s="18"/>
      <c r="PTP76" s="18"/>
      <c r="PTQ76" s="18"/>
      <c r="PTR76" s="18"/>
      <c r="PTS76" s="18"/>
      <c r="PTT76" s="18"/>
      <c r="PTU76" s="18"/>
      <c r="PTV76" s="18"/>
      <c r="PTW76" s="18"/>
      <c r="PTX76" s="18"/>
      <c r="PTY76" s="18"/>
      <c r="PTZ76" s="18"/>
      <c r="PUA76" s="18"/>
      <c r="PUB76" s="18"/>
      <c r="PUC76" s="18"/>
      <c r="PUD76" s="18"/>
      <c r="PUE76" s="18"/>
      <c r="PUF76" s="18"/>
      <c r="PUG76" s="18"/>
      <c r="PUH76" s="18"/>
      <c r="PUI76" s="18"/>
      <c r="PUJ76" s="18"/>
      <c r="PUK76" s="18"/>
      <c r="PUL76" s="18"/>
      <c r="PUM76" s="18"/>
      <c r="PUN76" s="18"/>
      <c r="PUO76" s="18"/>
      <c r="PUP76" s="18"/>
      <c r="PUQ76" s="18"/>
      <c r="PUR76" s="18"/>
      <c r="PUS76" s="18"/>
      <c r="PUT76" s="18"/>
      <c r="PUU76" s="18"/>
      <c r="PUV76" s="18"/>
      <c r="PUW76" s="18"/>
      <c r="PUX76" s="18"/>
      <c r="PUY76" s="18"/>
      <c r="PUZ76" s="18"/>
      <c r="PVA76" s="18"/>
      <c r="PVB76" s="18"/>
      <c r="PVC76" s="18"/>
      <c r="PVD76" s="18"/>
      <c r="PVE76" s="18"/>
      <c r="PVF76" s="18"/>
      <c r="PVG76" s="18"/>
      <c r="PVH76" s="18"/>
      <c r="PVI76" s="18"/>
      <c r="PVJ76" s="18"/>
      <c r="PVK76" s="18"/>
      <c r="PVL76" s="18"/>
      <c r="PVM76" s="18"/>
      <c r="PVN76" s="18"/>
      <c r="PVO76" s="18"/>
      <c r="PVP76" s="18"/>
      <c r="PVQ76" s="18"/>
      <c r="PVR76" s="18"/>
      <c r="PVS76" s="18"/>
      <c r="PVT76" s="18"/>
      <c r="PVU76" s="18"/>
      <c r="PVV76" s="18"/>
      <c r="PVW76" s="18"/>
      <c r="PVX76" s="18"/>
      <c r="PVY76" s="18"/>
      <c r="PVZ76" s="18"/>
      <c r="PWA76" s="18"/>
      <c r="PWB76" s="18"/>
      <c r="PWC76" s="18"/>
      <c r="PWD76" s="18"/>
      <c r="PWE76" s="18"/>
      <c r="PWF76" s="18"/>
      <c r="PWG76" s="18"/>
      <c r="PWH76" s="18"/>
      <c r="PWI76" s="18"/>
      <c r="PWJ76" s="18"/>
      <c r="PWK76" s="18"/>
      <c r="PWL76" s="18"/>
      <c r="PWM76" s="18"/>
      <c r="PWN76" s="18"/>
      <c r="PWO76" s="18"/>
      <c r="PWP76" s="18"/>
      <c r="PWQ76" s="18"/>
      <c r="PWR76" s="18"/>
      <c r="PWS76" s="18"/>
      <c r="PWT76" s="18"/>
      <c r="PWU76" s="18"/>
      <c r="PWV76" s="18"/>
      <c r="PWW76" s="18"/>
      <c r="PWX76" s="18"/>
      <c r="PWY76" s="18"/>
      <c r="PWZ76" s="18"/>
      <c r="PXA76" s="18"/>
      <c r="PXB76" s="18"/>
      <c r="PXC76" s="18"/>
      <c r="PXD76" s="18"/>
      <c r="PXE76" s="18"/>
      <c r="PXF76" s="18"/>
      <c r="PXG76" s="18"/>
      <c r="PXH76" s="18"/>
      <c r="PXI76" s="18"/>
      <c r="PXJ76" s="18"/>
      <c r="PXK76" s="18"/>
      <c r="PXL76" s="18"/>
      <c r="PXM76" s="18"/>
      <c r="PXN76" s="18"/>
      <c r="PXO76" s="18"/>
      <c r="PXP76" s="18"/>
      <c r="PXQ76" s="18"/>
      <c r="PXR76" s="18"/>
      <c r="PXS76" s="18"/>
      <c r="PXT76" s="18"/>
      <c r="PXU76" s="18"/>
      <c r="PXV76" s="18"/>
      <c r="PXW76" s="18"/>
      <c r="PXX76" s="18"/>
      <c r="PXY76" s="18"/>
      <c r="PXZ76" s="18"/>
      <c r="PYA76" s="18"/>
      <c r="PYB76" s="18"/>
      <c r="PYC76" s="18"/>
      <c r="PYD76" s="18"/>
      <c r="PYE76" s="18"/>
      <c r="PYF76" s="18"/>
      <c r="PYG76" s="18"/>
      <c r="PYH76" s="18"/>
      <c r="PYI76" s="18"/>
      <c r="PYJ76" s="18"/>
      <c r="PYK76" s="18"/>
      <c r="PYL76" s="18"/>
      <c r="PYM76" s="18"/>
      <c r="PYN76" s="18"/>
      <c r="PYO76" s="18"/>
      <c r="PYP76" s="18"/>
      <c r="PYQ76" s="18"/>
      <c r="PYR76" s="18"/>
      <c r="PYS76" s="18"/>
      <c r="PYT76" s="18"/>
      <c r="PYU76" s="18"/>
      <c r="PYV76" s="18"/>
      <c r="PYW76" s="18"/>
      <c r="PYX76" s="18"/>
      <c r="PYY76" s="18"/>
      <c r="PYZ76" s="18"/>
      <c r="PZA76" s="18"/>
      <c r="PZB76" s="18"/>
      <c r="PZC76" s="18"/>
      <c r="PZD76" s="18"/>
      <c r="PZE76" s="18"/>
      <c r="PZF76" s="18"/>
      <c r="PZG76" s="18"/>
      <c r="PZH76" s="18"/>
      <c r="PZI76" s="18"/>
      <c r="PZJ76" s="18"/>
      <c r="PZK76" s="18"/>
      <c r="PZL76" s="18"/>
      <c r="PZM76" s="18"/>
      <c r="PZN76" s="18"/>
      <c r="PZO76" s="18"/>
      <c r="PZP76" s="18"/>
      <c r="PZQ76" s="18"/>
      <c r="PZR76" s="18"/>
      <c r="PZS76" s="18"/>
      <c r="PZT76" s="18"/>
      <c r="PZU76" s="18"/>
      <c r="PZV76" s="18"/>
      <c r="PZW76" s="18"/>
      <c r="PZX76" s="18"/>
      <c r="PZY76" s="18"/>
      <c r="PZZ76" s="18"/>
      <c r="QAA76" s="18"/>
      <c r="QAB76" s="18"/>
      <c r="QAC76" s="18"/>
      <c r="QAD76" s="18"/>
      <c r="QAE76" s="18"/>
      <c r="QAF76" s="18"/>
      <c r="QAG76" s="18"/>
      <c r="QAH76" s="18"/>
      <c r="QAI76" s="18"/>
      <c r="QAJ76" s="18"/>
      <c r="QAK76" s="18"/>
      <c r="QAL76" s="18"/>
      <c r="QAM76" s="18"/>
      <c r="QAN76" s="18"/>
      <c r="QAO76" s="18"/>
      <c r="QAP76" s="18"/>
      <c r="QAQ76" s="18"/>
      <c r="QAR76" s="18"/>
      <c r="QAS76" s="18"/>
      <c r="QAT76" s="18"/>
      <c r="QAU76" s="18"/>
      <c r="QAV76" s="18"/>
      <c r="QAW76" s="18"/>
      <c r="QAX76" s="18"/>
      <c r="QAY76" s="18"/>
      <c r="QAZ76" s="18"/>
      <c r="QBA76" s="18"/>
      <c r="QBB76" s="18"/>
      <c r="QBC76" s="18"/>
      <c r="QBD76" s="18"/>
      <c r="QBE76" s="18"/>
      <c r="QBF76" s="18"/>
      <c r="QBG76" s="18"/>
      <c r="QBH76" s="18"/>
      <c r="QBI76" s="18"/>
      <c r="QBJ76" s="18"/>
      <c r="QBK76" s="18"/>
      <c r="QBL76" s="18"/>
      <c r="QBM76" s="18"/>
      <c r="QBN76" s="18"/>
      <c r="QBO76" s="18"/>
      <c r="QBP76" s="18"/>
      <c r="QBQ76" s="18"/>
      <c r="QBR76" s="18"/>
      <c r="QBS76" s="18"/>
      <c r="QBT76" s="18"/>
      <c r="QBU76" s="18"/>
      <c r="QBV76" s="18"/>
      <c r="QBW76" s="18"/>
      <c r="QBX76" s="18"/>
      <c r="QBY76" s="18"/>
      <c r="QBZ76" s="18"/>
      <c r="QCA76" s="18"/>
      <c r="QCB76" s="18"/>
      <c r="QCC76" s="18"/>
      <c r="QCD76" s="18"/>
      <c r="QCE76" s="18"/>
      <c r="QCF76" s="18"/>
      <c r="QCG76" s="18"/>
      <c r="QCH76" s="18"/>
      <c r="QCI76" s="18"/>
      <c r="QCJ76" s="18"/>
      <c r="QCK76" s="18"/>
      <c r="QCL76" s="18"/>
      <c r="QCM76" s="18"/>
      <c r="QCN76" s="18"/>
      <c r="QCO76" s="18"/>
      <c r="QCP76" s="18"/>
      <c r="QCQ76" s="18"/>
      <c r="QCR76" s="18"/>
      <c r="QCS76" s="18"/>
      <c r="QCT76" s="18"/>
      <c r="QCU76" s="18"/>
      <c r="QCV76" s="18"/>
      <c r="QCW76" s="18"/>
      <c r="QCX76" s="18"/>
      <c r="QCY76" s="18"/>
      <c r="QCZ76" s="18"/>
      <c r="QDA76" s="18"/>
      <c r="QDB76" s="18"/>
      <c r="QDC76" s="18"/>
      <c r="QDD76" s="18"/>
      <c r="QDE76" s="18"/>
      <c r="QDF76" s="18"/>
      <c r="QDG76" s="18"/>
      <c r="QDH76" s="18"/>
      <c r="QDI76" s="18"/>
      <c r="QDJ76" s="18"/>
      <c r="QDK76" s="18"/>
      <c r="QDL76" s="18"/>
      <c r="QDM76" s="18"/>
      <c r="QDN76" s="18"/>
      <c r="QDO76" s="18"/>
      <c r="QDP76" s="18"/>
      <c r="QDQ76" s="18"/>
      <c r="QDR76" s="18"/>
      <c r="QDS76" s="18"/>
      <c r="QDT76" s="18"/>
      <c r="QDU76" s="18"/>
      <c r="QDV76" s="18"/>
      <c r="QDW76" s="18"/>
      <c r="QDX76" s="18"/>
      <c r="QDY76" s="18"/>
      <c r="QDZ76" s="18"/>
      <c r="QEA76" s="18"/>
      <c r="QEB76" s="18"/>
      <c r="QEC76" s="18"/>
      <c r="QED76" s="18"/>
      <c r="QEE76" s="18"/>
      <c r="QEF76" s="18"/>
      <c r="QEG76" s="18"/>
      <c r="QEH76" s="18"/>
      <c r="QEI76" s="18"/>
      <c r="QEJ76" s="18"/>
      <c r="QEK76" s="18"/>
      <c r="QEL76" s="18"/>
      <c r="QEM76" s="18"/>
      <c r="QEN76" s="18"/>
      <c r="QEO76" s="18"/>
      <c r="QEP76" s="18"/>
      <c r="QEQ76" s="18"/>
      <c r="QER76" s="18"/>
      <c r="QES76" s="18"/>
      <c r="QET76" s="18"/>
      <c r="QEU76" s="18"/>
      <c r="QEV76" s="18"/>
      <c r="QEW76" s="18"/>
      <c r="QEX76" s="18"/>
      <c r="QEY76" s="18"/>
      <c r="QEZ76" s="18"/>
      <c r="QFA76" s="18"/>
      <c r="QFB76" s="18"/>
      <c r="QFC76" s="18"/>
      <c r="QFD76" s="18"/>
      <c r="QFE76" s="18"/>
      <c r="QFF76" s="18"/>
      <c r="QFG76" s="18"/>
      <c r="QFH76" s="18"/>
      <c r="QFI76" s="18"/>
      <c r="QFJ76" s="18"/>
      <c r="QFK76" s="18"/>
      <c r="QFL76" s="18"/>
      <c r="QFM76" s="18"/>
      <c r="QFN76" s="18"/>
      <c r="QFO76" s="18"/>
      <c r="QFP76" s="18"/>
      <c r="QFQ76" s="18"/>
      <c r="QFR76" s="18"/>
      <c r="QFS76" s="18"/>
      <c r="QFT76" s="18"/>
      <c r="QFU76" s="18"/>
      <c r="QFV76" s="18"/>
      <c r="QFW76" s="18"/>
      <c r="QFX76" s="18"/>
      <c r="QFY76" s="18"/>
      <c r="QFZ76" s="18"/>
      <c r="QGA76" s="18"/>
      <c r="QGB76" s="18"/>
      <c r="QGC76" s="18"/>
      <c r="QGD76" s="18"/>
      <c r="QGE76" s="18"/>
      <c r="QGF76" s="18"/>
      <c r="QGG76" s="18"/>
      <c r="QGH76" s="18"/>
      <c r="QGI76" s="18"/>
      <c r="QGJ76" s="18"/>
      <c r="QGK76" s="18"/>
      <c r="QGL76" s="18"/>
      <c r="QGM76" s="18"/>
      <c r="QGN76" s="18"/>
      <c r="QGO76" s="18"/>
      <c r="QGP76" s="18"/>
      <c r="QGQ76" s="18"/>
      <c r="QGR76" s="18"/>
      <c r="QGS76" s="18"/>
      <c r="QGT76" s="18"/>
      <c r="QGU76" s="18"/>
      <c r="QGV76" s="18"/>
      <c r="QGW76" s="18"/>
      <c r="QGX76" s="18"/>
      <c r="QGY76" s="18"/>
      <c r="QGZ76" s="18"/>
      <c r="QHA76" s="18"/>
      <c r="QHB76" s="18"/>
      <c r="QHC76" s="18"/>
      <c r="QHD76" s="18"/>
      <c r="QHE76" s="18"/>
      <c r="QHF76" s="18"/>
      <c r="QHG76" s="18"/>
      <c r="QHH76" s="18"/>
      <c r="QHI76" s="18"/>
      <c r="QHJ76" s="18"/>
      <c r="QHK76" s="18"/>
      <c r="QHL76" s="18"/>
      <c r="QHM76" s="18"/>
      <c r="QHN76" s="18"/>
      <c r="QHO76" s="18"/>
      <c r="QHP76" s="18"/>
      <c r="QHQ76" s="18"/>
      <c r="QHR76" s="18"/>
      <c r="QHS76" s="18"/>
      <c r="QHT76" s="18"/>
      <c r="QHU76" s="18"/>
      <c r="QHV76" s="18"/>
      <c r="QHW76" s="18"/>
      <c r="QHX76" s="18"/>
      <c r="QHY76" s="18"/>
      <c r="QHZ76" s="18"/>
      <c r="QIA76" s="18"/>
      <c r="QIB76" s="18"/>
      <c r="QIC76" s="18"/>
      <c r="QID76" s="18"/>
      <c r="QIE76" s="18"/>
      <c r="QIF76" s="18"/>
      <c r="QIG76" s="18"/>
      <c r="QIH76" s="18"/>
      <c r="QII76" s="18"/>
      <c r="QIJ76" s="18"/>
      <c r="QIK76" s="18"/>
      <c r="QIL76" s="18"/>
      <c r="QIM76" s="18"/>
      <c r="QIN76" s="18"/>
      <c r="QIO76" s="18"/>
      <c r="QIP76" s="18"/>
      <c r="QIQ76" s="18"/>
      <c r="QIR76" s="18"/>
      <c r="QIS76" s="18"/>
      <c r="QIT76" s="18"/>
      <c r="QIU76" s="18"/>
      <c r="QIV76" s="18"/>
      <c r="QIW76" s="18"/>
      <c r="QIX76" s="18"/>
      <c r="QIY76" s="18"/>
      <c r="QIZ76" s="18"/>
      <c r="QJA76" s="18"/>
      <c r="QJB76" s="18"/>
      <c r="QJC76" s="18"/>
      <c r="QJD76" s="18"/>
      <c r="QJE76" s="18"/>
      <c r="QJF76" s="18"/>
      <c r="QJG76" s="18"/>
      <c r="QJH76" s="18"/>
      <c r="QJI76" s="18"/>
      <c r="QJJ76" s="18"/>
      <c r="QJK76" s="18"/>
      <c r="QJL76" s="18"/>
      <c r="QJM76" s="18"/>
      <c r="QJN76" s="18"/>
      <c r="QJO76" s="18"/>
      <c r="QJP76" s="18"/>
      <c r="QJQ76" s="18"/>
      <c r="QJR76" s="18"/>
      <c r="QJS76" s="18"/>
      <c r="QJT76" s="18"/>
      <c r="QJU76" s="18"/>
      <c r="QJV76" s="18"/>
      <c r="QJW76" s="18"/>
      <c r="QJX76" s="18"/>
      <c r="QJY76" s="18"/>
      <c r="QJZ76" s="18"/>
      <c r="QKA76" s="18"/>
      <c r="QKB76" s="18"/>
      <c r="QKC76" s="18"/>
      <c r="QKD76" s="18"/>
      <c r="QKE76" s="18"/>
      <c r="QKF76" s="18"/>
      <c r="QKG76" s="18"/>
      <c r="QKH76" s="18"/>
      <c r="QKI76" s="18"/>
      <c r="QKJ76" s="18"/>
      <c r="QKK76" s="18"/>
      <c r="QKL76" s="18"/>
      <c r="QKM76" s="18"/>
      <c r="QKN76" s="18"/>
      <c r="QKO76" s="18"/>
      <c r="QKP76" s="18"/>
      <c r="QKQ76" s="18"/>
      <c r="QKR76" s="18"/>
      <c r="QKS76" s="18"/>
      <c r="QKT76" s="18"/>
      <c r="QKU76" s="18"/>
      <c r="QKV76" s="18"/>
      <c r="QKW76" s="18"/>
      <c r="QKX76" s="18"/>
      <c r="QKY76" s="18"/>
      <c r="QKZ76" s="18"/>
      <c r="QLA76" s="18"/>
      <c r="QLB76" s="18"/>
      <c r="QLC76" s="18"/>
      <c r="QLD76" s="18"/>
      <c r="QLE76" s="18"/>
      <c r="QLF76" s="18"/>
      <c r="QLG76" s="18"/>
      <c r="QLH76" s="18"/>
      <c r="QLI76" s="18"/>
      <c r="QLJ76" s="18"/>
      <c r="QLK76" s="18"/>
      <c r="QLL76" s="18"/>
      <c r="QLM76" s="18"/>
      <c r="QLN76" s="18"/>
      <c r="QLO76" s="18"/>
      <c r="QLP76" s="18"/>
      <c r="QLQ76" s="18"/>
      <c r="QLR76" s="18"/>
      <c r="QLS76" s="18"/>
      <c r="QLT76" s="18"/>
      <c r="QLU76" s="18"/>
      <c r="QLV76" s="18"/>
      <c r="QLW76" s="18"/>
      <c r="QLX76" s="18"/>
      <c r="QLY76" s="18"/>
      <c r="QLZ76" s="18"/>
      <c r="QMA76" s="18"/>
      <c r="QMB76" s="18"/>
      <c r="QMC76" s="18"/>
      <c r="QMD76" s="18"/>
      <c r="QME76" s="18"/>
      <c r="QMF76" s="18"/>
      <c r="QMG76" s="18"/>
      <c r="QMH76" s="18"/>
      <c r="QMI76" s="18"/>
      <c r="QMJ76" s="18"/>
      <c r="QMK76" s="18"/>
      <c r="QML76" s="18"/>
      <c r="QMM76" s="18"/>
      <c r="QMN76" s="18"/>
      <c r="QMO76" s="18"/>
      <c r="QMP76" s="18"/>
      <c r="QMQ76" s="18"/>
      <c r="QMR76" s="18"/>
      <c r="QMS76" s="18"/>
      <c r="QMT76" s="18"/>
      <c r="QMU76" s="18"/>
      <c r="QMV76" s="18"/>
      <c r="QMW76" s="18"/>
      <c r="QMX76" s="18"/>
      <c r="QMY76" s="18"/>
      <c r="QMZ76" s="18"/>
      <c r="QNA76" s="18"/>
      <c r="QNB76" s="18"/>
      <c r="QNC76" s="18"/>
      <c r="QND76" s="18"/>
      <c r="QNE76" s="18"/>
      <c r="QNF76" s="18"/>
      <c r="QNG76" s="18"/>
      <c r="QNH76" s="18"/>
      <c r="QNI76" s="18"/>
      <c r="QNJ76" s="18"/>
      <c r="QNK76" s="18"/>
      <c r="QNL76" s="18"/>
      <c r="QNM76" s="18"/>
      <c r="QNN76" s="18"/>
      <c r="QNO76" s="18"/>
      <c r="QNP76" s="18"/>
      <c r="QNQ76" s="18"/>
      <c r="QNR76" s="18"/>
      <c r="QNS76" s="18"/>
      <c r="QNT76" s="18"/>
      <c r="QNU76" s="18"/>
      <c r="QNV76" s="18"/>
      <c r="QNW76" s="18"/>
      <c r="QNX76" s="18"/>
      <c r="QNY76" s="18"/>
      <c r="QNZ76" s="18"/>
      <c r="QOA76" s="18"/>
      <c r="QOB76" s="18"/>
      <c r="QOC76" s="18"/>
      <c r="QOD76" s="18"/>
      <c r="QOE76" s="18"/>
      <c r="QOF76" s="18"/>
      <c r="QOG76" s="18"/>
      <c r="QOH76" s="18"/>
      <c r="QOI76" s="18"/>
      <c r="QOJ76" s="18"/>
      <c r="QOK76" s="18"/>
      <c r="QOL76" s="18"/>
      <c r="QOM76" s="18"/>
      <c r="QON76" s="18"/>
      <c r="QOO76" s="18"/>
      <c r="QOP76" s="18"/>
      <c r="QOQ76" s="18"/>
      <c r="QOR76" s="18"/>
      <c r="QOS76" s="18"/>
      <c r="QOT76" s="18"/>
      <c r="QOU76" s="18"/>
      <c r="QOV76" s="18"/>
      <c r="QOW76" s="18"/>
      <c r="QOX76" s="18"/>
      <c r="QOY76" s="18"/>
      <c r="QOZ76" s="18"/>
      <c r="QPA76" s="18"/>
      <c r="QPB76" s="18"/>
      <c r="QPC76" s="18"/>
      <c r="QPD76" s="18"/>
      <c r="QPE76" s="18"/>
      <c r="QPF76" s="18"/>
      <c r="QPG76" s="18"/>
      <c r="QPH76" s="18"/>
      <c r="QPI76" s="18"/>
      <c r="QPJ76" s="18"/>
      <c r="QPK76" s="18"/>
      <c r="QPL76" s="18"/>
      <c r="QPM76" s="18"/>
      <c r="QPN76" s="18"/>
      <c r="QPO76" s="18"/>
      <c r="QPP76" s="18"/>
      <c r="QPQ76" s="18"/>
      <c r="QPR76" s="18"/>
      <c r="QPS76" s="18"/>
      <c r="QPT76" s="18"/>
      <c r="QPU76" s="18"/>
      <c r="QPV76" s="18"/>
      <c r="QPW76" s="18"/>
      <c r="QPX76" s="18"/>
      <c r="QPY76" s="18"/>
      <c r="QPZ76" s="18"/>
      <c r="QQA76" s="18"/>
      <c r="QQB76" s="18"/>
      <c r="QQC76" s="18"/>
      <c r="QQD76" s="18"/>
      <c r="QQE76" s="18"/>
      <c r="QQF76" s="18"/>
      <c r="QQG76" s="18"/>
      <c r="QQH76" s="18"/>
      <c r="QQI76" s="18"/>
      <c r="QQJ76" s="18"/>
      <c r="QQK76" s="18"/>
      <c r="QQL76" s="18"/>
      <c r="QQM76" s="18"/>
      <c r="QQN76" s="18"/>
      <c r="QQO76" s="18"/>
      <c r="QQP76" s="18"/>
      <c r="QQQ76" s="18"/>
      <c r="QQR76" s="18"/>
      <c r="QQS76" s="18"/>
      <c r="QQT76" s="18"/>
      <c r="QQU76" s="18"/>
      <c r="QQV76" s="18"/>
      <c r="QQW76" s="18"/>
      <c r="QQX76" s="18"/>
      <c r="QQY76" s="18"/>
      <c r="QQZ76" s="18"/>
      <c r="QRA76" s="18"/>
      <c r="QRB76" s="18"/>
      <c r="QRC76" s="18"/>
      <c r="QRD76" s="18"/>
      <c r="QRE76" s="18"/>
      <c r="QRF76" s="18"/>
      <c r="QRG76" s="18"/>
      <c r="QRH76" s="18"/>
      <c r="QRI76" s="18"/>
      <c r="QRJ76" s="18"/>
      <c r="QRK76" s="18"/>
      <c r="QRL76" s="18"/>
      <c r="QRM76" s="18"/>
      <c r="QRN76" s="18"/>
      <c r="QRO76" s="18"/>
      <c r="QRP76" s="18"/>
      <c r="QRQ76" s="18"/>
      <c r="QRR76" s="18"/>
      <c r="QRS76" s="18"/>
      <c r="QRT76" s="18"/>
      <c r="QRU76" s="18"/>
      <c r="QRV76" s="18"/>
      <c r="QRW76" s="18"/>
      <c r="QRX76" s="18"/>
      <c r="QRY76" s="18"/>
      <c r="QRZ76" s="18"/>
      <c r="QSA76" s="18"/>
      <c r="QSB76" s="18"/>
      <c r="QSC76" s="18"/>
      <c r="QSD76" s="18"/>
      <c r="QSE76" s="18"/>
      <c r="QSF76" s="18"/>
      <c r="QSG76" s="18"/>
      <c r="QSH76" s="18"/>
      <c r="QSI76" s="18"/>
      <c r="QSJ76" s="18"/>
      <c r="QSK76" s="18"/>
      <c r="QSL76" s="18"/>
      <c r="QSM76" s="18"/>
      <c r="QSN76" s="18"/>
      <c r="QSO76" s="18"/>
      <c r="QSP76" s="18"/>
      <c r="QSQ76" s="18"/>
      <c r="QSR76" s="18"/>
      <c r="QSS76" s="18"/>
      <c r="QST76" s="18"/>
      <c r="QSU76" s="18"/>
      <c r="QSV76" s="18"/>
      <c r="QSW76" s="18"/>
      <c r="QSX76" s="18"/>
      <c r="QSY76" s="18"/>
      <c r="QSZ76" s="18"/>
      <c r="QTA76" s="18"/>
      <c r="QTB76" s="18"/>
      <c r="QTC76" s="18"/>
      <c r="QTD76" s="18"/>
      <c r="QTE76" s="18"/>
      <c r="QTF76" s="18"/>
      <c r="QTG76" s="18"/>
      <c r="QTH76" s="18"/>
      <c r="QTI76" s="18"/>
      <c r="QTJ76" s="18"/>
      <c r="QTK76" s="18"/>
      <c r="QTL76" s="18"/>
      <c r="QTM76" s="18"/>
      <c r="QTN76" s="18"/>
      <c r="QTO76" s="18"/>
      <c r="QTP76" s="18"/>
      <c r="QTQ76" s="18"/>
      <c r="QTR76" s="18"/>
      <c r="QTS76" s="18"/>
      <c r="QTT76" s="18"/>
      <c r="QTU76" s="18"/>
      <c r="QTV76" s="18"/>
      <c r="QTW76" s="18"/>
      <c r="QTX76" s="18"/>
      <c r="QTY76" s="18"/>
      <c r="QTZ76" s="18"/>
      <c r="QUA76" s="18"/>
      <c r="QUB76" s="18"/>
      <c r="QUC76" s="18"/>
      <c r="QUD76" s="18"/>
      <c r="QUE76" s="18"/>
      <c r="QUF76" s="18"/>
      <c r="QUG76" s="18"/>
      <c r="QUH76" s="18"/>
      <c r="QUI76" s="18"/>
      <c r="QUJ76" s="18"/>
      <c r="QUK76" s="18"/>
      <c r="QUL76" s="18"/>
      <c r="QUM76" s="18"/>
      <c r="QUN76" s="18"/>
      <c r="QUO76" s="18"/>
      <c r="QUP76" s="18"/>
      <c r="QUQ76" s="18"/>
      <c r="QUR76" s="18"/>
      <c r="QUS76" s="18"/>
      <c r="QUT76" s="18"/>
      <c r="QUU76" s="18"/>
      <c r="QUV76" s="18"/>
      <c r="QUW76" s="18"/>
      <c r="QUX76" s="18"/>
      <c r="QUY76" s="18"/>
      <c r="QUZ76" s="18"/>
      <c r="QVA76" s="18"/>
      <c r="QVB76" s="18"/>
      <c r="QVC76" s="18"/>
      <c r="QVD76" s="18"/>
      <c r="QVE76" s="18"/>
      <c r="QVF76" s="18"/>
      <c r="QVG76" s="18"/>
      <c r="QVH76" s="18"/>
      <c r="QVI76" s="18"/>
      <c r="QVJ76" s="18"/>
      <c r="QVK76" s="18"/>
      <c r="QVL76" s="18"/>
      <c r="QVM76" s="18"/>
      <c r="QVN76" s="18"/>
      <c r="QVO76" s="18"/>
      <c r="QVP76" s="18"/>
      <c r="QVQ76" s="18"/>
      <c r="QVR76" s="18"/>
      <c r="QVS76" s="18"/>
      <c r="QVT76" s="18"/>
      <c r="QVU76" s="18"/>
      <c r="QVV76" s="18"/>
      <c r="QVW76" s="18"/>
      <c r="QVX76" s="18"/>
      <c r="QVY76" s="18"/>
      <c r="QVZ76" s="18"/>
      <c r="QWA76" s="18"/>
      <c r="QWB76" s="18"/>
      <c r="QWC76" s="18"/>
      <c r="QWD76" s="18"/>
      <c r="QWE76" s="18"/>
      <c r="QWF76" s="18"/>
      <c r="QWG76" s="18"/>
      <c r="QWH76" s="18"/>
      <c r="QWI76" s="18"/>
      <c r="QWJ76" s="18"/>
      <c r="QWK76" s="18"/>
      <c r="QWL76" s="18"/>
      <c r="QWM76" s="18"/>
      <c r="QWN76" s="18"/>
      <c r="QWO76" s="18"/>
      <c r="QWP76" s="18"/>
      <c r="QWQ76" s="18"/>
      <c r="QWR76" s="18"/>
      <c r="QWS76" s="18"/>
      <c r="QWT76" s="18"/>
      <c r="QWU76" s="18"/>
      <c r="QWV76" s="18"/>
      <c r="QWW76" s="18"/>
      <c r="QWX76" s="18"/>
      <c r="QWY76" s="18"/>
      <c r="QWZ76" s="18"/>
      <c r="QXA76" s="18"/>
      <c r="QXB76" s="18"/>
      <c r="QXC76" s="18"/>
      <c r="QXD76" s="18"/>
      <c r="QXE76" s="18"/>
      <c r="QXF76" s="18"/>
      <c r="QXG76" s="18"/>
      <c r="QXH76" s="18"/>
      <c r="QXI76" s="18"/>
      <c r="QXJ76" s="18"/>
      <c r="QXK76" s="18"/>
      <c r="QXL76" s="18"/>
      <c r="QXM76" s="18"/>
      <c r="QXN76" s="18"/>
      <c r="QXO76" s="18"/>
      <c r="QXP76" s="18"/>
      <c r="QXQ76" s="18"/>
      <c r="QXR76" s="18"/>
      <c r="QXS76" s="18"/>
      <c r="QXT76" s="18"/>
      <c r="QXU76" s="18"/>
      <c r="QXV76" s="18"/>
      <c r="QXW76" s="18"/>
      <c r="QXX76" s="18"/>
      <c r="QXY76" s="18"/>
      <c r="QXZ76" s="18"/>
      <c r="QYA76" s="18"/>
      <c r="QYB76" s="18"/>
      <c r="QYC76" s="18"/>
      <c r="QYD76" s="18"/>
      <c r="QYE76" s="18"/>
      <c r="QYF76" s="18"/>
      <c r="QYG76" s="18"/>
      <c r="QYH76" s="18"/>
      <c r="QYI76" s="18"/>
      <c r="QYJ76" s="18"/>
      <c r="QYK76" s="18"/>
      <c r="QYL76" s="18"/>
      <c r="QYM76" s="18"/>
      <c r="QYN76" s="18"/>
      <c r="QYO76" s="18"/>
      <c r="QYP76" s="18"/>
      <c r="QYQ76" s="18"/>
      <c r="QYR76" s="18"/>
      <c r="QYS76" s="18"/>
      <c r="QYT76" s="18"/>
      <c r="QYU76" s="18"/>
      <c r="QYV76" s="18"/>
      <c r="QYW76" s="18"/>
      <c r="QYX76" s="18"/>
      <c r="QYY76" s="18"/>
      <c r="QYZ76" s="18"/>
      <c r="QZA76" s="18"/>
      <c r="QZB76" s="18"/>
      <c r="QZC76" s="18"/>
      <c r="QZD76" s="18"/>
      <c r="QZE76" s="18"/>
      <c r="QZF76" s="18"/>
      <c r="QZG76" s="18"/>
      <c r="QZH76" s="18"/>
      <c r="QZI76" s="18"/>
      <c r="QZJ76" s="18"/>
      <c r="QZK76" s="18"/>
      <c r="QZL76" s="18"/>
      <c r="QZM76" s="18"/>
      <c r="QZN76" s="18"/>
      <c r="QZO76" s="18"/>
      <c r="QZP76" s="18"/>
      <c r="QZQ76" s="18"/>
      <c r="QZR76" s="18"/>
      <c r="QZS76" s="18"/>
      <c r="QZT76" s="18"/>
      <c r="QZU76" s="18"/>
      <c r="QZV76" s="18"/>
      <c r="QZW76" s="18"/>
      <c r="QZX76" s="18"/>
      <c r="QZY76" s="18"/>
      <c r="QZZ76" s="18"/>
      <c r="RAA76" s="18"/>
      <c r="RAB76" s="18"/>
      <c r="RAC76" s="18"/>
      <c r="RAD76" s="18"/>
      <c r="RAE76" s="18"/>
      <c r="RAF76" s="18"/>
      <c r="RAG76" s="18"/>
      <c r="RAH76" s="18"/>
      <c r="RAI76" s="18"/>
      <c r="RAJ76" s="18"/>
      <c r="RAK76" s="18"/>
      <c r="RAL76" s="18"/>
      <c r="RAM76" s="18"/>
      <c r="RAN76" s="18"/>
      <c r="RAO76" s="18"/>
      <c r="RAP76" s="18"/>
      <c r="RAQ76" s="18"/>
      <c r="RAR76" s="18"/>
      <c r="RAS76" s="18"/>
      <c r="RAT76" s="18"/>
      <c r="RAU76" s="18"/>
      <c r="RAV76" s="18"/>
      <c r="RAW76" s="18"/>
      <c r="RAX76" s="18"/>
      <c r="RAY76" s="18"/>
      <c r="RAZ76" s="18"/>
      <c r="RBA76" s="18"/>
      <c r="RBB76" s="18"/>
      <c r="RBC76" s="18"/>
      <c r="RBD76" s="18"/>
      <c r="RBE76" s="18"/>
      <c r="RBF76" s="18"/>
      <c r="RBG76" s="18"/>
      <c r="RBH76" s="18"/>
      <c r="RBI76" s="18"/>
      <c r="RBJ76" s="18"/>
      <c r="RBK76" s="18"/>
      <c r="RBL76" s="18"/>
      <c r="RBM76" s="18"/>
      <c r="RBN76" s="18"/>
      <c r="RBO76" s="18"/>
      <c r="RBP76" s="18"/>
      <c r="RBQ76" s="18"/>
      <c r="RBR76" s="18"/>
      <c r="RBS76" s="18"/>
      <c r="RBT76" s="18"/>
      <c r="RBU76" s="18"/>
      <c r="RBV76" s="18"/>
      <c r="RBW76" s="18"/>
      <c r="RBX76" s="18"/>
      <c r="RBY76" s="18"/>
      <c r="RBZ76" s="18"/>
      <c r="RCA76" s="18"/>
      <c r="RCB76" s="18"/>
      <c r="RCC76" s="18"/>
      <c r="RCD76" s="18"/>
      <c r="RCE76" s="18"/>
      <c r="RCF76" s="18"/>
      <c r="RCG76" s="18"/>
      <c r="RCH76" s="18"/>
      <c r="RCI76" s="18"/>
      <c r="RCJ76" s="18"/>
      <c r="RCK76" s="18"/>
      <c r="RCL76" s="18"/>
      <c r="RCM76" s="18"/>
      <c r="RCN76" s="18"/>
      <c r="RCO76" s="18"/>
      <c r="RCP76" s="18"/>
      <c r="RCQ76" s="18"/>
      <c r="RCR76" s="18"/>
      <c r="RCS76" s="18"/>
      <c r="RCT76" s="18"/>
      <c r="RCU76" s="18"/>
      <c r="RCV76" s="18"/>
      <c r="RCW76" s="18"/>
      <c r="RCX76" s="18"/>
      <c r="RCY76" s="18"/>
      <c r="RCZ76" s="18"/>
      <c r="RDA76" s="18"/>
      <c r="RDB76" s="18"/>
      <c r="RDC76" s="18"/>
      <c r="RDD76" s="18"/>
      <c r="RDE76" s="18"/>
      <c r="RDF76" s="18"/>
      <c r="RDG76" s="18"/>
      <c r="RDH76" s="18"/>
      <c r="RDI76" s="18"/>
      <c r="RDJ76" s="18"/>
      <c r="RDK76" s="18"/>
      <c r="RDL76" s="18"/>
      <c r="RDM76" s="18"/>
      <c r="RDN76" s="18"/>
      <c r="RDO76" s="18"/>
      <c r="RDP76" s="18"/>
      <c r="RDQ76" s="18"/>
      <c r="RDR76" s="18"/>
      <c r="RDS76" s="18"/>
      <c r="RDT76" s="18"/>
      <c r="RDU76" s="18"/>
      <c r="RDV76" s="18"/>
      <c r="RDW76" s="18"/>
      <c r="RDX76" s="18"/>
      <c r="RDY76" s="18"/>
      <c r="RDZ76" s="18"/>
      <c r="REA76" s="18"/>
      <c r="REB76" s="18"/>
      <c r="REC76" s="18"/>
      <c r="RED76" s="18"/>
      <c r="REE76" s="18"/>
      <c r="REF76" s="18"/>
      <c r="REG76" s="18"/>
      <c r="REH76" s="18"/>
      <c r="REI76" s="18"/>
      <c r="REJ76" s="18"/>
      <c r="REK76" s="18"/>
      <c r="REL76" s="18"/>
      <c r="REM76" s="18"/>
      <c r="REN76" s="18"/>
      <c r="REO76" s="18"/>
      <c r="REP76" s="18"/>
      <c r="REQ76" s="18"/>
      <c r="RER76" s="18"/>
      <c r="RES76" s="18"/>
      <c r="RET76" s="18"/>
      <c r="REU76" s="18"/>
      <c r="REV76" s="18"/>
      <c r="REW76" s="18"/>
      <c r="REX76" s="18"/>
      <c r="REY76" s="18"/>
      <c r="REZ76" s="18"/>
      <c r="RFA76" s="18"/>
      <c r="RFB76" s="18"/>
      <c r="RFC76" s="18"/>
      <c r="RFD76" s="18"/>
      <c r="RFE76" s="18"/>
      <c r="RFF76" s="18"/>
      <c r="RFG76" s="18"/>
      <c r="RFH76" s="18"/>
      <c r="RFI76" s="18"/>
      <c r="RFJ76" s="18"/>
      <c r="RFK76" s="18"/>
      <c r="RFL76" s="18"/>
      <c r="RFM76" s="18"/>
      <c r="RFN76" s="18"/>
      <c r="RFO76" s="18"/>
      <c r="RFP76" s="18"/>
      <c r="RFQ76" s="18"/>
      <c r="RFR76" s="18"/>
      <c r="RFS76" s="18"/>
      <c r="RFT76" s="18"/>
      <c r="RFU76" s="18"/>
      <c r="RFV76" s="18"/>
      <c r="RFW76" s="18"/>
      <c r="RFX76" s="18"/>
      <c r="RFY76" s="18"/>
      <c r="RFZ76" s="18"/>
      <c r="RGA76" s="18"/>
      <c r="RGB76" s="18"/>
      <c r="RGC76" s="18"/>
      <c r="RGD76" s="18"/>
      <c r="RGE76" s="18"/>
      <c r="RGF76" s="18"/>
      <c r="RGG76" s="18"/>
      <c r="RGH76" s="18"/>
      <c r="RGI76" s="18"/>
      <c r="RGJ76" s="18"/>
      <c r="RGK76" s="18"/>
      <c r="RGL76" s="18"/>
      <c r="RGM76" s="18"/>
      <c r="RGN76" s="18"/>
      <c r="RGO76" s="18"/>
      <c r="RGP76" s="18"/>
      <c r="RGQ76" s="18"/>
      <c r="RGR76" s="18"/>
      <c r="RGS76" s="18"/>
      <c r="RGT76" s="18"/>
      <c r="RGU76" s="18"/>
      <c r="RGV76" s="18"/>
      <c r="RGW76" s="18"/>
      <c r="RGX76" s="18"/>
      <c r="RGY76" s="18"/>
      <c r="RGZ76" s="18"/>
      <c r="RHA76" s="18"/>
      <c r="RHB76" s="18"/>
      <c r="RHC76" s="18"/>
      <c r="RHD76" s="18"/>
      <c r="RHE76" s="18"/>
      <c r="RHF76" s="18"/>
      <c r="RHG76" s="18"/>
      <c r="RHH76" s="18"/>
      <c r="RHI76" s="18"/>
      <c r="RHJ76" s="18"/>
      <c r="RHK76" s="18"/>
      <c r="RHL76" s="18"/>
      <c r="RHM76" s="18"/>
      <c r="RHN76" s="18"/>
      <c r="RHO76" s="18"/>
      <c r="RHP76" s="18"/>
      <c r="RHQ76" s="18"/>
      <c r="RHR76" s="18"/>
      <c r="RHS76" s="18"/>
      <c r="RHT76" s="18"/>
      <c r="RHU76" s="18"/>
      <c r="RHV76" s="18"/>
      <c r="RHW76" s="18"/>
      <c r="RHX76" s="18"/>
      <c r="RHY76" s="18"/>
      <c r="RHZ76" s="18"/>
      <c r="RIA76" s="18"/>
      <c r="RIB76" s="18"/>
      <c r="RIC76" s="18"/>
      <c r="RID76" s="18"/>
      <c r="RIE76" s="18"/>
      <c r="RIF76" s="18"/>
      <c r="RIG76" s="18"/>
      <c r="RIH76" s="18"/>
      <c r="RII76" s="18"/>
      <c r="RIJ76" s="18"/>
      <c r="RIK76" s="18"/>
      <c r="RIL76" s="18"/>
      <c r="RIM76" s="18"/>
      <c r="RIN76" s="18"/>
      <c r="RIO76" s="18"/>
      <c r="RIP76" s="18"/>
      <c r="RIQ76" s="18"/>
      <c r="RIR76" s="18"/>
      <c r="RIS76" s="18"/>
      <c r="RIT76" s="18"/>
      <c r="RIU76" s="18"/>
      <c r="RIV76" s="18"/>
      <c r="RIW76" s="18"/>
      <c r="RIX76" s="18"/>
      <c r="RIY76" s="18"/>
      <c r="RIZ76" s="18"/>
      <c r="RJA76" s="18"/>
      <c r="RJB76" s="18"/>
      <c r="RJC76" s="18"/>
      <c r="RJD76" s="18"/>
      <c r="RJE76" s="18"/>
      <c r="RJF76" s="18"/>
      <c r="RJG76" s="18"/>
      <c r="RJH76" s="18"/>
      <c r="RJI76" s="18"/>
      <c r="RJJ76" s="18"/>
      <c r="RJK76" s="18"/>
      <c r="RJL76" s="18"/>
      <c r="RJM76" s="18"/>
      <c r="RJN76" s="18"/>
      <c r="RJO76" s="18"/>
      <c r="RJP76" s="18"/>
      <c r="RJQ76" s="18"/>
      <c r="RJR76" s="18"/>
      <c r="RJS76" s="18"/>
      <c r="RJT76" s="18"/>
      <c r="RJU76" s="18"/>
      <c r="RJV76" s="18"/>
      <c r="RJW76" s="18"/>
      <c r="RJX76" s="18"/>
      <c r="RJY76" s="18"/>
      <c r="RJZ76" s="18"/>
      <c r="RKA76" s="18"/>
      <c r="RKB76" s="18"/>
      <c r="RKC76" s="18"/>
      <c r="RKD76" s="18"/>
      <c r="RKE76" s="18"/>
      <c r="RKF76" s="18"/>
      <c r="RKG76" s="18"/>
      <c r="RKH76" s="18"/>
      <c r="RKI76" s="18"/>
      <c r="RKJ76" s="18"/>
      <c r="RKK76" s="18"/>
      <c r="RKL76" s="18"/>
      <c r="RKM76" s="18"/>
      <c r="RKN76" s="18"/>
      <c r="RKO76" s="18"/>
      <c r="RKP76" s="18"/>
      <c r="RKQ76" s="18"/>
      <c r="RKR76" s="18"/>
      <c r="RKS76" s="18"/>
      <c r="RKT76" s="18"/>
      <c r="RKU76" s="18"/>
      <c r="RKV76" s="18"/>
      <c r="RKW76" s="18"/>
      <c r="RKX76" s="18"/>
      <c r="RKY76" s="18"/>
      <c r="RKZ76" s="18"/>
      <c r="RLA76" s="18"/>
      <c r="RLB76" s="18"/>
      <c r="RLC76" s="18"/>
      <c r="RLD76" s="18"/>
      <c r="RLE76" s="18"/>
      <c r="RLF76" s="18"/>
      <c r="RLG76" s="18"/>
      <c r="RLH76" s="18"/>
      <c r="RLI76" s="18"/>
      <c r="RLJ76" s="18"/>
      <c r="RLK76" s="18"/>
      <c r="RLL76" s="18"/>
      <c r="RLM76" s="18"/>
      <c r="RLN76" s="18"/>
      <c r="RLO76" s="18"/>
      <c r="RLP76" s="18"/>
      <c r="RLQ76" s="18"/>
      <c r="RLR76" s="18"/>
      <c r="RLS76" s="18"/>
      <c r="RLT76" s="18"/>
      <c r="RLU76" s="18"/>
      <c r="RLV76" s="18"/>
      <c r="RLW76" s="18"/>
      <c r="RLX76" s="18"/>
      <c r="RLY76" s="18"/>
      <c r="RLZ76" s="18"/>
      <c r="RMA76" s="18"/>
      <c r="RMB76" s="18"/>
      <c r="RMC76" s="18"/>
      <c r="RMD76" s="18"/>
      <c r="RME76" s="18"/>
      <c r="RMF76" s="18"/>
      <c r="RMG76" s="18"/>
      <c r="RMH76" s="18"/>
      <c r="RMI76" s="18"/>
      <c r="RMJ76" s="18"/>
      <c r="RMK76" s="18"/>
      <c r="RML76" s="18"/>
      <c r="RMM76" s="18"/>
      <c r="RMN76" s="18"/>
      <c r="RMO76" s="18"/>
      <c r="RMP76" s="18"/>
      <c r="RMQ76" s="18"/>
      <c r="RMR76" s="18"/>
      <c r="RMS76" s="18"/>
      <c r="RMT76" s="18"/>
      <c r="RMU76" s="18"/>
      <c r="RMV76" s="18"/>
      <c r="RMW76" s="18"/>
      <c r="RMX76" s="18"/>
      <c r="RMY76" s="18"/>
      <c r="RMZ76" s="18"/>
      <c r="RNA76" s="18"/>
      <c r="RNB76" s="18"/>
      <c r="RNC76" s="18"/>
      <c r="RND76" s="18"/>
      <c r="RNE76" s="18"/>
      <c r="RNF76" s="18"/>
      <c r="RNG76" s="18"/>
      <c r="RNH76" s="18"/>
      <c r="RNI76" s="18"/>
      <c r="RNJ76" s="18"/>
      <c r="RNK76" s="18"/>
      <c r="RNL76" s="18"/>
      <c r="RNM76" s="18"/>
      <c r="RNN76" s="18"/>
      <c r="RNO76" s="18"/>
      <c r="RNP76" s="18"/>
      <c r="RNQ76" s="18"/>
      <c r="RNR76" s="18"/>
      <c r="RNS76" s="18"/>
      <c r="RNT76" s="18"/>
      <c r="RNU76" s="18"/>
      <c r="RNV76" s="18"/>
      <c r="RNW76" s="18"/>
      <c r="RNX76" s="18"/>
      <c r="RNY76" s="18"/>
      <c r="RNZ76" s="18"/>
      <c r="ROA76" s="18"/>
      <c r="ROB76" s="18"/>
      <c r="ROC76" s="18"/>
      <c r="ROD76" s="18"/>
      <c r="ROE76" s="18"/>
      <c r="ROF76" s="18"/>
      <c r="ROG76" s="18"/>
      <c r="ROH76" s="18"/>
      <c r="ROI76" s="18"/>
      <c r="ROJ76" s="18"/>
      <c r="ROK76" s="18"/>
      <c r="ROL76" s="18"/>
      <c r="ROM76" s="18"/>
      <c r="RON76" s="18"/>
      <c r="ROO76" s="18"/>
      <c r="ROP76" s="18"/>
      <c r="ROQ76" s="18"/>
      <c r="ROR76" s="18"/>
      <c r="ROS76" s="18"/>
      <c r="ROT76" s="18"/>
      <c r="ROU76" s="18"/>
      <c r="ROV76" s="18"/>
      <c r="ROW76" s="18"/>
      <c r="ROX76" s="18"/>
      <c r="ROY76" s="18"/>
      <c r="ROZ76" s="18"/>
      <c r="RPA76" s="18"/>
      <c r="RPB76" s="18"/>
      <c r="RPC76" s="18"/>
      <c r="RPD76" s="18"/>
      <c r="RPE76" s="18"/>
      <c r="RPF76" s="18"/>
      <c r="RPG76" s="18"/>
      <c r="RPH76" s="18"/>
      <c r="RPI76" s="18"/>
      <c r="RPJ76" s="18"/>
      <c r="RPK76" s="18"/>
      <c r="RPL76" s="18"/>
      <c r="RPM76" s="18"/>
      <c r="RPN76" s="18"/>
      <c r="RPO76" s="18"/>
      <c r="RPP76" s="18"/>
      <c r="RPQ76" s="18"/>
      <c r="RPR76" s="18"/>
      <c r="RPS76" s="18"/>
      <c r="RPT76" s="18"/>
      <c r="RPU76" s="18"/>
      <c r="RPV76" s="18"/>
      <c r="RPW76" s="18"/>
      <c r="RPX76" s="18"/>
      <c r="RPY76" s="18"/>
      <c r="RPZ76" s="18"/>
      <c r="RQA76" s="18"/>
      <c r="RQB76" s="18"/>
      <c r="RQC76" s="18"/>
      <c r="RQD76" s="18"/>
      <c r="RQE76" s="18"/>
      <c r="RQF76" s="18"/>
      <c r="RQG76" s="18"/>
      <c r="RQH76" s="18"/>
      <c r="RQI76" s="18"/>
      <c r="RQJ76" s="18"/>
      <c r="RQK76" s="18"/>
      <c r="RQL76" s="18"/>
      <c r="RQM76" s="18"/>
      <c r="RQN76" s="18"/>
      <c r="RQO76" s="18"/>
      <c r="RQP76" s="18"/>
      <c r="RQQ76" s="18"/>
      <c r="RQR76" s="18"/>
      <c r="RQS76" s="18"/>
      <c r="RQT76" s="18"/>
      <c r="RQU76" s="18"/>
      <c r="RQV76" s="18"/>
      <c r="RQW76" s="18"/>
      <c r="RQX76" s="18"/>
      <c r="RQY76" s="18"/>
      <c r="RQZ76" s="18"/>
      <c r="RRA76" s="18"/>
      <c r="RRB76" s="18"/>
      <c r="RRC76" s="18"/>
      <c r="RRD76" s="18"/>
      <c r="RRE76" s="18"/>
      <c r="RRF76" s="18"/>
      <c r="RRG76" s="18"/>
      <c r="RRH76" s="18"/>
      <c r="RRI76" s="18"/>
      <c r="RRJ76" s="18"/>
      <c r="RRK76" s="18"/>
      <c r="RRL76" s="18"/>
      <c r="RRM76" s="18"/>
      <c r="RRN76" s="18"/>
      <c r="RRO76" s="18"/>
      <c r="RRP76" s="18"/>
      <c r="RRQ76" s="18"/>
      <c r="RRR76" s="18"/>
      <c r="RRS76" s="18"/>
      <c r="RRT76" s="18"/>
      <c r="RRU76" s="18"/>
      <c r="RRV76" s="18"/>
      <c r="RRW76" s="18"/>
      <c r="RRX76" s="18"/>
      <c r="RRY76" s="18"/>
      <c r="RRZ76" s="18"/>
      <c r="RSA76" s="18"/>
      <c r="RSB76" s="18"/>
      <c r="RSC76" s="18"/>
      <c r="RSD76" s="18"/>
      <c r="RSE76" s="18"/>
      <c r="RSF76" s="18"/>
      <c r="RSG76" s="18"/>
      <c r="RSH76" s="18"/>
      <c r="RSI76" s="18"/>
      <c r="RSJ76" s="18"/>
      <c r="RSK76" s="18"/>
      <c r="RSL76" s="18"/>
      <c r="RSM76" s="18"/>
      <c r="RSN76" s="18"/>
      <c r="RSO76" s="18"/>
      <c r="RSP76" s="18"/>
      <c r="RSQ76" s="18"/>
      <c r="RSR76" s="18"/>
      <c r="RSS76" s="18"/>
      <c r="RST76" s="18"/>
      <c r="RSU76" s="18"/>
      <c r="RSV76" s="18"/>
      <c r="RSW76" s="18"/>
      <c r="RSX76" s="18"/>
      <c r="RSY76" s="18"/>
      <c r="RSZ76" s="18"/>
      <c r="RTA76" s="18"/>
      <c r="RTB76" s="18"/>
      <c r="RTC76" s="18"/>
      <c r="RTD76" s="18"/>
      <c r="RTE76" s="18"/>
      <c r="RTF76" s="18"/>
      <c r="RTG76" s="18"/>
      <c r="RTH76" s="18"/>
      <c r="RTI76" s="18"/>
      <c r="RTJ76" s="18"/>
      <c r="RTK76" s="18"/>
      <c r="RTL76" s="18"/>
      <c r="RTM76" s="18"/>
      <c r="RTN76" s="18"/>
      <c r="RTO76" s="18"/>
      <c r="RTP76" s="18"/>
      <c r="RTQ76" s="18"/>
      <c r="RTR76" s="18"/>
      <c r="RTS76" s="18"/>
      <c r="RTT76" s="18"/>
      <c r="RTU76" s="18"/>
      <c r="RTV76" s="18"/>
      <c r="RTW76" s="18"/>
      <c r="RTX76" s="18"/>
      <c r="RTY76" s="18"/>
      <c r="RTZ76" s="18"/>
      <c r="RUA76" s="18"/>
      <c r="RUB76" s="18"/>
      <c r="RUC76" s="18"/>
      <c r="RUD76" s="18"/>
      <c r="RUE76" s="18"/>
      <c r="RUF76" s="18"/>
      <c r="RUG76" s="18"/>
      <c r="RUH76" s="18"/>
      <c r="RUI76" s="18"/>
      <c r="RUJ76" s="18"/>
      <c r="RUK76" s="18"/>
      <c r="RUL76" s="18"/>
      <c r="RUM76" s="18"/>
      <c r="RUN76" s="18"/>
      <c r="RUO76" s="18"/>
      <c r="RUP76" s="18"/>
      <c r="RUQ76" s="18"/>
      <c r="RUR76" s="18"/>
      <c r="RUS76" s="18"/>
      <c r="RUT76" s="18"/>
      <c r="RUU76" s="18"/>
      <c r="RUV76" s="18"/>
      <c r="RUW76" s="18"/>
      <c r="RUX76" s="18"/>
      <c r="RUY76" s="18"/>
      <c r="RUZ76" s="18"/>
      <c r="RVA76" s="18"/>
      <c r="RVB76" s="18"/>
      <c r="RVC76" s="18"/>
      <c r="RVD76" s="18"/>
      <c r="RVE76" s="18"/>
      <c r="RVF76" s="18"/>
      <c r="RVG76" s="18"/>
      <c r="RVH76" s="18"/>
      <c r="RVI76" s="18"/>
      <c r="RVJ76" s="18"/>
      <c r="RVK76" s="18"/>
      <c r="RVL76" s="18"/>
      <c r="RVM76" s="18"/>
      <c r="RVN76" s="18"/>
      <c r="RVO76" s="18"/>
      <c r="RVP76" s="18"/>
      <c r="RVQ76" s="18"/>
      <c r="RVR76" s="18"/>
      <c r="RVS76" s="18"/>
      <c r="RVT76" s="18"/>
      <c r="RVU76" s="18"/>
      <c r="RVV76" s="18"/>
      <c r="RVW76" s="18"/>
      <c r="RVX76" s="18"/>
      <c r="RVY76" s="18"/>
      <c r="RVZ76" s="18"/>
      <c r="RWA76" s="18"/>
      <c r="RWB76" s="18"/>
      <c r="RWC76" s="18"/>
      <c r="RWD76" s="18"/>
      <c r="RWE76" s="18"/>
      <c r="RWF76" s="18"/>
      <c r="RWG76" s="18"/>
      <c r="RWH76" s="18"/>
      <c r="RWI76" s="18"/>
      <c r="RWJ76" s="18"/>
      <c r="RWK76" s="18"/>
      <c r="RWL76" s="18"/>
      <c r="RWM76" s="18"/>
      <c r="RWN76" s="18"/>
      <c r="RWO76" s="18"/>
      <c r="RWP76" s="18"/>
      <c r="RWQ76" s="18"/>
      <c r="RWR76" s="18"/>
      <c r="RWS76" s="18"/>
      <c r="RWT76" s="18"/>
      <c r="RWU76" s="18"/>
      <c r="RWV76" s="18"/>
      <c r="RWW76" s="18"/>
      <c r="RWX76" s="18"/>
      <c r="RWY76" s="18"/>
      <c r="RWZ76" s="18"/>
      <c r="RXA76" s="18"/>
      <c r="RXB76" s="18"/>
      <c r="RXC76" s="18"/>
      <c r="RXD76" s="18"/>
      <c r="RXE76" s="18"/>
      <c r="RXF76" s="18"/>
      <c r="RXG76" s="18"/>
      <c r="RXH76" s="18"/>
      <c r="RXI76" s="18"/>
      <c r="RXJ76" s="18"/>
      <c r="RXK76" s="18"/>
      <c r="RXL76" s="18"/>
      <c r="RXM76" s="18"/>
      <c r="RXN76" s="18"/>
      <c r="RXO76" s="18"/>
      <c r="RXP76" s="18"/>
      <c r="RXQ76" s="18"/>
      <c r="RXR76" s="18"/>
      <c r="RXS76" s="18"/>
      <c r="RXT76" s="18"/>
      <c r="RXU76" s="18"/>
      <c r="RXV76" s="18"/>
      <c r="RXW76" s="18"/>
      <c r="RXX76" s="18"/>
      <c r="RXY76" s="18"/>
      <c r="RXZ76" s="18"/>
      <c r="RYA76" s="18"/>
      <c r="RYB76" s="18"/>
      <c r="RYC76" s="18"/>
      <c r="RYD76" s="18"/>
      <c r="RYE76" s="18"/>
      <c r="RYF76" s="18"/>
      <c r="RYG76" s="18"/>
      <c r="RYH76" s="18"/>
      <c r="RYI76" s="18"/>
      <c r="RYJ76" s="18"/>
      <c r="RYK76" s="18"/>
      <c r="RYL76" s="18"/>
      <c r="RYM76" s="18"/>
      <c r="RYN76" s="18"/>
      <c r="RYO76" s="18"/>
      <c r="RYP76" s="18"/>
      <c r="RYQ76" s="18"/>
      <c r="RYR76" s="18"/>
      <c r="RYS76" s="18"/>
      <c r="RYT76" s="18"/>
      <c r="RYU76" s="18"/>
      <c r="RYV76" s="18"/>
      <c r="RYW76" s="18"/>
      <c r="RYX76" s="18"/>
      <c r="RYY76" s="18"/>
      <c r="RYZ76" s="18"/>
      <c r="RZA76" s="18"/>
      <c r="RZB76" s="18"/>
      <c r="RZC76" s="18"/>
      <c r="RZD76" s="18"/>
      <c r="RZE76" s="18"/>
      <c r="RZF76" s="18"/>
      <c r="RZG76" s="18"/>
      <c r="RZH76" s="18"/>
      <c r="RZI76" s="18"/>
      <c r="RZJ76" s="18"/>
      <c r="RZK76" s="18"/>
      <c r="RZL76" s="18"/>
      <c r="RZM76" s="18"/>
      <c r="RZN76" s="18"/>
      <c r="RZO76" s="18"/>
      <c r="RZP76" s="18"/>
      <c r="RZQ76" s="18"/>
      <c r="RZR76" s="18"/>
      <c r="RZS76" s="18"/>
      <c r="RZT76" s="18"/>
      <c r="RZU76" s="18"/>
      <c r="RZV76" s="18"/>
      <c r="RZW76" s="18"/>
      <c r="RZX76" s="18"/>
      <c r="RZY76" s="18"/>
      <c r="RZZ76" s="18"/>
      <c r="SAA76" s="18"/>
      <c r="SAB76" s="18"/>
      <c r="SAC76" s="18"/>
      <c r="SAD76" s="18"/>
      <c r="SAE76" s="18"/>
      <c r="SAF76" s="18"/>
      <c r="SAG76" s="18"/>
      <c r="SAH76" s="18"/>
      <c r="SAI76" s="18"/>
      <c r="SAJ76" s="18"/>
      <c r="SAK76" s="18"/>
      <c r="SAL76" s="18"/>
      <c r="SAM76" s="18"/>
      <c r="SAN76" s="18"/>
      <c r="SAO76" s="18"/>
      <c r="SAP76" s="18"/>
      <c r="SAQ76" s="18"/>
      <c r="SAR76" s="18"/>
      <c r="SAS76" s="18"/>
      <c r="SAT76" s="18"/>
      <c r="SAU76" s="18"/>
      <c r="SAV76" s="18"/>
      <c r="SAW76" s="18"/>
      <c r="SAX76" s="18"/>
      <c r="SAY76" s="18"/>
      <c r="SAZ76" s="18"/>
      <c r="SBA76" s="18"/>
      <c r="SBB76" s="18"/>
      <c r="SBC76" s="18"/>
      <c r="SBD76" s="18"/>
      <c r="SBE76" s="18"/>
      <c r="SBF76" s="18"/>
      <c r="SBG76" s="18"/>
      <c r="SBH76" s="18"/>
      <c r="SBI76" s="18"/>
      <c r="SBJ76" s="18"/>
      <c r="SBK76" s="18"/>
      <c r="SBL76" s="18"/>
      <c r="SBM76" s="18"/>
      <c r="SBN76" s="18"/>
      <c r="SBO76" s="18"/>
      <c r="SBP76" s="18"/>
      <c r="SBQ76" s="18"/>
      <c r="SBR76" s="18"/>
      <c r="SBS76" s="18"/>
      <c r="SBT76" s="18"/>
      <c r="SBU76" s="18"/>
      <c r="SBV76" s="18"/>
      <c r="SBW76" s="18"/>
      <c r="SBX76" s="18"/>
      <c r="SBY76" s="18"/>
      <c r="SBZ76" s="18"/>
      <c r="SCA76" s="18"/>
      <c r="SCB76" s="18"/>
      <c r="SCC76" s="18"/>
      <c r="SCD76" s="18"/>
      <c r="SCE76" s="18"/>
      <c r="SCF76" s="18"/>
      <c r="SCG76" s="18"/>
      <c r="SCH76" s="18"/>
      <c r="SCI76" s="18"/>
      <c r="SCJ76" s="18"/>
      <c r="SCK76" s="18"/>
      <c r="SCL76" s="18"/>
      <c r="SCM76" s="18"/>
      <c r="SCN76" s="18"/>
      <c r="SCO76" s="18"/>
      <c r="SCP76" s="18"/>
      <c r="SCQ76" s="18"/>
      <c r="SCR76" s="18"/>
      <c r="SCS76" s="18"/>
      <c r="SCT76" s="18"/>
      <c r="SCU76" s="18"/>
      <c r="SCV76" s="18"/>
      <c r="SCW76" s="18"/>
      <c r="SCX76" s="18"/>
      <c r="SCY76" s="18"/>
      <c r="SCZ76" s="18"/>
      <c r="SDA76" s="18"/>
      <c r="SDB76" s="18"/>
      <c r="SDC76" s="18"/>
      <c r="SDD76" s="18"/>
      <c r="SDE76" s="18"/>
      <c r="SDF76" s="18"/>
      <c r="SDG76" s="18"/>
      <c r="SDH76" s="18"/>
      <c r="SDI76" s="18"/>
      <c r="SDJ76" s="18"/>
      <c r="SDK76" s="18"/>
      <c r="SDL76" s="18"/>
      <c r="SDM76" s="18"/>
      <c r="SDN76" s="18"/>
      <c r="SDO76" s="18"/>
      <c r="SDP76" s="18"/>
      <c r="SDQ76" s="18"/>
      <c r="SDR76" s="18"/>
      <c r="SDS76" s="18"/>
      <c r="SDT76" s="18"/>
      <c r="SDU76" s="18"/>
      <c r="SDV76" s="18"/>
      <c r="SDW76" s="18"/>
      <c r="SDX76" s="18"/>
      <c r="SDY76" s="18"/>
      <c r="SDZ76" s="18"/>
      <c r="SEA76" s="18"/>
      <c r="SEB76" s="18"/>
      <c r="SEC76" s="18"/>
      <c r="SED76" s="18"/>
      <c r="SEE76" s="18"/>
      <c r="SEF76" s="18"/>
      <c r="SEG76" s="18"/>
      <c r="SEH76" s="18"/>
      <c r="SEI76" s="18"/>
      <c r="SEJ76" s="18"/>
      <c r="SEK76" s="18"/>
      <c r="SEL76" s="18"/>
      <c r="SEM76" s="18"/>
      <c r="SEN76" s="18"/>
      <c r="SEO76" s="18"/>
      <c r="SEP76" s="18"/>
      <c r="SEQ76" s="18"/>
      <c r="SER76" s="18"/>
      <c r="SES76" s="18"/>
      <c r="SET76" s="18"/>
      <c r="SEU76" s="18"/>
      <c r="SEV76" s="18"/>
      <c r="SEW76" s="18"/>
      <c r="SEX76" s="18"/>
      <c r="SEY76" s="18"/>
      <c r="SEZ76" s="18"/>
      <c r="SFA76" s="18"/>
      <c r="SFB76" s="18"/>
      <c r="SFC76" s="18"/>
      <c r="SFD76" s="18"/>
      <c r="SFE76" s="18"/>
      <c r="SFF76" s="18"/>
      <c r="SFG76" s="18"/>
      <c r="SFH76" s="18"/>
      <c r="SFI76" s="18"/>
      <c r="SFJ76" s="18"/>
      <c r="SFK76" s="18"/>
      <c r="SFL76" s="18"/>
      <c r="SFM76" s="18"/>
      <c r="SFN76" s="18"/>
      <c r="SFO76" s="18"/>
      <c r="SFP76" s="18"/>
      <c r="SFQ76" s="18"/>
      <c r="SFR76" s="18"/>
      <c r="SFS76" s="18"/>
      <c r="SFT76" s="18"/>
      <c r="SFU76" s="18"/>
      <c r="SFV76" s="18"/>
      <c r="SFW76" s="18"/>
      <c r="SFX76" s="18"/>
      <c r="SFY76" s="18"/>
      <c r="SFZ76" s="18"/>
      <c r="SGA76" s="18"/>
      <c r="SGB76" s="18"/>
      <c r="SGC76" s="18"/>
      <c r="SGD76" s="18"/>
      <c r="SGE76" s="18"/>
      <c r="SGF76" s="18"/>
      <c r="SGG76" s="18"/>
      <c r="SGH76" s="18"/>
      <c r="SGI76" s="18"/>
      <c r="SGJ76" s="18"/>
      <c r="SGK76" s="18"/>
      <c r="SGL76" s="18"/>
      <c r="SGM76" s="18"/>
      <c r="SGN76" s="18"/>
      <c r="SGO76" s="18"/>
      <c r="SGP76" s="18"/>
      <c r="SGQ76" s="18"/>
      <c r="SGR76" s="18"/>
      <c r="SGS76" s="18"/>
      <c r="SGT76" s="18"/>
      <c r="SGU76" s="18"/>
      <c r="SGV76" s="18"/>
      <c r="SGW76" s="18"/>
      <c r="SGX76" s="18"/>
      <c r="SGY76" s="18"/>
      <c r="SGZ76" s="18"/>
      <c r="SHA76" s="18"/>
      <c r="SHB76" s="18"/>
      <c r="SHC76" s="18"/>
      <c r="SHD76" s="18"/>
      <c r="SHE76" s="18"/>
      <c r="SHF76" s="18"/>
      <c r="SHG76" s="18"/>
      <c r="SHH76" s="18"/>
      <c r="SHI76" s="18"/>
      <c r="SHJ76" s="18"/>
      <c r="SHK76" s="18"/>
      <c r="SHL76" s="18"/>
      <c r="SHM76" s="18"/>
      <c r="SHN76" s="18"/>
      <c r="SHO76" s="18"/>
      <c r="SHP76" s="18"/>
      <c r="SHQ76" s="18"/>
      <c r="SHR76" s="18"/>
      <c r="SHS76" s="18"/>
      <c r="SHT76" s="18"/>
      <c r="SHU76" s="18"/>
      <c r="SHV76" s="18"/>
      <c r="SHW76" s="18"/>
      <c r="SHX76" s="18"/>
      <c r="SHY76" s="18"/>
      <c r="SHZ76" s="18"/>
      <c r="SIA76" s="18"/>
      <c r="SIB76" s="18"/>
      <c r="SIC76" s="18"/>
      <c r="SID76" s="18"/>
      <c r="SIE76" s="18"/>
      <c r="SIF76" s="18"/>
      <c r="SIG76" s="18"/>
      <c r="SIH76" s="18"/>
      <c r="SII76" s="18"/>
      <c r="SIJ76" s="18"/>
      <c r="SIK76" s="18"/>
      <c r="SIL76" s="18"/>
      <c r="SIM76" s="18"/>
      <c r="SIN76" s="18"/>
      <c r="SIO76" s="18"/>
      <c r="SIP76" s="18"/>
      <c r="SIQ76" s="18"/>
      <c r="SIR76" s="18"/>
      <c r="SIS76" s="18"/>
      <c r="SIT76" s="18"/>
      <c r="SIU76" s="18"/>
      <c r="SIV76" s="18"/>
      <c r="SIW76" s="18"/>
      <c r="SIX76" s="18"/>
      <c r="SIY76" s="18"/>
      <c r="SIZ76" s="18"/>
      <c r="SJA76" s="18"/>
      <c r="SJB76" s="18"/>
      <c r="SJC76" s="18"/>
      <c r="SJD76" s="18"/>
      <c r="SJE76" s="18"/>
      <c r="SJF76" s="18"/>
      <c r="SJG76" s="18"/>
      <c r="SJH76" s="18"/>
      <c r="SJI76" s="18"/>
      <c r="SJJ76" s="18"/>
      <c r="SJK76" s="18"/>
      <c r="SJL76" s="18"/>
      <c r="SJM76" s="18"/>
      <c r="SJN76" s="18"/>
      <c r="SJO76" s="18"/>
      <c r="SJP76" s="18"/>
      <c r="SJQ76" s="18"/>
      <c r="SJR76" s="18"/>
      <c r="SJS76" s="18"/>
      <c r="SJT76" s="18"/>
      <c r="SJU76" s="18"/>
      <c r="SJV76" s="18"/>
      <c r="SJW76" s="18"/>
      <c r="SJX76" s="18"/>
      <c r="SJY76" s="18"/>
      <c r="SJZ76" s="18"/>
      <c r="SKA76" s="18"/>
      <c r="SKB76" s="18"/>
      <c r="SKC76" s="18"/>
      <c r="SKD76" s="18"/>
      <c r="SKE76" s="18"/>
      <c r="SKF76" s="18"/>
      <c r="SKG76" s="18"/>
      <c r="SKH76" s="18"/>
      <c r="SKI76" s="18"/>
      <c r="SKJ76" s="18"/>
      <c r="SKK76" s="18"/>
      <c r="SKL76" s="18"/>
      <c r="SKM76" s="18"/>
      <c r="SKN76" s="18"/>
      <c r="SKO76" s="18"/>
      <c r="SKP76" s="18"/>
      <c r="SKQ76" s="18"/>
      <c r="SKR76" s="18"/>
      <c r="SKS76" s="18"/>
      <c r="SKT76" s="18"/>
      <c r="SKU76" s="18"/>
      <c r="SKV76" s="18"/>
      <c r="SKW76" s="18"/>
      <c r="SKX76" s="18"/>
      <c r="SKY76" s="18"/>
      <c r="SKZ76" s="18"/>
      <c r="SLA76" s="18"/>
      <c r="SLB76" s="18"/>
      <c r="SLC76" s="18"/>
      <c r="SLD76" s="18"/>
      <c r="SLE76" s="18"/>
      <c r="SLF76" s="18"/>
      <c r="SLG76" s="18"/>
      <c r="SLH76" s="18"/>
      <c r="SLI76" s="18"/>
      <c r="SLJ76" s="18"/>
      <c r="SLK76" s="18"/>
      <c r="SLL76" s="18"/>
      <c r="SLM76" s="18"/>
      <c r="SLN76" s="18"/>
      <c r="SLO76" s="18"/>
      <c r="SLP76" s="18"/>
      <c r="SLQ76" s="18"/>
      <c r="SLR76" s="18"/>
      <c r="SLS76" s="18"/>
      <c r="SLT76" s="18"/>
      <c r="SLU76" s="18"/>
      <c r="SLV76" s="18"/>
      <c r="SLW76" s="18"/>
      <c r="SLX76" s="18"/>
      <c r="SLY76" s="18"/>
      <c r="SLZ76" s="18"/>
      <c r="SMA76" s="18"/>
      <c r="SMB76" s="18"/>
      <c r="SMC76" s="18"/>
      <c r="SMD76" s="18"/>
      <c r="SME76" s="18"/>
      <c r="SMF76" s="18"/>
      <c r="SMG76" s="18"/>
      <c r="SMH76" s="18"/>
      <c r="SMI76" s="18"/>
      <c r="SMJ76" s="18"/>
      <c r="SMK76" s="18"/>
      <c r="SML76" s="18"/>
      <c r="SMM76" s="18"/>
      <c r="SMN76" s="18"/>
      <c r="SMO76" s="18"/>
      <c r="SMP76" s="18"/>
      <c r="SMQ76" s="18"/>
      <c r="SMR76" s="18"/>
      <c r="SMS76" s="18"/>
      <c r="SMT76" s="18"/>
      <c r="SMU76" s="18"/>
      <c r="SMV76" s="18"/>
      <c r="SMW76" s="18"/>
      <c r="SMX76" s="18"/>
      <c r="SMY76" s="18"/>
      <c r="SMZ76" s="18"/>
      <c r="SNA76" s="18"/>
      <c r="SNB76" s="18"/>
      <c r="SNC76" s="18"/>
      <c r="SND76" s="18"/>
      <c r="SNE76" s="18"/>
      <c r="SNF76" s="18"/>
      <c r="SNG76" s="18"/>
      <c r="SNH76" s="18"/>
      <c r="SNI76" s="18"/>
      <c r="SNJ76" s="18"/>
      <c r="SNK76" s="18"/>
      <c r="SNL76" s="18"/>
      <c r="SNM76" s="18"/>
      <c r="SNN76" s="18"/>
      <c r="SNO76" s="18"/>
      <c r="SNP76" s="18"/>
      <c r="SNQ76" s="18"/>
      <c r="SNR76" s="18"/>
      <c r="SNS76" s="18"/>
      <c r="SNT76" s="18"/>
      <c r="SNU76" s="18"/>
      <c r="SNV76" s="18"/>
      <c r="SNW76" s="18"/>
      <c r="SNX76" s="18"/>
      <c r="SNY76" s="18"/>
      <c r="SNZ76" s="18"/>
      <c r="SOA76" s="18"/>
      <c r="SOB76" s="18"/>
      <c r="SOC76" s="18"/>
      <c r="SOD76" s="18"/>
      <c r="SOE76" s="18"/>
      <c r="SOF76" s="18"/>
      <c r="SOG76" s="18"/>
      <c r="SOH76" s="18"/>
      <c r="SOI76" s="18"/>
      <c r="SOJ76" s="18"/>
      <c r="SOK76" s="18"/>
      <c r="SOL76" s="18"/>
      <c r="SOM76" s="18"/>
      <c r="SON76" s="18"/>
      <c r="SOO76" s="18"/>
      <c r="SOP76" s="18"/>
      <c r="SOQ76" s="18"/>
      <c r="SOR76" s="18"/>
      <c r="SOS76" s="18"/>
      <c r="SOT76" s="18"/>
      <c r="SOU76" s="18"/>
      <c r="SOV76" s="18"/>
      <c r="SOW76" s="18"/>
      <c r="SOX76" s="18"/>
      <c r="SOY76" s="18"/>
      <c r="SOZ76" s="18"/>
      <c r="SPA76" s="18"/>
      <c r="SPB76" s="18"/>
      <c r="SPC76" s="18"/>
      <c r="SPD76" s="18"/>
      <c r="SPE76" s="18"/>
      <c r="SPF76" s="18"/>
      <c r="SPG76" s="18"/>
      <c r="SPH76" s="18"/>
      <c r="SPI76" s="18"/>
      <c r="SPJ76" s="18"/>
      <c r="SPK76" s="18"/>
      <c r="SPL76" s="18"/>
      <c r="SPM76" s="18"/>
      <c r="SPN76" s="18"/>
      <c r="SPO76" s="18"/>
      <c r="SPP76" s="18"/>
      <c r="SPQ76" s="18"/>
      <c r="SPR76" s="18"/>
      <c r="SPS76" s="18"/>
      <c r="SPT76" s="18"/>
      <c r="SPU76" s="18"/>
      <c r="SPV76" s="18"/>
      <c r="SPW76" s="18"/>
      <c r="SPX76" s="18"/>
      <c r="SPY76" s="18"/>
      <c r="SPZ76" s="18"/>
      <c r="SQA76" s="18"/>
      <c r="SQB76" s="18"/>
      <c r="SQC76" s="18"/>
      <c r="SQD76" s="18"/>
      <c r="SQE76" s="18"/>
      <c r="SQF76" s="18"/>
      <c r="SQG76" s="18"/>
      <c r="SQH76" s="18"/>
      <c r="SQI76" s="18"/>
      <c r="SQJ76" s="18"/>
      <c r="SQK76" s="18"/>
      <c r="SQL76" s="18"/>
      <c r="SQM76" s="18"/>
      <c r="SQN76" s="18"/>
      <c r="SQO76" s="18"/>
      <c r="SQP76" s="18"/>
      <c r="SQQ76" s="18"/>
      <c r="SQR76" s="18"/>
      <c r="SQS76" s="18"/>
      <c r="SQT76" s="18"/>
      <c r="SQU76" s="18"/>
      <c r="SQV76" s="18"/>
      <c r="SQW76" s="18"/>
      <c r="SQX76" s="18"/>
      <c r="SQY76" s="18"/>
      <c r="SQZ76" s="18"/>
      <c r="SRA76" s="18"/>
      <c r="SRB76" s="18"/>
      <c r="SRC76" s="18"/>
      <c r="SRD76" s="18"/>
      <c r="SRE76" s="18"/>
      <c r="SRF76" s="18"/>
      <c r="SRG76" s="18"/>
      <c r="SRH76" s="18"/>
      <c r="SRI76" s="18"/>
      <c r="SRJ76" s="18"/>
      <c r="SRK76" s="18"/>
      <c r="SRL76" s="18"/>
      <c r="SRM76" s="18"/>
      <c r="SRN76" s="18"/>
      <c r="SRO76" s="18"/>
      <c r="SRP76" s="18"/>
      <c r="SRQ76" s="18"/>
      <c r="SRR76" s="18"/>
      <c r="SRS76" s="18"/>
      <c r="SRT76" s="18"/>
      <c r="SRU76" s="18"/>
      <c r="SRV76" s="18"/>
      <c r="SRW76" s="18"/>
      <c r="SRX76" s="18"/>
      <c r="SRY76" s="18"/>
      <c r="SRZ76" s="18"/>
      <c r="SSA76" s="18"/>
      <c r="SSB76" s="18"/>
      <c r="SSC76" s="18"/>
      <c r="SSD76" s="18"/>
      <c r="SSE76" s="18"/>
      <c r="SSF76" s="18"/>
      <c r="SSG76" s="18"/>
      <c r="SSH76" s="18"/>
      <c r="SSI76" s="18"/>
      <c r="SSJ76" s="18"/>
      <c r="SSK76" s="18"/>
      <c r="SSL76" s="18"/>
      <c r="SSM76" s="18"/>
      <c r="SSN76" s="18"/>
      <c r="SSO76" s="18"/>
      <c r="SSP76" s="18"/>
      <c r="SSQ76" s="18"/>
      <c r="SSR76" s="18"/>
      <c r="SSS76" s="18"/>
      <c r="SST76" s="18"/>
      <c r="SSU76" s="18"/>
      <c r="SSV76" s="18"/>
      <c r="SSW76" s="18"/>
      <c r="SSX76" s="18"/>
      <c r="SSY76" s="18"/>
      <c r="SSZ76" s="18"/>
      <c r="STA76" s="18"/>
      <c r="STB76" s="18"/>
      <c r="STC76" s="18"/>
      <c r="STD76" s="18"/>
      <c r="STE76" s="18"/>
      <c r="STF76" s="18"/>
      <c r="STG76" s="18"/>
      <c r="STH76" s="18"/>
      <c r="STI76" s="18"/>
      <c r="STJ76" s="18"/>
      <c r="STK76" s="18"/>
      <c r="STL76" s="18"/>
      <c r="STM76" s="18"/>
      <c r="STN76" s="18"/>
      <c r="STO76" s="18"/>
      <c r="STP76" s="18"/>
      <c r="STQ76" s="18"/>
      <c r="STR76" s="18"/>
      <c r="STS76" s="18"/>
      <c r="STT76" s="18"/>
      <c r="STU76" s="18"/>
      <c r="STV76" s="18"/>
      <c r="STW76" s="18"/>
      <c r="STX76" s="18"/>
      <c r="STY76" s="18"/>
      <c r="STZ76" s="18"/>
      <c r="SUA76" s="18"/>
      <c r="SUB76" s="18"/>
      <c r="SUC76" s="18"/>
      <c r="SUD76" s="18"/>
      <c r="SUE76" s="18"/>
      <c r="SUF76" s="18"/>
      <c r="SUG76" s="18"/>
      <c r="SUH76" s="18"/>
      <c r="SUI76" s="18"/>
      <c r="SUJ76" s="18"/>
      <c r="SUK76" s="18"/>
      <c r="SUL76" s="18"/>
      <c r="SUM76" s="18"/>
      <c r="SUN76" s="18"/>
      <c r="SUO76" s="18"/>
      <c r="SUP76" s="18"/>
      <c r="SUQ76" s="18"/>
      <c r="SUR76" s="18"/>
      <c r="SUS76" s="18"/>
      <c r="SUT76" s="18"/>
      <c r="SUU76" s="18"/>
      <c r="SUV76" s="18"/>
      <c r="SUW76" s="18"/>
      <c r="SUX76" s="18"/>
      <c r="SUY76" s="18"/>
      <c r="SUZ76" s="18"/>
      <c r="SVA76" s="18"/>
      <c r="SVB76" s="18"/>
      <c r="SVC76" s="18"/>
      <c r="SVD76" s="18"/>
      <c r="SVE76" s="18"/>
      <c r="SVF76" s="18"/>
      <c r="SVG76" s="18"/>
      <c r="SVH76" s="18"/>
      <c r="SVI76" s="18"/>
      <c r="SVJ76" s="18"/>
      <c r="SVK76" s="18"/>
      <c r="SVL76" s="18"/>
      <c r="SVM76" s="18"/>
      <c r="SVN76" s="18"/>
      <c r="SVO76" s="18"/>
      <c r="SVP76" s="18"/>
      <c r="SVQ76" s="18"/>
      <c r="SVR76" s="18"/>
      <c r="SVS76" s="18"/>
      <c r="SVT76" s="18"/>
      <c r="SVU76" s="18"/>
      <c r="SVV76" s="18"/>
      <c r="SVW76" s="18"/>
      <c r="SVX76" s="18"/>
      <c r="SVY76" s="18"/>
      <c r="SVZ76" s="18"/>
      <c r="SWA76" s="18"/>
      <c r="SWB76" s="18"/>
      <c r="SWC76" s="18"/>
      <c r="SWD76" s="18"/>
      <c r="SWE76" s="18"/>
      <c r="SWF76" s="18"/>
      <c r="SWG76" s="18"/>
      <c r="SWH76" s="18"/>
      <c r="SWI76" s="18"/>
      <c r="SWJ76" s="18"/>
      <c r="SWK76" s="18"/>
      <c r="SWL76" s="18"/>
      <c r="SWM76" s="18"/>
      <c r="SWN76" s="18"/>
      <c r="SWO76" s="18"/>
      <c r="SWP76" s="18"/>
      <c r="SWQ76" s="18"/>
      <c r="SWR76" s="18"/>
      <c r="SWS76" s="18"/>
      <c r="SWT76" s="18"/>
      <c r="SWU76" s="18"/>
      <c r="SWV76" s="18"/>
      <c r="SWW76" s="18"/>
      <c r="SWX76" s="18"/>
      <c r="SWY76" s="18"/>
      <c r="SWZ76" s="18"/>
      <c r="SXA76" s="18"/>
      <c r="SXB76" s="18"/>
      <c r="SXC76" s="18"/>
      <c r="SXD76" s="18"/>
      <c r="SXE76" s="18"/>
      <c r="SXF76" s="18"/>
      <c r="SXG76" s="18"/>
      <c r="SXH76" s="18"/>
      <c r="SXI76" s="18"/>
      <c r="SXJ76" s="18"/>
      <c r="SXK76" s="18"/>
      <c r="SXL76" s="18"/>
      <c r="SXM76" s="18"/>
      <c r="SXN76" s="18"/>
      <c r="SXO76" s="18"/>
      <c r="SXP76" s="18"/>
      <c r="SXQ76" s="18"/>
      <c r="SXR76" s="18"/>
      <c r="SXS76" s="18"/>
      <c r="SXT76" s="18"/>
      <c r="SXU76" s="18"/>
      <c r="SXV76" s="18"/>
      <c r="SXW76" s="18"/>
      <c r="SXX76" s="18"/>
      <c r="SXY76" s="18"/>
      <c r="SXZ76" s="18"/>
      <c r="SYA76" s="18"/>
      <c r="SYB76" s="18"/>
      <c r="SYC76" s="18"/>
      <c r="SYD76" s="18"/>
      <c r="SYE76" s="18"/>
      <c r="SYF76" s="18"/>
      <c r="SYG76" s="18"/>
      <c r="SYH76" s="18"/>
      <c r="SYI76" s="18"/>
      <c r="SYJ76" s="18"/>
      <c r="SYK76" s="18"/>
      <c r="SYL76" s="18"/>
      <c r="SYM76" s="18"/>
      <c r="SYN76" s="18"/>
      <c r="SYO76" s="18"/>
      <c r="SYP76" s="18"/>
      <c r="SYQ76" s="18"/>
      <c r="SYR76" s="18"/>
      <c r="SYS76" s="18"/>
      <c r="SYT76" s="18"/>
      <c r="SYU76" s="18"/>
      <c r="SYV76" s="18"/>
      <c r="SYW76" s="18"/>
      <c r="SYX76" s="18"/>
      <c r="SYY76" s="18"/>
      <c r="SYZ76" s="18"/>
      <c r="SZA76" s="18"/>
      <c r="SZB76" s="18"/>
      <c r="SZC76" s="18"/>
      <c r="SZD76" s="18"/>
      <c r="SZE76" s="18"/>
      <c r="SZF76" s="18"/>
      <c r="SZG76" s="18"/>
      <c r="SZH76" s="18"/>
      <c r="SZI76" s="18"/>
      <c r="SZJ76" s="18"/>
      <c r="SZK76" s="18"/>
      <c r="SZL76" s="18"/>
      <c r="SZM76" s="18"/>
      <c r="SZN76" s="18"/>
      <c r="SZO76" s="18"/>
      <c r="SZP76" s="18"/>
      <c r="SZQ76" s="18"/>
      <c r="SZR76" s="18"/>
      <c r="SZS76" s="18"/>
      <c r="SZT76" s="18"/>
      <c r="SZU76" s="18"/>
      <c r="SZV76" s="18"/>
      <c r="SZW76" s="18"/>
      <c r="SZX76" s="18"/>
      <c r="SZY76" s="18"/>
      <c r="SZZ76" s="18"/>
      <c r="TAA76" s="18"/>
      <c r="TAB76" s="18"/>
      <c r="TAC76" s="18"/>
      <c r="TAD76" s="18"/>
      <c r="TAE76" s="18"/>
      <c r="TAF76" s="18"/>
      <c r="TAG76" s="18"/>
      <c r="TAH76" s="18"/>
      <c r="TAI76" s="18"/>
      <c r="TAJ76" s="18"/>
      <c r="TAK76" s="18"/>
      <c r="TAL76" s="18"/>
      <c r="TAM76" s="18"/>
      <c r="TAN76" s="18"/>
      <c r="TAO76" s="18"/>
      <c r="TAP76" s="18"/>
      <c r="TAQ76" s="18"/>
      <c r="TAR76" s="18"/>
      <c r="TAS76" s="18"/>
      <c r="TAT76" s="18"/>
      <c r="TAU76" s="18"/>
      <c r="TAV76" s="18"/>
      <c r="TAW76" s="18"/>
      <c r="TAX76" s="18"/>
      <c r="TAY76" s="18"/>
      <c r="TAZ76" s="18"/>
      <c r="TBA76" s="18"/>
      <c r="TBB76" s="18"/>
      <c r="TBC76" s="18"/>
      <c r="TBD76" s="18"/>
      <c r="TBE76" s="18"/>
      <c r="TBF76" s="18"/>
      <c r="TBG76" s="18"/>
      <c r="TBH76" s="18"/>
      <c r="TBI76" s="18"/>
      <c r="TBJ76" s="18"/>
      <c r="TBK76" s="18"/>
      <c r="TBL76" s="18"/>
      <c r="TBM76" s="18"/>
      <c r="TBN76" s="18"/>
      <c r="TBO76" s="18"/>
      <c r="TBP76" s="18"/>
      <c r="TBQ76" s="18"/>
      <c r="TBR76" s="18"/>
      <c r="TBS76" s="18"/>
      <c r="TBT76" s="18"/>
      <c r="TBU76" s="18"/>
      <c r="TBV76" s="18"/>
      <c r="TBW76" s="18"/>
      <c r="TBX76" s="18"/>
      <c r="TBY76" s="18"/>
      <c r="TBZ76" s="18"/>
      <c r="TCA76" s="18"/>
      <c r="TCB76" s="18"/>
      <c r="TCC76" s="18"/>
      <c r="TCD76" s="18"/>
      <c r="TCE76" s="18"/>
      <c r="TCF76" s="18"/>
      <c r="TCG76" s="18"/>
      <c r="TCH76" s="18"/>
      <c r="TCI76" s="18"/>
      <c r="TCJ76" s="18"/>
      <c r="TCK76" s="18"/>
      <c r="TCL76" s="18"/>
      <c r="TCM76" s="18"/>
      <c r="TCN76" s="18"/>
      <c r="TCO76" s="18"/>
      <c r="TCP76" s="18"/>
      <c r="TCQ76" s="18"/>
      <c r="TCR76" s="18"/>
      <c r="TCS76" s="18"/>
      <c r="TCT76" s="18"/>
      <c r="TCU76" s="18"/>
      <c r="TCV76" s="18"/>
      <c r="TCW76" s="18"/>
      <c r="TCX76" s="18"/>
      <c r="TCY76" s="18"/>
      <c r="TCZ76" s="18"/>
      <c r="TDA76" s="18"/>
      <c r="TDB76" s="18"/>
      <c r="TDC76" s="18"/>
      <c r="TDD76" s="18"/>
      <c r="TDE76" s="18"/>
      <c r="TDF76" s="18"/>
      <c r="TDG76" s="18"/>
      <c r="TDH76" s="18"/>
      <c r="TDI76" s="18"/>
      <c r="TDJ76" s="18"/>
      <c r="TDK76" s="18"/>
      <c r="TDL76" s="18"/>
      <c r="TDM76" s="18"/>
      <c r="TDN76" s="18"/>
      <c r="TDO76" s="18"/>
      <c r="TDP76" s="18"/>
      <c r="TDQ76" s="18"/>
      <c r="TDR76" s="18"/>
      <c r="TDS76" s="18"/>
      <c r="TDT76" s="18"/>
      <c r="TDU76" s="18"/>
      <c r="TDV76" s="18"/>
      <c r="TDW76" s="18"/>
      <c r="TDX76" s="18"/>
      <c r="TDY76" s="18"/>
      <c r="TDZ76" s="18"/>
      <c r="TEA76" s="18"/>
      <c r="TEB76" s="18"/>
      <c r="TEC76" s="18"/>
      <c r="TED76" s="18"/>
      <c r="TEE76" s="18"/>
      <c r="TEF76" s="18"/>
      <c r="TEG76" s="18"/>
      <c r="TEH76" s="18"/>
      <c r="TEI76" s="18"/>
      <c r="TEJ76" s="18"/>
      <c r="TEK76" s="18"/>
      <c r="TEL76" s="18"/>
      <c r="TEM76" s="18"/>
      <c r="TEN76" s="18"/>
      <c r="TEO76" s="18"/>
      <c r="TEP76" s="18"/>
      <c r="TEQ76" s="18"/>
      <c r="TER76" s="18"/>
      <c r="TES76" s="18"/>
      <c r="TET76" s="18"/>
      <c r="TEU76" s="18"/>
      <c r="TEV76" s="18"/>
      <c r="TEW76" s="18"/>
      <c r="TEX76" s="18"/>
      <c r="TEY76" s="18"/>
      <c r="TEZ76" s="18"/>
      <c r="TFA76" s="18"/>
      <c r="TFB76" s="18"/>
      <c r="TFC76" s="18"/>
      <c r="TFD76" s="18"/>
      <c r="TFE76" s="18"/>
      <c r="TFF76" s="18"/>
      <c r="TFG76" s="18"/>
      <c r="TFH76" s="18"/>
      <c r="TFI76" s="18"/>
      <c r="TFJ76" s="18"/>
      <c r="TFK76" s="18"/>
      <c r="TFL76" s="18"/>
      <c r="TFM76" s="18"/>
      <c r="TFN76" s="18"/>
      <c r="TFO76" s="18"/>
      <c r="TFP76" s="18"/>
      <c r="TFQ76" s="18"/>
      <c r="TFR76" s="18"/>
      <c r="TFS76" s="18"/>
      <c r="TFT76" s="18"/>
      <c r="TFU76" s="18"/>
      <c r="TFV76" s="18"/>
      <c r="TFW76" s="18"/>
      <c r="TFX76" s="18"/>
      <c r="TFY76" s="18"/>
      <c r="TFZ76" s="18"/>
      <c r="TGA76" s="18"/>
      <c r="TGB76" s="18"/>
      <c r="TGC76" s="18"/>
      <c r="TGD76" s="18"/>
      <c r="TGE76" s="18"/>
      <c r="TGF76" s="18"/>
      <c r="TGG76" s="18"/>
      <c r="TGH76" s="18"/>
      <c r="TGI76" s="18"/>
      <c r="TGJ76" s="18"/>
      <c r="TGK76" s="18"/>
      <c r="TGL76" s="18"/>
      <c r="TGM76" s="18"/>
      <c r="TGN76" s="18"/>
      <c r="TGO76" s="18"/>
      <c r="TGP76" s="18"/>
      <c r="TGQ76" s="18"/>
      <c r="TGR76" s="18"/>
      <c r="TGS76" s="18"/>
      <c r="TGT76" s="18"/>
      <c r="TGU76" s="18"/>
      <c r="TGV76" s="18"/>
      <c r="TGW76" s="18"/>
      <c r="TGX76" s="18"/>
      <c r="TGY76" s="18"/>
      <c r="TGZ76" s="18"/>
      <c r="THA76" s="18"/>
      <c r="THB76" s="18"/>
      <c r="THC76" s="18"/>
      <c r="THD76" s="18"/>
      <c r="THE76" s="18"/>
      <c r="THF76" s="18"/>
      <c r="THG76" s="18"/>
      <c r="THH76" s="18"/>
      <c r="THI76" s="18"/>
      <c r="THJ76" s="18"/>
      <c r="THK76" s="18"/>
      <c r="THL76" s="18"/>
      <c r="THM76" s="18"/>
      <c r="THN76" s="18"/>
      <c r="THO76" s="18"/>
      <c r="THP76" s="18"/>
      <c r="THQ76" s="18"/>
      <c r="THR76" s="18"/>
      <c r="THS76" s="18"/>
      <c r="THT76" s="18"/>
      <c r="THU76" s="18"/>
      <c r="THV76" s="18"/>
      <c r="THW76" s="18"/>
      <c r="THX76" s="18"/>
      <c r="THY76" s="18"/>
      <c r="THZ76" s="18"/>
      <c r="TIA76" s="18"/>
      <c r="TIB76" s="18"/>
      <c r="TIC76" s="18"/>
      <c r="TID76" s="18"/>
      <c r="TIE76" s="18"/>
      <c r="TIF76" s="18"/>
      <c r="TIG76" s="18"/>
      <c r="TIH76" s="18"/>
      <c r="TII76" s="18"/>
      <c r="TIJ76" s="18"/>
      <c r="TIK76" s="18"/>
      <c r="TIL76" s="18"/>
      <c r="TIM76" s="18"/>
      <c r="TIN76" s="18"/>
      <c r="TIO76" s="18"/>
      <c r="TIP76" s="18"/>
      <c r="TIQ76" s="18"/>
      <c r="TIR76" s="18"/>
      <c r="TIS76" s="18"/>
      <c r="TIT76" s="18"/>
      <c r="TIU76" s="18"/>
      <c r="TIV76" s="18"/>
      <c r="TIW76" s="18"/>
      <c r="TIX76" s="18"/>
      <c r="TIY76" s="18"/>
      <c r="TIZ76" s="18"/>
      <c r="TJA76" s="18"/>
      <c r="TJB76" s="18"/>
      <c r="TJC76" s="18"/>
      <c r="TJD76" s="18"/>
      <c r="TJE76" s="18"/>
      <c r="TJF76" s="18"/>
      <c r="TJG76" s="18"/>
      <c r="TJH76" s="18"/>
      <c r="TJI76" s="18"/>
      <c r="TJJ76" s="18"/>
      <c r="TJK76" s="18"/>
      <c r="TJL76" s="18"/>
      <c r="TJM76" s="18"/>
      <c r="TJN76" s="18"/>
      <c r="TJO76" s="18"/>
      <c r="TJP76" s="18"/>
      <c r="TJQ76" s="18"/>
      <c r="TJR76" s="18"/>
      <c r="TJS76" s="18"/>
      <c r="TJT76" s="18"/>
      <c r="TJU76" s="18"/>
      <c r="TJV76" s="18"/>
      <c r="TJW76" s="18"/>
      <c r="TJX76" s="18"/>
      <c r="TJY76" s="18"/>
      <c r="TJZ76" s="18"/>
      <c r="TKA76" s="18"/>
      <c r="TKB76" s="18"/>
      <c r="TKC76" s="18"/>
      <c r="TKD76" s="18"/>
      <c r="TKE76" s="18"/>
      <c r="TKF76" s="18"/>
      <c r="TKG76" s="18"/>
      <c r="TKH76" s="18"/>
      <c r="TKI76" s="18"/>
      <c r="TKJ76" s="18"/>
      <c r="TKK76" s="18"/>
      <c r="TKL76" s="18"/>
      <c r="TKM76" s="18"/>
      <c r="TKN76" s="18"/>
      <c r="TKO76" s="18"/>
      <c r="TKP76" s="18"/>
      <c r="TKQ76" s="18"/>
      <c r="TKR76" s="18"/>
      <c r="TKS76" s="18"/>
      <c r="TKT76" s="18"/>
      <c r="TKU76" s="18"/>
      <c r="TKV76" s="18"/>
      <c r="TKW76" s="18"/>
      <c r="TKX76" s="18"/>
      <c r="TKY76" s="18"/>
      <c r="TKZ76" s="18"/>
      <c r="TLA76" s="18"/>
      <c r="TLB76" s="18"/>
      <c r="TLC76" s="18"/>
      <c r="TLD76" s="18"/>
      <c r="TLE76" s="18"/>
      <c r="TLF76" s="18"/>
      <c r="TLG76" s="18"/>
      <c r="TLH76" s="18"/>
      <c r="TLI76" s="18"/>
      <c r="TLJ76" s="18"/>
      <c r="TLK76" s="18"/>
      <c r="TLL76" s="18"/>
      <c r="TLM76" s="18"/>
      <c r="TLN76" s="18"/>
      <c r="TLO76" s="18"/>
      <c r="TLP76" s="18"/>
      <c r="TLQ76" s="18"/>
      <c r="TLR76" s="18"/>
      <c r="TLS76" s="18"/>
      <c r="TLT76" s="18"/>
      <c r="TLU76" s="18"/>
      <c r="TLV76" s="18"/>
      <c r="TLW76" s="18"/>
      <c r="TLX76" s="18"/>
      <c r="TLY76" s="18"/>
      <c r="TLZ76" s="18"/>
      <c r="TMA76" s="18"/>
      <c r="TMB76" s="18"/>
      <c r="TMC76" s="18"/>
      <c r="TMD76" s="18"/>
      <c r="TME76" s="18"/>
      <c r="TMF76" s="18"/>
      <c r="TMG76" s="18"/>
      <c r="TMH76" s="18"/>
      <c r="TMI76" s="18"/>
      <c r="TMJ76" s="18"/>
      <c r="TMK76" s="18"/>
      <c r="TML76" s="18"/>
      <c r="TMM76" s="18"/>
      <c r="TMN76" s="18"/>
      <c r="TMO76" s="18"/>
      <c r="TMP76" s="18"/>
      <c r="TMQ76" s="18"/>
      <c r="TMR76" s="18"/>
      <c r="TMS76" s="18"/>
      <c r="TMT76" s="18"/>
      <c r="TMU76" s="18"/>
      <c r="TMV76" s="18"/>
      <c r="TMW76" s="18"/>
      <c r="TMX76" s="18"/>
      <c r="TMY76" s="18"/>
      <c r="TMZ76" s="18"/>
      <c r="TNA76" s="18"/>
      <c r="TNB76" s="18"/>
      <c r="TNC76" s="18"/>
      <c r="TND76" s="18"/>
      <c r="TNE76" s="18"/>
      <c r="TNF76" s="18"/>
      <c r="TNG76" s="18"/>
      <c r="TNH76" s="18"/>
      <c r="TNI76" s="18"/>
      <c r="TNJ76" s="18"/>
      <c r="TNK76" s="18"/>
      <c r="TNL76" s="18"/>
      <c r="TNM76" s="18"/>
      <c r="TNN76" s="18"/>
      <c r="TNO76" s="18"/>
      <c r="TNP76" s="18"/>
      <c r="TNQ76" s="18"/>
      <c r="TNR76" s="18"/>
      <c r="TNS76" s="18"/>
      <c r="TNT76" s="18"/>
      <c r="TNU76" s="18"/>
      <c r="TNV76" s="18"/>
      <c r="TNW76" s="18"/>
      <c r="TNX76" s="18"/>
      <c r="TNY76" s="18"/>
      <c r="TNZ76" s="18"/>
      <c r="TOA76" s="18"/>
      <c r="TOB76" s="18"/>
      <c r="TOC76" s="18"/>
      <c r="TOD76" s="18"/>
      <c r="TOE76" s="18"/>
      <c r="TOF76" s="18"/>
      <c r="TOG76" s="18"/>
      <c r="TOH76" s="18"/>
      <c r="TOI76" s="18"/>
      <c r="TOJ76" s="18"/>
      <c r="TOK76" s="18"/>
      <c r="TOL76" s="18"/>
      <c r="TOM76" s="18"/>
      <c r="TON76" s="18"/>
      <c r="TOO76" s="18"/>
      <c r="TOP76" s="18"/>
      <c r="TOQ76" s="18"/>
      <c r="TOR76" s="18"/>
      <c r="TOS76" s="18"/>
      <c r="TOT76" s="18"/>
      <c r="TOU76" s="18"/>
      <c r="TOV76" s="18"/>
      <c r="TOW76" s="18"/>
      <c r="TOX76" s="18"/>
      <c r="TOY76" s="18"/>
      <c r="TOZ76" s="18"/>
      <c r="TPA76" s="18"/>
      <c r="TPB76" s="18"/>
      <c r="TPC76" s="18"/>
      <c r="TPD76" s="18"/>
      <c r="TPE76" s="18"/>
      <c r="TPF76" s="18"/>
      <c r="TPG76" s="18"/>
      <c r="TPH76" s="18"/>
      <c r="TPI76" s="18"/>
      <c r="TPJ76" s="18"/>
      <c r="TPK76" s="18"/>
      <c r="TPL76" s="18"/>
      <c r="TPM76" s="18"/>
      <c r="TPN76" s="18"/>
      <c r="TPO76" s="18"/>
      <c r="TPP76" s="18"/>
      <c r="TPQ76" s="18"/>
      <c r="TPR76" s="18"/>
      <c r="TPS76" s="18"/>
      <c r="TPT76" s="18"/>
      <c r="TPU76" s="18"/>
      <c r="TPV76" s="18"/>
      <c r="TPW76" s="18"/>
      <c r="TPX76" s="18"/>
      <c r="TPY76" s="18"/>
      <c r="TPZ76" s="18"/>
      <c r="TQA76" s="18"/>
      <c r="TQB76" s="18"/>
      <c r="TQC76" s="18"/>
      <c r="TQD76" s="18"/>
      <c r="TQE76" s="18"/>
      <c r="TQF76" s="18"/>
      <c r="TQG76" s="18"/>
      <c r="TQH76" s="18"/>
      <c r="TQI76" s="18"/>
      <c r="TQJ76" s="18"/>
      <c r="TQK76" s="18"/>
      <c r="TQL76" s="18"/>
      <c r="TQM76" s="18"/>
      <c r="TQN76" s="18"/>
      <c r="TQO76" s="18"/>
      <c r="TQP76" s="18"/>
      <c r="TQQ76" s="18"/>
      <c r="TQR76" s="18"/>
      <c r="TQS76" s="18"/>
      <c r="TQT76" s="18"/>
      <c r="TQU76" s="18"/>
      <c r="TQV76" s="18"/>
      <c r="TQW76" s="18"/>
      <c r="TQX76" s="18"/>
      <c r="TQY76" s="18"/>
      <c r="TQZ76" s="18"/>
      <c r="TRA76" s="18"/>
      <c r="TRB76" s="18"/>
      <c r="TRC76" s="18"/>
      <c r="TRD76" s="18"/>
      <c r="TRE76" s="18"/>
      <c r="TRF76" s="18"/>
      <c r="TRG76" s="18"/>
      <c r="TRH76" s="18"/>
      <c r="TRI76" s="18"/>
      <c r="TRJ76" s="18"/>
      <c r="TRK76" s="18"/>
      <c r="TRL76" s="18"/>
      <c r="TRM76" s="18"/>
      <c r="TRN76" s="18"/>
      <c r="TRO76" s="18"/>
      <c r="TRP76" s="18"/>
      <c r="TRQ76" s="18"/>
      <c r="TRR76" s="18"/>
      <c r="TRS76" s="18"/>
      <c r="TRT76" s="18"/>
      <c r="TRU76" s="18"/>
      <c r="TRV76" s="18"/>
      <c r="TRW76" s="18"/>
      <c r="TRX76" s="18"/>
      <c r="TRY76" s="18"/>
      <c r="TRZ76" s="18"/>
      <c r="TSA76" s="18"/>
      <c r="TSB76" s="18"/>
      <c r="TSC76" s="18"/>
      <c r="TSD76" s="18"/>
      <c r="TSE76" s="18"/>
      <c r="TSF76" s="18"/>
      <c r="TSG76" s="18"/>
      <c r="TSH76" s="18"/>
      <c r="TSI76" s="18"/>
      <c r="TSJ76" s="18"/>
      <c r="TSK76" s="18"/>
      <c r="TSL76" s="18"/>
      <c r="TSM76" s="18"/>
      <c r="TSN76" s="18"/>
      <c r="TSO76" s="18"/>
      <c r="TSP76" s="18"/>
      <c r="TSQ76" s="18"/>
      <c r="TSR76" s="18"/>
      <c r="TSS76" s="18"/>
      <c r="TST76" s="18"/>
      <c r="TSU76" s="18"/>
      <c r="TSV76" s="18"/>
      <c r="TSW76" s="18"/>
      <c r="TSX76" s="18"/>
      <c r="TSY76" s="18"/>
      <c r="TSZ76" s="18"/>
      <c r="TTA76" s="18"/>
      <c r="TTB76" s="18"/>
      <c r="TTC76" s="18"/>
      <c r="TTD76" s="18"/>
      <c r="TTE76" s="18"/>
      <c r="TTF76" s="18"/>
      <c r="TTG76" s="18"/>
      <c r="TTH76" s="18"/>
      <c r="TTI76" s="18"/>
      <c r="TTJ76" s="18"/>
      <c r="TTK76" s="18"/>
      <c r="TTL76" s="18"/>
      <c r="TTM76" s="18"/>
      <c r="TTN76" s="18"/>
      <c r="TTO76" s="18"/>
      <c r="TTP76" s="18"/>
      <c r="TTQ76" s="18"/>
      <c r="TTR76" s="18"/>
      <c r="TTS76" s="18"/>
      <c r="TTT76" s="18"/>
      <c r="TTU76" s="18"/>
      <c r="TTV76" s="18"/>
      <c r="TTW76" s="18"/>
      <c r="TTX76" s="18"/>
      <c r="TTY76" s="18"/>
      <c r="TTZ76" s="18"/>
      <c r="TUA76" s="18"/>
      <c r="TUB76" s="18"/>
      <c r="TUC76" s="18"/>
      <c r="TUD76" s="18"/>
      <c r="TUE76" s="18"/>
      <c r="TUF76" s="18"/>
      <c r="TUG76" s="18"/>
      <c r="TUH76" s="18"/>
      <c r="TUI76" s="18"/>
      <c r="TUJ76" s="18"/>
      <c r="TUK76" s="18"/>
      <c r="TUL76" s="18"/>
      <c r="TUM76" s="18"/>
      <c r="TUN76" s="18"/>
      <c r="TUO76" s="18"/>
      <c r="TUP76" s="18"/>
      <c r="TUQ76" s="18"/>
      <c r="TUR76" s="18"/>
      <c r="TUS76" s="18"/>
      <c r="TUT76" s="18"/>
      <c r="TUU76" s="18"/>
      <c r="TUV76" s="18"/>
      <c r="TUW76" s="18"/>
      <c r="TUX76" s="18"/>
      <c r="TUY76" s="18"/>
      <c r="TUZ76" s="18"/>
      <c r="TVA76" s="18"/>
      <c r="TVB76" s="18"/>
      <c r="TVC76" s="18"/>
      <c r="TVD76" s="18"/>
      <c r="TVE76" s="18"/>
      <c r="TVF76" s="18"/>
      <c r="TVG76" s="18"/>
      <c r="TVH76" s="18"/>
      <c r="TVI76" s="18"/>
      <c r="TVJ76" s="18"/>
      <c r="TVK76" s="18"/>
      <c r="TVL76" s="18"/>
      <c r="TVM76" s="18"/>
      <c r="TVN76" s="18"/>
      <c r="TVO76" s="18"/>
      <c r="TVP76" s="18"/>
      <c r="TVQ76" s="18"/>
      <c r="TVR76" s="18"/>
      <c r="TVS76" s="18"/>
      <c r="TVT76" s="18"/>
      <c r="TVU76" s="18"/>
      <c r="TVV76" s="18"/>
      <c r="TVW76" s="18"/>
      <c r="TVX76" s="18"/>
      <c r="TVY76" s="18"/>
      <c r="TVZ76" s="18"/>
      <c r="TWA76" s="18"/>
      <c r="TWB76" s="18"/>
      <c r="TWC76" s="18"/>
      <c r="TWD76" s="18"/>
      <c r="TWE76" s="18"/>
      <c r="TWF76" s="18"/>
      <c r="TWG76" s="18"/>
      <c r="TWH76" s="18"/>
      <c r="TWI76" s="18"/>
      <c r="TWJ76" s="18"/>
      <c r="TWK76" s="18"/>
      <c r="TWL76" s="18"/>
      <c r="TWM76" s="18"/>
      <c r="TWN76" s="18"/>
      <c r="TWO76" s="18"/>
      <c r="TWP76" s="18"/>
      <c r="TWQ76" s="18"/>
      <c r="TWR76" s="18"/>
      <c r="TWS76" s="18"/>
      <c r="TWT76" s="18"/>
      <c r="TWU76" s="18"/>
      <c r="TWV76" s="18"/>
      <c r="TWW76" s="18"/>
      <c r="TWX76" s="18"/>
      <c r="TWY76" s="18"/>
      <c r="TWZ76" s="18"/>
      <c r="TXA76" s="18"/>
      <c r="TXB76" s="18"/>
      <c r="TXC76" s="18"/>
      <c r="TXD76" s="18"/>
      <c r="TXE76" s="18"/>
      <c r="TXF76" s="18"/>
      <c r="TXG76" s="18"/>
      <c r="TXH76" s="18"/>
      <c r="TXI76" s="18"/>
      <c r="TXJ76" s="18"/>
      <c r="TXK76" s="18"/>
      <c r="TXL76" s="18"/>
      <c r="TXM76" s="18"/>
      <c r="TXN76" s="18"/>
      <c r="TXO76" s="18"/>
      <c r="TXP76" s="18"/>
      <c r="TXQ76" s="18"/>
      <c r="TXR76" s="18"/>
      <c r="TXS76" s="18"/>
      <c r="TXT76" s="18"/>
      <c r="TXU76" s="18"/>
      <c r="TXV76" s="18"/>
      <c r="TXW76" s="18"/>
      <c r="TXX76" s="18"/>
      <c r="TXY76" s="18"/>
      <c r="TXZ76" s="18"/>
      <c r="TYA76" s="18"/>
      <c r="TYB76" s="18"/>
      <c r="TYC76" s="18"/>
      <c r="TYD76" s="18"/>
      <c r="TYE76" s="18"/>
      <c r="TYF76" s="18"/>
      <c r="TYG76" s="18"/>
      <c r="TYH76" s="18"/>
      <c r="TYI76" s="18"/>
      <c r="TYJ76" s="18"/>
      <c r="TYK76" s="18"/>
      <c r="TYL76" s="18"/>
      <c r="TYM76" s="18"/>
      <c r="TYN76" s="18"/>
      <c r="TYO76" s="18"/>
      <c r="TYP76" s="18"/>
      <c r="TYQ76" s="18"/>
      <c r="TYR76" s="18"/>
      <c r="TYS76" s="18"/>
      <c r="TYT76" s="18"/>
      <c r="TYU76" s="18"/>
      <c r="TYV76" s="18"/>
      <c r="TYW76" s="18"/>
      <c r="TYX76" s="18"/>
      <c r="TYY76" s="18"/>
      <c r="TYZ76" s="18"/>
      <c r="TZA76" s="18"/>
      <c r="TZB76" s="18"/>
      <c r="TZC76" s="18"/>
      <c r="TZD76" s="18"/>
      <c r="TZE76" s="18"/>
      <c r="TZF76" s="18"/>
      <c r="TZG76" s="18"/>
      <c r="TZH76" s="18"/>
      <c r="TZI76" s="18"/>
      <c r="TZJ76" s="18"/>
      <c r="TZK76" s="18"/>
      <c r="TZL76" s="18"/>
      <c r="TZM76" s="18"/>
      <c r="TZN76" s="18"/>
      <c r="TZO76" s="18"/>
      <c r="TZP76" s="18"/>
      <c r="TZQ76" s="18"/>
      <c r="TZR76" s="18"/>
      <c r="TZS76" s="18"/>
      <c r="TZT76" s="18"/>
      <c r="TZU76" s="18"/>
      <c r="TZV76" s="18"/>
      <c r="TZW76" s="18"/>
      <c r="TZX76" s="18"/>
      <c r="TZY76" s="18"/>
      <c r="TZZ76" s="18"/>
      <c r="UAA76" s="18"/>
      <c r="UAB76" s="18"/>
      <c r="UAC76" s="18"/>
      <c r="UAD76" s="18"/>
      <c r="UAE76" s="18"/>
      <c r="UAF76" s="18"/>
      <c r="UAG76" s="18"/>
      <c r="UAH76" s="18"/>
      <c r="UAI76" s="18"/>
      <c r="UAJ76" s="18"/>
      <c r="UAK76" s="18"/>
      <c r="UAL76" s="18"/>
      <c r="UAM76" s="18"/>
      <c r="UAN76" s="18"/>
      <c r="UAO76" s="18"/>
      <c r="UAP76" s="18"/>
      <c r="UAQ76" s="18"/>
      <c r="UAR76" s="18"/>
      <c r="UAS76" s="18"/>
      <c r="UAT76" s="18"/>
      <c r="UAU76" s="18"/>
      <c r="UAV76" s="18"/>
      <c r="UAW76" s="18"/>
      <c r="UAX76" s="18"/>
      <c r="UAY76" s="18"/>
      <c r="UAZ76" s="18"/>
      <c r="UBA76" s="18"/>
      <c r="UBB76" s="18"/>
      <c r="UBC76" s="18"/>
      <c r="UBD76" s="18"/>
      <c r="UBE76" s="18"/>
      <c r="UBF76" s="18"/>
      <c r="UBG76" s="18"/>
      <c r="UBH76" s="18"/>
      <c r="UBI76" s="18"/>
      <c r="UBJ76" s="18"/>
      <c r="UBK76" s="18"/>
      <c r="UBL76" s="18"/>
      <c r="UBM76" s="18"/>
      <c r="UBN76" s="18"/>
      <c r="UBO76" s="18"/>
      <c r="UBP76" s="18"/>
      <c r="UBQ76" s="18"/>
      <c r="UBR76" s="18"/>
      <c r="UBS76" s="18"/>
      <c r="UBT76" s="18"/>
      <c r="UBU76" s="18"/>
      <c r="UBV76" s="18"/>
      <c r="UBW76" s="18"/>
      <c r="UBX76" s="18"/>
      <c r="UBY76" s="18"/>
      <c r="UBZ76" s="18"/>
      <c r="UCA76" s="18"/>
      <c r="UCB76" s="18"/>
      <c r="UCC76" s="18"/>
      <c r="UCD76" s="18"/>
      <c r="UCE76" s="18"/>
      <c r="UCF76" s="18"/>
      <c r="UCG76" s="18"/>
      <c r="UCH76" s="18"/>
      <c r="UCI76" s="18"/>
      <c r="UCJ76" s="18"/>
      <c r="UCK76" s="18"/>
      <c r="UCL76" s="18"/>
      <c r="UCM76" s="18"/>
      <c r="UCN76" s="18"/>
      <c r="UCO76" s="18"/>
      <c r="UCP76" s="18"/>
      <c r="UCQ76" s="18"/>
      <c r="UCR76" s="18"/>
      <c r="UCS76" s="18"/>
      <c r="UCT76" s="18"/>
      <c r="UCU76" s="18"/>
      <c r="UCV76" s="18"/>
      <c r="UCW76" s="18"/>
      <c r="UCX76" s="18"/>
      <c r="UCY76" s="18"/>
      <c r="UCZ76" s="18"/>
      <c r="UDA76" s="18"/>
      <c r="UDB76" s="18"/>
      <c r="UDC76" s="18"/>
      <c r="UDD76" s="18"/>
      <c r="UDE76" s="18"/>
      <c r="UDF76" s="18"/>
      <c r="UDG76" s="18"/>
      <c r="UDH76" s="18"/>
      <c r="UDI76" s="18"/>
      <c r="UDJ76" s="18"/>
      <c r="UDK76" s="18"/>
      <c r="UDL76" s="18"/>
      <c r="UDM76" s="18"/>
      <c r="UDN76" s="18"/>
      <c r="UDO76" s="18"/>
      <c r="UDP76" s="18"/>
      <c r="UDQ76" s="18"/>
      <c r="UDR76" s="18"/>
      <c r="UDS76" s="18"/>
      <c r="UDT76" s="18"/>
      <c r="UDU76" s="18"/>
      <c r="UDV76" s="18"/>
      <c r="UDW76" s="18"/>
      <c r="UDX76" s="18"/>
      <c r="UDY76" s="18"/>
      <c r="UDZ76" s="18"/>
      <c r="UEA76" s="18"/>
      <c r="UEB76" s="18"/>
      <c r="UEC76" s="18"/>
      <c r="UED76" s="18"/>
      <c r="UEE76" s="18"/>
      <c r="UEF76" s="18"/>
      <c r="UEG76" s="18"/>
      <c r="UEH76" s="18"/>
      <c r="UEI76" s="18"/>
      <c r="UEJ76" s="18"/>
      <c r="UEK76" s="18"/>
      <c r="UEL76" s="18"/>
      <c r="UEM76" s="18"/>
      <c r="UEN76" s="18"/>
      <c r="UEO76" s="18"/>
      <c r="UEP76" s="18"/>
      <c r="UEQ76" s="18"/>
      <c r="UER76" s="18"/>
      <c r="UES76" s="18"/>
      <c r="UET76" s="18"/>
      <c r="UEU76" s="18"/>
      <c r="UEV76" s="18"/>
      <c r="UEW76" s="18"/>
      <c r="UEX76" s="18"/>
      <c r="UEY76" s="18"/>
      <c r="UEZ76" s="18"/>
      <c r="UFA76" s="18"/>
      <c r="UFB76" s="18"/>
      <c r="UFC76" s="18"/>
      <c r="UFD76" s="18"/>
      <c r="UFE76" s="18"/>
      <c r="UFF76" s="18"/>
      <c r="UFG76" s="18"/>
      <c r="UFH76" s="18"/>
      <c r="UFI76" s="18"/>
      <c r="UFJ76" s="18"/>
      <c r="UFK76" s="18"/>
      <c r="UFL76" s="18"/>
      <c r="UFM76" s="18"/>
      <c r="UFN76" s="18"/>
      <c r="UFO76" s="18"/>
      <c r="UFP76" s="18"/>
      <c r="UFQ76" s="18"/>
      <c r="UFR76" s="18"/>
      <c r="UFS76" s="18"/>
      <c r="UFT76" s="18"/>
      <c r="UFU76" s="18"/>
      <c r="UFV76" s="18"/>
      <c r="UFW76" s="18"/>
      <c r="UFX76" s="18"/>
      <c r="UFY76" s="18"/>
      <c r="UFZ76" s="18"/>
      <c r="UGA76" s="18"/>
      <c r="UGB76" s="18"/>
      <c r="UGC76" s="18"/>
      <c r="UGD76" s="18"/>
      <c r="UGE76" s="18"/>
      <c r="UGF76" s="18"/>
      <c r="UGG76" s="18"/>
      <c r="UGH76" s="18"/>
      <c r="UGI76" s="18"/>
      <c r="UGJ76" s="18"/>
      <c r="UGK76" s="18"/>
      <c r="UGL76" s="18"/>
      <c r="UGM76" s="18"/>
      <c r="UGN76" s="18"/>
      <c r="UGO76" s="18"/>
      <c r="UGP76" s="18"/>
      <c r="UGQ76" s="18"/>
      <c r="UGR76" s="18"/>
      <c r="UGS76" s="18"/>
      <c r="UGT76" s="18"/>
      <c r="UGU76" s="18"/>
      <c r="UGV76" s="18"/>
      <c r="UGW76" s="18"/>
      <c r="UGX76" s="18"/>
      <c r="UGY76" s="18"/>
      <c r="UGZ76" s="18"/>
      <c r="UHA76" s="18"/>
      <c r="UHB76" s="18"/>
      <c r="UHC76" s="18"/>
      <c r="UHD76" s="18"/>
      <c r="UHE76" s="18"/>
      <c r="UHF76" s="18"/>
      <c r="UHG76" s="18"/>
      <c r="UHH76" s="18"/>
      <c r="UHI76" s="18"/>
      <c r="UHJ76" s="18"/>
      <c r="UHK76" s="18"/>
      <c r="UHL76" s="18"/>
      <c r="UHM76" s="18"/>
      <c r="UHN76" s="18"/>
      <c r="UHO76" s="18"/>
      <c r="UHP76" s="18"/>
      <c r="UHQ76" s="18"/>
      <c r="UHR76" s="18"/>
      <c r="UHS76" s="18"/>
      <c r="UHT76" s="18"/>
      <c r="UHU76" s="18"/>
      <c r="UHV76" s="18"/>
      <c r="UHW76" s="18"/>
      <c r="UHX76" s="18"/>
      <c r="UHY76" s="18"/>
      <c r="UHZ76" s="18"/>
      <c r="UIA76" s="18"/>
      <c r="UIB76" s="18"/>
      <c r="UIC76" s="18"/>
      <c r="UID76" s="18"/>
      <c r="UIE76" s="18"/>
      <c r="UIF76" s="18"/>
      <c r="UIG76" s="18"/>
      <c r="UIH76" s="18"/>
      <c r="UII76" s="18"/>
      <c r="UIJ76" s="18"/>
      <c r="UIK76" s="18"/>
      <c r="UIL76" s="18"/>
      <c r="UIM76" s="18"/>
      <c r="UIN76" s="18"/>
      <c r="UIO76" s="18"/>
      <c r="UIP76" s="18"/>
      <c r="UIQ76" s="18"/>
      <c r="UIR76" s="18"/>
      <c r="UIS76" s="18"/>
      <c r="UIT76" s="18"/>
      <c r="UIU76" s="18"/>
      <c r="UIV76" s="18"/>
      <c r="UIW76" s="18"/>
      <c r="UIX76" s="18"/>
      <c r="UIY76" s="18"/>
      <c r="UIZ76" s="18"/>
      <c r="UJA76" s="18"/>
      <c r="UJB76" s="18"/>
      <c r="UJC76" s="18"/>
      <c r="UJD76" s="18"/>
      <c r="UJE76" s="18"/>
      <c r="UJF76" s="18"/>
      <c r="UJG76" s="18"/>
      <c r="UJH76" s="18"/>
      <c r="UJI76" s="18"/>
      <c r="UJJ76" s="18"/>
      <c r="UJK76" s="18"/>
      <c r="UJL76" s="18"/>
      <c r="UJM76" s="18"/>
      <c r="UJN76" s="18"/>
      <c r="UJO76" s="18"/>
      <c r="UJP76" s="18"/>
      <c r="UJQ76" s="18"/>
      <c r="UJR76" s="18"/>
      <c r="UJS76" s="18"/>
      <c r="UJT76" s="18"/>
      <c r="UJU76" s="18"/>
      <c r="UJV76" s="18"/>
      <c r="UJW76" s="18"/>
      <c r="UJX76" s="18"/>
      <c r="UJY76" s="18"/>
      <c r="UJZ76" s="18"/>
      <c r="UKA76" s="18"/>
      <c r="UKB76" s="18"/>
      <c r="UKC76" s="18"/>
      <c r="UKD76" s="18"/>
      <c r="UKE76" s="18"/>
      <c r="UKF76" s="18"/>
      <c r="UKG76" s="18"/>
      <c r="UKH76" s="18"/>
      <c r="UKI76" s="18"/>
      <c r="UKJ76" s="18"/>
      <c r="UKK76" s="18"/>
      <c r="UKL76" s="18"/>
      <c r="UKM76" s="18"/>
      <c r="UKN76" s="18"/>
      <c r="UKO76" s="18"/>
      <c r="UKP76" s="18"/>
      <c r="UKQ76" s="18"/>
      <c r="UKR76" s="18"/>
      <c r="UKS76" s="18"/>
      <c r="UKT76" s="18"/>
      <c r="UKU76" s="18"/>
      <c r="UKV76" s="18"/>
      <c r="UKW76" s="18"/>
      <c r="UKX76" s="18"/>
      <c r="UKY76" s="18"/>
      <c r="UKZ76" s="18"/>
      <c r="ULA76" s="18"/>
      <c r="ULB76" s="18"/>
      <c r="ULC76" s="18"/>
      <c r="ULD76" s="18"/>
      <c r="ULE76" s="18"/>
      <c r="ULF76" s="18"/>
      <c r="ULG76" s="18"/>
      <c r="ULH76" s="18"/>
      <c r="ULI76" s="18"/>
      <c r="ULJ76" s="18"/>
      <c r="ULK76" s="18"/>
      <c r="ULL76" s="18"/>
      <c r="ULM76" s="18"/>
      <c r="ULN76" s="18"/>
      <c r="ULO76" s="18"/>
      <c r="ULP76" s="18"/>
      <c r="ULQ76" s="18"/>
      <c r="ULR76" s="18"/>
      <c r="ULS76" s="18"/>
      <c r="ULT76" s="18"/>
      <c r="ULU76" s="18"/>
      <c r="ULV76" s="18"/>
      <c r="ULW76" s="18"/>
      <c r="ULX76" s="18"/>
      <c r="ULY76" s="18"/>
      <c r="ULZ76" s="18"/>
      <c r="UMA76" s="18"/>
      <c r="UMB76" s="18"/>
      <c r="UMC76" s="18"/>
      <c r="UMD76" s="18"/>
      <c r="UME76" s="18"/>
      <c r="UMF76" s="18"/>
      <c r="UMG76" s="18"/>
      <c r="UMH76" s="18"/>
      <c r="UMI76" s="18"/>
      <c r="UMJ76" s="18"/>
      <c r="UMK76" s="18"/>
      <c r="UML76" s="18"/>
      <c r="UMM76" s="18"/>
      <c r="UMN76" s="18"/>
      <c r="UMO76" s="18"/>
      <c r="UMP76" s="18"/>
      <c r="UMQ76" s="18"/>
      <c r="UMR76" s="18"/>
      <c r="UMS76" s="18"/>
      <c r="UMT76" s="18"/>
      <c r="UMU76" s="18"/>
      <c r="UMV76" s="18"/>
      <c r="UMW76" s="18"/>
      <c r="UMX76" s="18"/>
      <c r="UMY76" s="18"/>
      <c r="UMZ76" s="18"/>
      <c r="UNA76" s="18"/>
      <c r="UNB76" s="18"/>
      <c r="UNC76" s="18"/>
      <c r="UND76" s="18"/>
      <c r="UNE76" s="18"/>
      <c r="UNF76" s="18"/>
      <c r="UNG76" s="18"/>
      <c r="UNH76" s="18"/>
      <c r="UNI76" s="18"/>
      <c r="UNJ76" s="18"/>
      <c r="UNK76" s="18"/>
      <c r="UNL76" s="18"/>
      <c r="UNM76" s="18"/>
      <c r="UNN76" s="18"/>
      <c r="UNO76" s="18"/>
      <c r="UNP76" s="18"/>
      <c r="UNQ76" s="18"/>
      <c r="UNR76" s="18"/>
      <c r="UNS76" s="18"/>
      <c r="UNT76" s="18"/>
      <c r="UNU76" s="18"/>
      <c r="UNV76" s="18"/>
      <c r="UNW76" s="18"/>
      <c r="UNX76" s="18"/>
      <c r="UNY76" s="18"/>
      <c r="UNZ76" s="18"/>
      <c r="UOA76" s="18"/>
      <c r="UOB76" s="18"/>
      <c r="UOC76" s="18"/>
      <c r="UOD76" s="18"/>
      <c r="UOE76" s="18"/>
      <c r="UOF76" s="18"/>
      <c r="UOG76" s="18"/>
      <c r="UOH76" s="18"/>
      <c r="UOI76" s="18"/>
      <c r="UOJ76" s="18"/>
      <c r="UOK76" s="18"/>
      <c r="UOL76" s="18"/>
      <c r="UOM76" s="18"/>
      <c r="UON76" s="18"/>
      <c r="UOO76" s="18"/>
      <c r="UOP76" s="18"/>
      <c r="UOQ76" s="18"/>
      <c r="UOR76" s="18"/>
      <c r="UOS76" s="18"/>
      <c r="UOT76" s="18"/>
      <c r="UOU76" s="18"/>
      <c r="UOV76" s="18"/>
      <c r="UOW76" s="18"/>
      <c r="UOX76" s="18"/>
      <c r="UOY76" s="18"/>
      <c r="UOZ76" s="18"/>
      <c r="UPA76" s="18"/>
      <c r="UPB76" s="18"/>
      <c r="UPC76" s="18"/>
      <c r="UPD76" s="18"/>
      <c r="UPE76" s="18"/>
      <c r="UPF76" s="18"/>
      <c r="UPG76" s="18"/>
      <c r="UPH76" s="18"/>
      <c r="UPI76" s="18"/>
      <c r="UPJ76" s="18"/>
      <c r="UPK76" s="18"/>
      <c r="UPL76" s="18"/>
      <c r="UPM76" s="18"/>
      <c r="UPN76" s="18"/>
      <c r="UPO76" s="18"/>
      <c r="UPP76" s="18"/>
      <c r="UPQ76" s="18"/>
      <c r="UPR76" s="18"/>
      <c r="UPS76" s="18"/>
      <c r="UPT76" s="18"/>
      <c r="UPU76" s="18"/>
      <c r="UPV76" s="18"/>
      <c r="UPW76" s="18"/>
      <c r="UPX76" s="18"/>
      <c r="UPY76" s="18"/>
      <c r="UPZ76" s="18"/>
      <c r="UQA76" s="18"/>
      <c r="UQB76" s="18"/>
      <c r="UQC76" s="18"/>
      <c r="UQD76" s="18"/>
      <c r="UQE76" s="18"/>
      <c r="UQF76" s="18"/>
      <c r="UQG76" s="18"/>
      <c r="UQH76" s="18"/>
      <c r="UQI76" s="18"/>
      <c r="UQJ76" s="18"/>
      <c r="UQK76" s="18"/>
      <c r="UQL76" s="18"/>
      <c r="UQM76" s="18"/>
      <c r="UQN76" s="18"/>
      <c r="UQO76" s="18"/>
      <c r="UQP76" s="18"/>
      <c r="UQQ76" s="18"/>
      <c r="UQR76" s="18"/>
      <c r="UQS76" s="18"/>
      <c r="UQT76" s="18"/>
      <c r="UQU76" s="18"/>
      <c r="UQV76" s="18"/>
      <c r="UQW76" s="18"/>
      <c r="UQX76" s="18"/>
      <c r="UQY76" s="18"/>
      <c r="UQZ76" s="18"/>
      <c r="URA76" s="18"/>
      <c r="URB76" s="18"/>
      <c r="URC76" s="18"/>
      <c r="URD76" s="18"/>
      <c r="URE76" s="18"/>
      <c r="URF76" s="18"/>
      <c r="URG76" s="18"/>
      <c r="URH76" s="18"/>
      <c r="URI76" s="18"/>
      <c r="URJ76" s="18"/>
      <c r="URK76" s="18"/>
      <c r="URL76" s="18"/>
      <c r="URM76" s="18"/>
      <c r="URN76" s="18"/>
      <c r="URO76" s="18"/>
      <c r="URP76" s="18"/>
      <c r="URQ76" s="18"/>
      <c r="URR76" s="18"/>
      <c r="URS76" s="18"/>
      <c r="URT76" s="18"/>
      <c r="URU76" s="18"/>
      <c r="URV76" s="18"/>
      <c r="URW76" s="18"/>
      <c r="URX76" s="18"/>
      <c r="URY76" s="18"/>
      <c r="URZ76" s="18"/>
      <c r="USA76" s="18"/>
      <c r="USB76" s="18"/>
      <c r="USC76" s="18"/>
      <c r="USD76" s="18"/>
      <c r="USE76" s="18"/>
      <c r="USF76" s="18"/>
      <c r="USG76" s="18"/>
      <c r="USH76" s="18"/>
      <c r="USI76" s="18"/>
      <c r="USJ76" s="18"/>
      <c r="USK76" s="18"/>
      <c r="USL76" s="18"/>
      <c r="USM76" s="18"/>
      <c r="USN76" s="18"/>
      <c r="USO76" s="18"/>
      <c r="USP76" s="18"/>
      <c r="USQ76" s="18"/>
      <c r="USR76" s="18"/>
      <c r="USS76" s="18"/>
      <c r="UST76" s="18"/>
      <c r="USU76" s="18"/>
      <c r="USV76" s="18"/>
      <c r="USW76" s="18"/>
      <c r="USX76" s="18"/>
      <c r="USY76" s="18"/>
      <c r="USZ76" s="18"/>
      <c r="UTA76" s="18"/>
      <c r="UTB76" s="18"/>
      <c r="UTC76" s="18"/>
      <c r="UTD76" s="18"/>
      <c r="UTE76" s="18"/>
      <c r="UTF76" s="18"/>
      <c r="UTG76" s="18"/>
      <c r="UTH76" s="18"/>
      <c r="UTI76" s="18"/>
      <c r="UTJ76" s="18"/>
      <c r="UTK76" s="18"/>
      <c r="UTL76" s="18"/>
      <c r="UTM76" s="18"/>
      <c r="UTN76" s="18"/>
      <c r="UTO76" s="18"/>
      <c r="UTP76" s="18"/>
      <c r="UTQ76" s="18"/>
      <c r="UTR76" s="18"/>
      <c r="UTS76" s="18"/>
      <c r="UTT76" s="18"/>
      <c r="UTU76" s="18"/>
      <c r="UTV76" s="18"/>
      <c r="UTW76" s="18"/>
      <c r="UTX76" s="18"/>
      <c r="UTY76" s="18"/>
      <c r="UTZ76" s="18"/>
      <c r="UUA76" s="18"/>
      <c r="UUB76" s="18"/>
      <c r="UUC76" s="18"/>
      <c r="UUD76" s="18"/>
      <c r="UUE76" s="18"/>
      <c r="UUF76" s="18"/>
      <c r="UUG76" s="18"/>
      <c r="UUH76" s="18"/>
      <c r="UUI76" s="18"/>
      <c r="UUJ76" s="18"/>
      <c r="UUK76" s="18"/>
      <c r="UUL76" s="18"/>
      <c r="UUM76" s="18"/>
      <c r="UUN76" s="18"/>
      <c r="UUO76" s="18"/>
      <c r="UUP76" s="18"/>
      <c r="UUQ76" s="18"/>
      <c r="UUR76" s="18"/>
      <c r="UUS76" s="18"/>
      <c r="UUT76" s="18"/>
      <c r="UUU76" s="18"/>
      <c r="UUV76" s="18"/>
      <c r="UUW76" s="18"/>
      <c r="UUX76" s="18"/>
      <c r="UUY76" s="18"/>
      <c r="UUZ76" s="18"/>
      <c r="UVA76" s="18"/>
      <c r="UVB76" s="18"/>
      <c r="UVC76" s="18"/>
      <c r="UVD76" s="18"/>
      <c r="UVE76" s="18"/>
      <c r="UVF76" s="18"/>
      <c r="UVG76" s="18"/>
      <c r="UVH76" s="18"/>
      <c r="UVI76" s="18"/>
      <c r="UVJ76" s="18"/>
      <c r="UVK76" s="18"/>
      <c r="UVL76" s="18"/>
      <c r="UVM76" s="18"/>
      <c r="UVN76" s="18"/>
      <c r="UVO76" s="18"/>
      <c r="UVP76" s="18"/>
      <c r="UVQ76" s="18"/>
      <c r="UVR76" s="18"/>
      <c r="UVS76" s="18"/>
      <c r="UVT76" s="18"/>
      <c r="UVU76" s="18"/>
      <c r="UVV76" s="18"/>
      <c r="UVW76" s="18"/>
      <c r="UVX76" s="18"/>
      <c r="UVY76" s="18"/>
      <c r="UVZ76" s="18"/>
      <c r="UWA76" s="18"/>
      <c r="UWB76" s="18"/>
      <c r="UWC76" s="18"/>
      <c r="UWD76" s="18"/>
      <c r="UWE76" s="18"/>
      <c r="UWF76" s="18"/>
      <c r="UWG76" s="18"/>
      <c r="UWH76" s="18"/>
      <c r="UWI76" s="18"/>
      <c r="UWJ76" s="18"/>
      <c r="UWK76" s="18"/>
      <c r="UWL76" s="18"/>
      <c r="UWM76" s="18"/>
      <c r="UWN76" s="18"/>
      <c r="UWO76" s="18"/>
      <c r="UWP76" s="18"/>
      <c r="UWQ76" s="18"/>
      <c r="UWR76" s="18"/>
      <c r="UWS76" s="18"/>
      <c r="UWT76" s="18"/>
      <c r="UWU76" s="18"/>
      <c r="UWV76" s="18"/>
      <c r="UWW76" s="18"/>
      <c r="UWX76" s="18"/>
      <c r="UWY76" s="18"/>
      <c r="UWZ76" s="18"/>
      <c r="UXA76" s="18"/>
      <c r="UXB76" s="18"/>
      <c r="UXC76" s="18"/>
      <c r="UXD76" s="18"/>
      <c r="UXE76" s="18"/>
      <c r="UXF76" s="18"/>
      <c r="UXG76" s="18"/>
      <c r="UXH76" s="18"/>
      <c r="UXI76" s="18"/>
      <c r="UXJ76" s="18"/>
      <c r="UXK76" s="18"/>
      <c r="UXL76" s="18"/>
      <c r="UXM76" s="18"/>
      <c r="UXN76" s="18"/>
      <c r="UXO76" s="18"/>
      <c r="UXP76" s="18"/>
      <c r="UXQ76" s="18"/>
      <c r="UXR76" s="18"/>
      <c r="UXS76" s="18"/>
      <c r="UXT76" s="18"/>
      <c r="UXU76" s="18"/>
      <c r="UXV76" s="18"/>
      <c r="UXW76" s="18"/>
      <c r="UXX76" s="18"/>
      <c r="UXY76" s="18"/>
      <c r="UXZ76" s="18"/>
      <c r="UYA76" s="18"/>
      <c r="UYB76" s="18"/>
      <c r="UYC76" s="18"/>
      <c r="UYD76" s="18"/>
      <c r="UYE76" s="18"/>
      <c r="UYF76" s="18"/>
      <c r="UYG76" s="18"/>
      <c r="UYH76" s="18"/>
      <c r="UYI76" s="18"/>
      <c r="UYJ76" s="18"/>
      <c r="UYK76" s="18"/>
      <c r="UYL76" s="18"/>
      <c r="UYM76" s="18"/>
      <c r="UYN76" s="18"/>
      <c r="UYO76" s="18"/>
      <c r="UYP76" s="18"/>
      <c r="UYQ76" s="18"/>
      <c r="UYR76" s="18"/>
      <c r="UYS76" s="18"/>
      <c r="UYT76" s="18"/>
      <c r="UYU76" s="18"/>
      <c r="UYV76" s="18"/>
      <c r="UYW76" s="18"/>
      <c r="UYX76" s="18"/>
      <c r="UYY76" s="18"/>
      <c r="UYZ76" s="18"/>
      <c r="UZA76" s="18"/>
      <c r="UZB76" s="18"/>
      <c r="UZC76" s="18"/>
      <c r="UZD76" s="18"/>
      <c r="UZE76" s="18"/>
      <c r="UZF76" s="18"/>
      <c r="UZG76" s="18"/>
      <c r="UZH76" s="18"/>
      <c r="UZI76" s="18"/>
      <c r="UZJ76" s="18"/>
      <c r="UZK76" s="18"/>
      <c r="UZL76" s="18"/>
      <c r="UZM76" s="18"/>
      <c r="UZN76" s="18"/>
      <c r="UZO76" s="18"/>
      <c r="UZP76" s="18"/>
      <c r="UZQ76" s="18"/>
      <c r="UZR76" s="18"/>
      <c r="UZS76" s="18"/>
      <c r="UZT76" s="18"/>
      <c r="UZU76" s="18"/>
      <c r="UZV76" s="18"/>
      <c r="UZW76" s="18"/>
      <c r="UZX76" s="18"/>
      <c r="UZY76" s="18"/>
      <c r="UZZ76" s="18"/>
      <c r="VAA76" s="18"/>
      <c r="VAB76" s="18"/>
      <c r="VAC76" s="18"/>
      <c r="VAD76" s="18"/>
      <c r="VAE76" s="18"/>
      <c r="VAF76" s="18"/>
      <c r="VAG76" s="18"/>
      <c r="VAH76" s="18"/>
      <c r="VAI76" s="18"/>
      <c r="VAJ76" s="18"/>
      <c r="VAK76" s="18"/>
      <c r="VAL76" s="18"/>
      <c r="VAM76" s="18"/>
      <c r="VAN76" s="18"/>
      <c r="VAO76" s="18"/>
      <c r="VAP76" s="18"/>
      <c r="VAQ76" s="18"/>
      <c r="VAR76" s="18"/>
      <c r="VAS76" s="18"/>
      <c r="VAT76" s="18"/>
      <c r="VAU76" s="18"/>
      <c r="VAV76" s="18"/>
      <c r="VAW76" s="18"/>
      <c r="VAX76" s="18"/>
      <c r="VAY76" s="18"/>
      <c r="VAZ76" s="18"/>
      <c r="VBA76" s="18"/>
      <c r="VBB76" s="18"/>
      <c r="VBC76" s="18"/>
      <c r="VBD76" s="18"/>
      <c r="VBE76" s="18"/>
      <c r="VBF76" s="18"/>
      <c r="VBG76" s="18"/>
      <c r="VBH76" s="18"/>
      <c r="VBI76" s="18"/>
      <c r="VBJ76" s="18"/>
      <c r="VBK76" s="18"/>
      <c r="VBL76" s="18"/>
      <c r="VBM76" s="18"/>
      <c r="VBN76" s="18"/>
      <c r="VBO76" s="18"/>
      <c r="VBP76" s="18"/>
      <c r="VBQ76" s="18"/>
      <c r="VBR76" s="18"/>
      <c r="VBS76" s="18"/>
      <c r="VBT76" s="18"/>
      <c r="VBU76" s="18"/>
      <c r="VBV76" s="18"/>
      <c r="VBW76" s="18"/>
      <c r="VBX76" s="18"/>
      <c r="VBY76" s="18"/>
      <c r="VBZ76" s="18"/>
      <c r="VCA76" s="18"/>
      <c r="VCB76" s="18"/>
      <c r="VCC76" s="18"/>
      <c r="VCD76" s="18"/>
      <c r="VCE76" s="18"/>
      <c r="VCF76" s="18"/>
      <c r="VCG76" s="18"/>
      <c r="VCH76" s="18"/>
      <c r="VCI76" s="18"/>
      <c r="VCJ76" s="18"/>
      <c r="VCK76" s="18"/>
      <c r="VCL76" s="18"/>
      <c r="VCM76" s="18"/>
      <c r="VCN76" s="18"/>
      <c r="VCO76" s="18"/>
      <c r="VCP76" s="18"/>
      <c r="VCQ76" s="18"/>
      <c r="VCR76" s="18"/>
      <c r="VCS76" s="18"/>
      <c r="VCT76" s="18"/>
      <c r="VCU76" s="18"/>
      <c r="VCV76" s="18"/>
      <c r="VCW76" s="18"/>
      <c r="VCX76" s="18"/>
      <c r="VCY76" s="18"/>
      <c r="VCZ76" s="18"/>
      <c r="VDA76" s="18"/>
      <c r="VDB76" s="18"/>
      <c r="VDC76" s="18"/>
      <c r="VDD76" s="18"/>
      <c r="VDE76" s="18"/>
      <c r="VDF76" s="18"/>
      <c r="VDG76" s="18"/>
      <c r="VDH76" s="18"/>
      <c r="VDI76" s="18"/>
      <c r="VDJ76" s="18"/>
      <c r="VDK76" s="18"/>
      <c r="VDL76" s="18"/>
      <c r="VDM76" s="18"/>
      <c r="VDN76" s="18"/>
      <c r="VDO76" s="18"/>
      <c r="VDP76" s="18"/>
      <c r="VDQ76" s="18"/>
      <c r="VDR76" s="18"/>
      <c r="VDS76" s="18"/>
      <c r="VDT76" s="18"/>
      <c r="VDU76" s="18"/>
      <c r="VDV76" s="18"/>
      <c r="VDW76" s="18"/>
      <c r="VDX76" s="18"/>
      <c r="VDY76" s="18"/>
      <c r="VDZ76" s="18"/>
      <c r="VEA76" s="18"/>
      <c r="VEB76" s="18"/>
      <c r="VEC76" s="18"/>
      <c r="VED76" s="18"/>
      <c r="VEE76" s="18"/>
      <c r="VEF76" s="18"/>
      <c r="VEG76" s="18"/>
      <c r="VEH76" s="18"/>
      <c r="VEI76" s="18"/>
      <c r="VEJ76" s="18"/>
      <c r="VEK76" s="18"/>
      <c r="VEL76" s="18"/>
      <c r="VEM76" s="18"/>
      <c r="VEN76" s="18"/>
      <c r="VEO76" s="18"/>
      <c r="VEP76" s="18"/>
      <c r="VEQ76" s="18"/>
      <c r="VER76" s="18"/>
      <c r="VES76" s="18"/>
      <c r="VET76" s="18"/>
      <c r="VEU76" s="18"/>
      <c r="VEV76" s="18"/>
      <c r="VEW76" s="18"/>
      <c r="VEX76" s="18"/>
      <c r="VEY76" s="18"/>
      <c r="VEZ76" s="18"/>
      <c r="VFA76" s="18"/>
      <c r="VFB76" s="18"/>
      <c r="VFC76" s="18"/>
      <c r="VFD76" s="18"/>
      <c r="VFE76" s="18"/>
      <c r="VFF76" s="18"/>
      <c r="VFG76" s="18"/>
      <c r="VFH76" s="18"/>
      <c r="VFI76" s="18"/>
      <c r="VFJ76" s="18"/>
      <c r="VFK76" s="18"/>
      <c r="VFL76" s="18"/>
      <c r="VFM76" s="18"/>
      <c r="VFN76" s="18"/>
      <c r="VFO76" s="18"/>
      <c r="VFP76" s="18"/>
      <c r="VFQ76" s="18"/>
      <c r="VFR76" s="18"/>
      <c r="VFS76" s="18"/>
      <c r="VFT76" s="18"/>
      <c r="VFU76" s="18"/>
      <c r="VFV76" s="18"/>
      <c r="VFW76" s="18"/>
      <c r="VFX76" s="18"/>
      <c r="VFY76" s="18"/>
      <c r="VFZ76" s="18"/>
      <c r="VGA76" s="18"/>
      <c r="VGB76" s="18"/>
      <c r="VGC76" s="18"/>
      <c r="VGD76" s="18"/>
      <c r="VGE76" s="18"/>
      <c r="VGF76" s="18"/>
      <c r="VGG76" s="18"/>
      <c r="VGH76" s="18"/>
      <c r="VGI76" s="18"/>
      <c r="VGJ76" s="18"/>
      <c r="VGK76" s="18"/>
      <c r="VGL76" s="18"/>
      <c r="VGM76" s="18"/>
      <c r="VGN76" s="18"/>
      <c r="VGO76" s="18"/>
      <c r="VGP76" s="18"/>
      <c r="VGQ76" s="18"/>
      <c r="VGR76" s="18"/>
      <c r="VGS76" s="18"/>
      <c r="VGT76" s="18"/>
      <c r="VGU76" s="18"/>
      <c r="VGV76" s="18"/>
      <c r="VGW76" s="18"/>
      <c r="VGX76" s="18"/>
      <c r="VGY76" s="18"/>
      <c r="VGZ76" s="18"/>
      <c r="VHA76" s="18"/>
      <c r="VHB76" s="18"/>
      <c r="VHC76" s="18"/>
      <c r="VHD76" s="18"/>
      <c r="VHE76" s="18"/>
      <c r="VHF76" s="18"/>
      <c r="VHG76" s="18"/>
      <c r="VHH76" s="18"/>
      <c r="VHI76" s="18"/>
      <c r="VHJ76" s="18"/>
      <c r="VHK76" s="18"/>
      <c r="VHL76" s="18"/>
      <c r="VHM76" s="18"/>
      <c r="VHN76" s="18"/>
      <c r="VHO76" s="18"/>
      <c r="VHP76" s="18"/>
      <c r="VHQ76" s="18"/>
      <c r="VHR76" s="18"/>
      <c r="VHS76" s="18"/>
      <c r="VHT76" s="18"/>
      <c r="VHU76" s="18"/>
      <c r="VHV76" s="18"/>
      <c r="VHW76" s="18"/>
      <c r="VHX76" s="18"/>
      <c r="VHY76" s="18"/>
      <c r="VHZ76" s="18"/>
      <c r="VIA76" s="18"/>
      <c r="VIB76" s="18"/>
      <c r="VIC76" s="18"/>
      <c r="VID76" s="18"/>
      <c r="VIE76" s="18"/>
      <c r="VIF76" s="18"/>
      <c r="VIG76" s="18"/>
      <c r="VIH76" s="18"/>
      <c r="VII76" s="18"/>
      <c r="VIJ76" s="18"/>
      <c r="VIK76" s="18"/>
      <c r="VIL76" s="18"/>
      <c r="VIM76" s="18"/>
      <c r="VIN76" s="18"/>
      <c r="VIO76" s="18"/>
      <c r="VIP76" s="18"/>
      <c r="VIQ76" s="18"/>
      <c r="VIR76" s="18"/>
      <c r="VIS76" s="18"/>
      <c r="VIT76" s="18"/>
      <c r="VIU76" s="18"/>
      <c r="VIV76" s="18"/>
      <c r="VIW76" s="18"/>
      <c r="VIX76" s="18"/>
      <c r="VIY76" s="18"/>
      <c r="VIZ76" s="18"/>
      <c r="VJA76" s="18"/>
      <c r="VJB76" s="18"/>
      <c r="VJC76" s="18"/>
      <c r="VJD76" s="18"/>
      <c r="VJE76" s="18"/>
      <c r="VJF76" s="18"/>
      <c r="VJG76" s="18"/>
      <c r="VJH76" s="18"/>
      <c r="VJI76" s="18"/>
      <c r="VJJ76" s="18"/>
      <c r="VJK76" s="18"/>
      <c r="VJL76" s="18"/>
      <c r="VJM76" s="18"/>
      <c r="VJN76" s="18"/>
      <c r="VJO76" s="18"/>
      <c r="VJP76" s="18"/>
      <c r="VJQ76" s="18"/>
      <c r="VJR76" s="18"/>
      <c r="VJS76" s="18"/>
      <c r="VJT76" s="18"/>
      <c r="VJU76" s="18"/>
      <c r="VJV76" s="18"/>
      <c r="VJW76" s="18"/>
      <c r="VJX76" s="18"/>
      <c r="VJY76" s="18"/>
      <c r="VJZ76" s="18"/>
      <c r="VKA76" s="18"/>
      <c r="VKB76" s="18"/>
      <c r="VKC76" s="18"/>
      <c r="VKD76" s="18"/>
      <c r="VKE76" s="18"/>
      <c r="VKF76" s="18"/>
      <c r="VKG76" s="18"/>
      <c r="VKH76" s="18"/>
      <c r="VKI76" s="18"/>
      <c r="VKJ76" s="18"/>
      <c r="VKK76" s="18"/>
      <c r="VKL76" s="18"/>
      <c r="VKM76" s="18"/>
      <c r="VKN76" s="18"/>
      <c r="VKO76" s="18"/>
      <c r="VKP76" s="18"/>
      <c r="VKQ76" s="18"/>
      <c r="VKR76" s="18"/>
      <c r="VKS76" s="18"/>
      <c r="VKT76" s="18"/>
      <c r="VKU76" s="18"/>
      <c r="VKV76" s="18"/>
      <c r="VKW76" s="18"/>
      <c r="VKX76" s="18"/>
      <c r="VKY76" s="18"/>
      <c r="VKZ76" s="18"/>
      <c r="VLA76" s="18"/>
      <c r="VLB76" s="18"/>
      <c r="VLC76" s="18"/>
      <c r="VLD76" s="18"/>
      <c r="VLE76" s="18"/>
      <c r="VLF76" s="18"/>
      <c r="VLG76" s="18"/>
      <c r="VLH76" s="18"/>
      <c r="VLI76" s="18"/>
      <c r="VLJ76" s="18"/>
      <c r="VLK76" s="18"/>
      <c r="VLL76" s="18"/>
      <c r="VLM76" s="18"/>
      <c r="VLN76" s="18"/>
      <c r="VLO76" s="18"/>
      <c r="VLP76" s="18"/>
      <c r="VLQ76" s="18"/>
      <c r="VLR76" s="18"/>
      <c r="VLS76" s="18"/>
      <c r="VLT76" s="18"/>
      <c r="VLU76" s="18"/>
      <c r="VLV76" s="18"/>
      <c r="VLW76" s="18"/>
      <c r="VLX76" s="18"/>
      <c r="VLY76" s="18"/>
      <c r="VLZ76" s="18"/>
      <c r="VMA76" s="18"/>
      <c r="VMB76" s="18"/>
      <c r="VMC76" s="18"/>
      <c r="VMD76" s="18"/>
      <c r="VME76" s="18"/>
      <c r="VMF76" s="18"/>
      <c r="VMG76" s="18"/>
      <c r="VMH76" s="18"/>
      <c r="VMI76" s="18"/>
      <c r="VMJ76" s="18"/>
      <c r="VMK76" s="18"/>
      <c r="VML76" s="18"/>
      <c r="VMM76" s="18"/>
      <c r="VMN76" s="18"/>
      <c r="VMO76" s="18"/>
      <c r="VMP76" s="18"/>
      <c r="VMQ76" s="18"/>
      <c r="VMR76" s="18"/>
      <c r="VMS76" s="18"/>
      <c r="VMT76" s="18"/>
      <c r="VMU76" s="18"/>
      <c r="VMV76" s="18"/>
      <c r="VMW76" s="18"/>
      <c r="VMX76" s="18"/>
      <c r="VMY76" s="18"/>
      <c r="VMZ76" s="18"/>
      <c r="VNA76" s="18"/>
      <c r="VNB76" s="18"/>
      <c r="VNC76" s="18"/>
      <c r="VND76" s="18"/>
      <c r="VNE76" s="18"/>
      <c r="VNF76" s="18"/>
      <c r="VNG76" s="18"/>
      <c r="VNH76" s="18"/>
      <c r="VNI76" s="18"/>
      <c r="VNJ76" s="18"/>
      <c r="VNK76" s="18"/>
      <c r="VNL76" s="18"/>
      <c r="VNM76" s="18"/>
      <c r="VNN76" s="18"/>
      <c r="VNO76" s="18"/>
      <c r="VNP76" s="18"/>
      <c r="VNQ76" s="18"/>
      <c r="VNR76" s="18"/>
      <c r="VNS76" s="18"/>
      <c r="VNT76" s="18"/>
      <c r="VNU76" s="18"/>
      <c r="VNV76" s="18"/>
      <c r="VNW76" s="18"/>
      <c r="VNX76" s="18"/>
      <c r="VNY76" s="18"/>
      <c r="VNZ76" s="18"/>
      <c r="VOA76" s="18"/>
      <c r="VOB76" s="18"/>
      <c r="VOC76" s="18"/>
      <c r="VOD76" s="18"/>
      <c r="VOE76" s="18"/>
      <c r="VOF76" s="18"/>
      <c r="VOG76" s="18"/>
      <c r="VOH76" s="18"/>
      <c r="VOI76" s="18"/>
      <c r="VOJ76" s="18"/>
      <c r="VOK76" s="18"/>
      <c r="VOL76" s="18"/>
      <c r="VOM76" s="18"/>
      <c r="VON76" s="18"/>
      <c r="VOO76" s="18"/>
      <c r="VOP76" s="18"/>
      <c r="VOQ76" s="18"/>
      <c r="VOR76" s="18"/>
      <c r="VOS76" s="18"/>
      <c r="VOT76" s="18"/>
      <c r="VOU76" s="18"/>
      <c r="VOV76" s="18"/>
      <c r="VOW76" s="18"/>
      <c r="VOX76" s="18"/>
      <c r="VOY76" s="18"/>
      <c r="VOZ76" s="18"/>
      <c r="VPA76" s="18"/>
      <c r="VPB76" s="18"/>
      <c r="VPC76" s="18"/>
      <c r="VPD76" s="18"/>
      <c r="VPE76" s="18"/>
      <c r="VPF76" s="18"/>
      <c r="VPG76" s="18"/>
      <c r="VPH76" s="18"/>
      <c r="VPI76" s="18"/>
      <c r="VPJ76" s="18"/>
      <c r="VPK76" s="18"/>
      <c r="VPL76" s="18"/>
      <c r="VPM76" s="18"/>
      <c r="VPN76" s="18"/>
      <c r="VPO76" s="18"/>
      <c r="VPP76" s="18"/>
      <c r="VPQ76" s="18"/>
      <c r="VPR76" s="18"/>
      <c r="VPS76" s="18"/>
      <c r="VPT76" s="18"/>
      <c r="VPU76" s="18"/>
      <c r="VPV76" s="18"/>
      <c r="VPW76" s="18"/>
      <c r="VPX76" s="18"/>
      <c r="VPY76" s="18"/>
      <c r="VPZ76" s="18"/>
      <c r="VQA76" s="18"/>
      <c r="VQB76" s="18"/>
      <c r="VQC76" s="18"/>
      <c r="VQD76" s="18"/>
      <c r="VQE76" s="18"/>
      <c r="VQF76" s="18"/>
      <c r="VQG76" s="18"/>
      <c r="VQH76" s="18"/>
      <c r="VQI76" s="18"/>
      <c r="VQJ76" s="18"/>
      <c r="VQK76" s="18"/>
      <c r="VQL76" s="18"/>
      <c r="VQM76" s="18"/>
      <c r="VQN76" s="18"/>
      <c r="VQO76" s="18"/>
      <c r="VQP76" s="18"/>
      <c r="VQQ76" s="18"/>
      <c r="VQR76" s="18"/>
      <c r="VQS76" s="18"/>
      <c r="VQT76" s="18"/>
      <c r="VQU76" s="18"/>
      <c r="VQV76" s="18"/>
      <c r="VQW76" s="18"/>
      <c r="VQX76" s="18"/>
      <c r="VQY76" s="18"/>
      <c r="VQZ76" s="18"/>
      <c r="VRA76" s="18"/>
      <c r="VRB76" s="18"/>
      <c r="VRC76" s="18"/>
      <c r="VRD76" s="18"/>
      <c r="VRE76" s="18"/>
      <c r="VRF76" s="18"/>
      <c r="VRG76" s="18"/>
      <c r="VRH76" s="18"/>
      <c r="VRI76" s="18"/>
      <c r="VRJ76" s="18"/>
      <c r="VRK76" s="18"/>
      <c r="VRL76" s="18"/>
      <c r="VRM76" s="18"/>
      <c r="VRN76" s="18"/>
      <c r="VRO76" s="18"/>
      <c r="VRP76" s="18"/>
      <c r="VRQ76" s="18"/>
      <c r="VRR76" s="18"/>
      <c r="VRS76" s="18"/>
      <c r="VRT76" s="18"/>
      <c r="VRU76" s="18"/>
      <c r="VRV76" s="18"/>
      <c r="VRW76" s="18"/>
      <c r="VRX76" s="18"/>
      <c r="VRY76" s="18"/>
      <c r="VRZ76" s="18"/>
      <c r="VSA76" s="18"/>
      <c r="VSB76" s="18"/>
      <c r="VSC76" s="18"/>
      <c r="VSD76" s="18"/>
      <c r="VSE76" s="18"/>
      <c r="VSF76" s="18"/>
      <c r="VSG76" s="18"/>
      <c r="VSH76" s="18"/>
      <c r="VSI76" s="18"/>
      <c r="VSJ76" s="18"/>
      <c r="VSK76" s="18"/>
      <c r="VSL76" s="18"/>
      <c r="VSM76" s="18"/>
      <c r="VSN76" s="18"/>
      <c r="VSO76" s="18"/>
      <c r="VSP76" s="18"/>
      <c r="VSQ76" s="18"/>
      <c r="VSR76" s="18"/>
      <c r="VSS76" s="18"/>
      <c r="VST76" s="18"/>
      <c r="VSU76" s="18"/>
      <c r="VSV76" s="18"/>
      <c r="VSW76" s="18"/>
      <c r="VSX76" s="18"/>
      <c r="VSY76" s="18"/>
      <c r="VSZ76" s="18"/>
      <c r="VTA76" s="18"/>
      <c r="VTB76" s="18"/>
      <c r="VTC76" s="18"/>
      <c r="VTD76" s="18"/>
      <c r="VTE76" s="18"/>
      <c r="VTF76" s="18"/>
      <c r="VTG76" s="18"/>
      <c r="VTH76" s="18"/>
      <c r="VTI76" s="18"/>
      <c r="VTJ76" s="18"/>
      <c r="VTK76" s="18"/>
      <c r="VTL76" s="18"/>
      <c r="VTM76" s="18"/>
      <c r="VTN76" s="18"/>
      <c r="VTO76" s="18"/>
      <c r="VTP76" s="18"/>
      <c r="VTQ76" s="18"/>
      <c r="VTR76" s="18"/>
      <c r="VTS76" s="18"/>
      <c r="VTT76" s="18"/>
      <c r="VTU76" s="18"/>
      <c r="VTV76" s="18"/>
      <c r="VTW76" s="18"/>
      <c r="VTX76" s="18"/>
      <c r="VTY76" s="18"/>
      <c r="VTZ76" s="18"/>
      <c r="VUA76" s="18"/>
      <c r="VUB76" s="18"/>
      <c r="VUC76" s="18"/>
      <c r="VUD76" s="18"/>
      <c r="VUE76" s="18"/>
      <c r="VUF76" s="18"/>
      <c r="VUG76" s="18"/>
      <c r="VUH76" s="18"/>
      <c r="VUI76" s="18"/>
      <c r="VUJ76" s="18"/>
      <c r="VUK76" s="18"/>
      <c r="VUL76" s="18"/>
      <c r="VUM76" s="18"/>
      <c r="VUN76" s="18"/>
      <c r="VUO76" s="18"/>
      <c r="VUP76" s="18"/>
      <c r="VUQ76" s="18"/>
      <c r="VUR76" s="18"/>
      <c r="VUS76" s="18"/>
      <c r="VUT76" s="18"/>
      <c r="VUU76" s="18"/>
      <c r="VUV76" s="18"/>
      <c r="VUW76" s="18"/>
      <c r="VUX76" s="18"/>
      <c r="VUY76" s="18"/>
      <c r="VUZ76" s="18"/>
      <c r="VVA76" s="18"/>
      <c r="VVB76" s="18"/>
      <c r="VVC76" s="18"/>
      <c r="VVD76" s="18"/>
      <c r="VVE76" s="18"/>
      <c r="VVF76" s="18"/>
      <c r="VVG76" s="18"/>
      <c r="VVH76" s="18"/>
      <c r="VVI76" s="18"/>
      <c r="VVJ76" s="18"/>
      <c r="VVK76" s="18"/>
      <c r="VVL76" s="18"/>
      <c r="VVM76" s="18"/>
      <c r="VVN76" s="18"/>
      <c r="VVO76" s="18"/>
      <c r="VVP76" s="18"/>
      <c r="VVQ76" s="18"/>
      <c r="VVR76" s="18"/>
      <c r="VVS76" s="18"/>
      <c r="VVT76" s="18"/>
      <c r="VVU76" s="18"/>
      <c r="VVV76" s="18"/>
      <c r="VVW76" s="18"/>
      <c r="VVX76" s="18"/>
      <c r="VVY76" s="18"/>
      <c r="VVZ76" s="18"/>
      <c r="VWA76" s="18"/>
      <c r="VWB76" s="18"/>
      <c r="VWC76" s="18"/>
      <c r="VWD76" s="18"/>
      <c r="VWE76" s="18"/>
      <c r="VWF76" s="18"/>
      <c r="VWG76" s="18"/>
      <c r="VWH76" s="18"/>
      <c r="VWI76" s="18"/>
      <c r="VWJ76" s="18"/>
      <c r="VWK76" s="18"/>
      <c r="VWL76" s="18"/>
      <c r="VWM76" s="18"/>
      <c r="VWN76" s="18"/>
      <c r="VWO76" s="18"/>
      <c r="VWP76" s="18"/>
      <c r="VWQ76" s="18"/>
      <c r="VWR76" s="18"/>
      <c r="VWS76" s="18"/>
      <c r="VWT76" s="18"/>
      <c r="VWU76" s="18"/>
      <c r="VWV76" s="18"/>
      <c r="VWW76" s="18"/>
      <c r="VWX76" s="18"/>
      <c r="VWY76" s="18"/>
      <c r="VWZ76" s="18"/>
      <c r="VXA76" s="18"/>
      <c r="VXB76" s="18"/>
      <c r="VXC76" s="18"/>
      <c r="VXD76" s="18"/>
      <c r="VXE76" s="18"/>
      <c r="VXF76" s="18"/>
      <c r="VXG76" s="18"/>
      <c r="VXH76" s="18"/>
      <c r="VXI76" s="18"/>
      <c r="VXJ76" s="18"/>
      <c r="VXK76" s="18"/>
      <c r="VXL76" s="18"/>
      <c r="VXM76" s="18"/>
      <c r="VXN76" s="18"/>
      <c r="VXO76" s="18"/>
      <c r="VXP76" s="18"/>
      <c r="VXQ76" s="18"/>
      <c r="VXR76" s="18"/>
      <c r="VXS76" s="18"/>
      <c r="VXT76" s="18"/>
      <c r="VXU76" s="18"/>
      <c r="VXV76" s="18"/>
      <c r="VXW76" s="18"/>
      <c r="VXX76" s="18"/>
      <c r="VXY76" s="18"/>
      <c r="VXZ76" s="18"/>
      <c r="VYA76" s="18"/>
      <c r="VYB76" s="18"/>
      <c r="VYC76" s="18"/>
      <c r="VYD76" s="18"/>
      <c r="VYE76" s="18"/>
      <c r="VYF76" s="18"/>
      <c r="VYG76" s="18"/>
      <c r="VYH76" s="18"/>
      <c r="VYI76" s="18"/>
      <c r="VYJ76" s="18"/>
      <c r="VYK76" s="18"/>
      <c r="VYL76" s="18"/>
      <c r="VYM76" s="18"/>
      <c r="VYN76" s="18"/>
      <c r="VYO76" s="18"/>
      <c r="VYP76" s="18"/>
      <c r="VYQ76" s="18"/>
      <c r="VYR76" s="18"/>
      <c r="VYS76" s="18"/>
      <c r="VYT76" s="18"/>
      <c r="VYU76" s="18"/>
      <c r="VYV76" s="18"/>
      <c r="VYW76" s="18"/>
      <c r="VYX76" s="18"/>
      <c r="VYY76" s="18"/>
      <c r="VYZ76" s="18"/>
      <c r="VZA76" s="18"/>
      <c r="VZB76" s="18"/>
      <c r="VZC76" s="18"/>
      <c r="VZD76" s="18"/>
      <c r="VZE76" s="18"/>
      <c r="VZF76" s="18"/>
      <c r="VZG76" s="18"/>
      <c r="VZH76" s="18"/>
      <c r="VZI76" s="18"/>
      <c r="VZJ76" s="18"/>
      <c r="VZK76" s="18"/>
      <c r="VZL76" s="18"/>
      <c r="VZM76" s="18"/>
      <c r="VZN76" s="18"/>
      <c r="VZO76" s="18"/>
      <c r="VZP76" s="18"/>
      <c r="VZQ76" s="18"/>
      <c r="VZR76" s="18"/>
      <c r="VZS76" s="18"/>
      <c r="VZT76" s="18"/>
      <c r="VZU76" s="18"/>
      <c r="VZV76" s="18"/>
      <c r="VZW76" s="18"/>
      <c r="VZX76" s="18"/>
      <c r="VZY76" s="18"/>
      <c r="VZZ76" s="18"/>
      <c r="WAA76" s="18"/>
      <c r="WAB76" s="18"/>
      <c r="WAC76" s="18"/>
      <c r="WAD76" s="18"/>
      <c r="WAE76" s="18"/>
      <c r="WAF76" s="18"/>
      <c r="WAG76" s="18"/>
      <c r="WAH76" s="18"/>
      <c r="WAI76" s="18"/>
      <c r="WAJ76" s="18"/>
      <c r="WAK76" s="18"/>
      <c r="WAL76" s="18"/>
      <c r="WAM76" s="18"/>
      <c r="WAN76" s="18"/>
      <c r="WAO76" s="18"/>
      <c r="WAP76" s="18"/>
      <c r="WAQ76" s="18"/>
      <c r="WAR76" s="18"/>
      <c r="WAS76" s="18"/>
      <c r="WAT76" s="18"/>
      <c r="WAU76" s="18"/>
      <c r="WAV76" s="18"/>
      <c r="WAW76" s="18"/>
      <c r="WAX76" s="18"/>
      <c r="WAY76" s="18"/>
      <c r="WAZ76" s="18"/>
      <c r="WBA76" s="18"/>
      <c r="WBB76" s="18"/>
      <c r="WBC76" s="18"/>
      <c r="WBD76" s="18"/>
      <c r="WBE76" s="18"/>
      <c r="WBF76" s="18"/>
      <c r="WBG76" s="18"/>
      <c r="WBH76" s="18"/>
      <c r="WBI76" s="18"/>
      <c r="WBJ76" s="18"/>
      <c r="WBK76" s="18"/>
      <c r="WBL76" s="18"/>
      <c r="WBM76" s="18"/>
      <c r="WBN76" s="18"/>
      <c r="WBO76" s="18"/>
      <c r="WBP76" s="18"/>
      <c r="WBQ76" s="18"/>
      <c r="WBR76" s="18"/>
      <c r="WBS76" s="18"/>
      <c r="WBT76" s="18"/>
      <c r="WBU76" s="18"/>
      <c r="WBV76" s="18"/>
      <c r="WBW76" s="18"/>
      <c r="WBX76" s="18"/>
      <c r="WBY76" s="18"/>
      <c r="WBZ76" s="18"/>
      <c r="WCA76" s="18"/>
      <c r="WCB76" s="18"/>
      <c r="WCC76" s="18"/>
      <c r="WCD76" s="18"/>
      <c r="WCE76" s="18"/>
      <c r="WCF76" s="18"/>
      <c r="WCG76" s="18"/>
      <c r="WCH76" s="18"/>
      <c r="WCI76" s="18"/>
      <c r="WCJ76" s="18"/>
      <c r="WCK76" s="18"/>
      <c r="WCL76" s="18"/>
      <c r="WCM76" s="18"/>
      <c r="WCN76" s="18"/>
      <c r="WCO76" s="18"/>
      <c r="WCP76" s="18"/>
      <c r="WCQ76" s="18"/>
      <c r="WCR76" s="18"/>
      <c r="WCS76" s="18"/>
      <c r="WCT76" s="18"/>
      <c r="WCU76" s="18"/>
      <c r="WCV76" s="18"/>
      <c r="WCW76" s="18"/>
      <c r="WCX76" s="18"/>
      <c r="WCY76" s="18"/>
      <c r="WCZ76" s="18"/>
      <c r="WDA76" s="18"/>
      <c r="WDB76" s="18"/>
      <c r="WDC76" s="18"/>
      <c r="WDD76" s="18"/>
      <c r="WDE76" s="18"/>
      <c r="WDF76" s="18"/>
      <c r="WDG76" s="18"/>
      <c r="WDH76" s="18"/>
      <c r="WDI76" s="18"/>
      <c r="WDJ76" s="18"/>
      <c r="WDK76" s="18"/>
      <c r="WDL76" s="18"/>
      <c r="WDM76" s="18"/>
      <c r="WDN76" s="18"/>
      <c r="WDO76" s="18"/>
      <c r="WDP76" s="18"/>
      <c r="WDQ76" s="18"/>
      <c r="WDR76" s="18"/>
      <c r="WDS76" s="18"/>
      <c r="WDT76" s="18"/>
      <c r="WDU76" s="18"/>
      <c r="WDV76" s="18"/>
      <c r="WDW76" s="18"/>
      <c r="WDX76" s="18"/>
      <c r="WDY76" s="18"/>
      <c r="WDZ76" s="18"/>
      <c r="WEA76" s="18"/>
      <c r="WEB76" s="18"/>
      <c r="WEC76" s="18"/>
      <c r="WED76" s="18"/>
      <c r="WEE76" s="18"/>
      <c r="WEF76" s="18"/>
      <c r="WEG76" s="18"/>
      <c r="WEH76" s="18"/>
      <c r="WEI76" s="18"/>
      <c r="WEJ76" s="18"/>
      <c r="WEK76" s="18"/>
      <c r="WEL76" s="18"/>
      <c r="WEM76" s="18"/>
      <c r="WEN76" s="18"/>
      <c r="WEO76" s="18"/>
      <c r="WEP76" s="18"/>
      <c r="WEQ76" s="18"/>
      <c r="WER76" s="18"/>
      <c r="WES76" s="18"/>
      <c r="WET76" s="18"/>
      <c r="WEU76" s="18"/>
      <c r="WEV76" s="18"/>
      <c r="WEW76" s="18"/>
      <c r="WEX76" s="18"/>
      <c r="WEY76" s="18"/>
      <c r="WEZ76" s="18"/>
      <c r="WFA76" s="18"/>
      <c r="WFB76" s="18"/>
      <c r="WFC76" s="18"/>
      <c r="WFD76" s="18"/>
      <c r="WFE76" s="18"/>
      <c r="WFF76" s="18"/>
      <c r="WFG76" s="18"/>
      <c r="WFH76" s="18"/>
      <c r="WFI76" s="18"/>
      <c r="WFJ76" s="18"/>
      <c r="WFK76" s="18"/>
      <c r="WFL76" s="18"/>
      <c r="WFM76" s="18"/>
      <c r="WFN76" s="18"/>
      <c r="WFO76" s="18"/>
      <c r="WFP76" s="18"/>
      <c r="WFQ76" s="18"/>
      <c r="WFR76" s="18"/>
      <c r="WFS76" s="18"/>
      <c r="WFT76" s="18"/>
      <c r="WFU76" s="18"/>
      <c r="WFV76" s="18"/>
      <c r="WFW76" s="18"/>
      <c r="WFX76" s="18"/>
      <c r="WFY76" s="18"/>
      <c r="WFZ76" s="18"/>
      <c r="WGA76" s="18"/>
      <c r="WGB76" s="18"/>
      <c r="WGC76" s="18"/>
      <c r="WGD76" s="18"/>
      <c r="WGE76" s="18"/>
      <c r="WGF76" s="18"/>
      <c r="WGG76" s="18"/>
      <c r="WGH76" s="18"/>
      <c r="WGI76" s="18"/>
      <c r="WGJ76" s="18"/>
      <c r="WGK76" s="18"/>
      <c r="WGL76" s="18"/>
      <c r="WGM76" s="18"/>
      <c r="WGN76" s="18"/>
      <c r="WGO76" s="18"/>
      <c r="WGP76" s="18"/>
      <c r="WGQ76" s="18"/>
      <c r="WGR76" s="18"/>
      <c r="WGS76" s="18"/>
      <c r="WGT76" s="18"/>
      <c r="WGU76" s="18"/>
      <c r="WGV76" s="18"/>
      <c r="WGW76" s="18"/>
      <c r="WGX76" s="18"/>
      <c r="WGY76" s="18"/>
      <c r="WGZ76" s="18"/>
      <c r="WHA76" s="18"/>
      <c r="WHB76" s="18"/>
      <c r="WHC76" s="18"/>
      <c r="WHD76" s="18"/>
      <c r="WHE76" s="18"/>
      <c r="WHF76" s="18"/>
      <c r="WHG76" s="18"/>
      <c r="WHH76" s="18"/>
      <c r="WHI76" s="18"/>
      <c r="WHJ76" s="18"/>
      <c r="WHK76" s="18"/>
      <c r="WHL76" s="18"/>
      <c r="WHM76" s="18"/>
      <c r="WHN76" s="18"/>
      <c r="WHO76" s="18"/>
      <c r="WHP76" s="18"/>
      <c r="WHQ76" s="18"/>
      <c r="WHR76" s="18"/>
      <c r="WHS76" s="18"/>
      <c r="WHT76" s="18"/>
      <c r="WHU76" s="18"/>
      <c r="WHV76" s="18"/>
      <c r="WHW76" s="18"/>
      <c r="WHX76" s="18"/>
      <c r="WHY76" s="18"/>
      <c r="WHZ76" s="18"/>
      <c r="WIA76" s="18"/>
      <c r="WIB76" s="18"/>
      <c r="WIC76" s="18"/>
      <c r="WID76" s="18"/>
      <c r="WIE76" s="18"/>
      <c r="WIF76" s="18"/>
      <c r="WIG76" s="18"/>
      <c r="WIH76" s="18"/>
      <c r="WII76" s="18"/>
      <c r="WIJ76" s="18"/>
      <c r="WIK76" s="18"/>
      <c r="WIL76" s="18"/>
      <c r="WIM76" s="18"/>
      <c r="WIN76" s="18"/>
      <c r="WIO76" s="18"/>
      <c r="WIP76" s="18"/>
      <c r="WIQ76" s="18"/>
      <c r="WIR76" s="18"/>
      <c r="WIS76" s="18"/>
      <c r="WIT76" s="18"/>
      <c r="WIU76" s="18"/>
      <c r="WIV76" s="18"/>
      <c r="WIW76" s="18"/>
      <c r="WIX76" s="18"/>
      <c r="WIY76" s="18"/>
      <c r="WIZ76" s="18"/>
      <c r="WJA76" s="18"/>
      <c r="WJB76" s="18"/>
      <c r="WJC76" s="18"/>
      <c r="WJD76" s="18"/>
      <c r="WJE76" s="18"/>
      <c r="WJF76" s="18"/>
      <c r="WJG76" s="18"/>
      <c r="WJH76" s="18"/>
      <c r="WJI76" s="18"/>
      <c r="WJJ76" s="18"/>
      <c r="WJK76" s="18"/>
      <c r="WJL76" s="18"/>
      <c r="WJM76" s="18"/>
      <c r="WJN76" s="18"/>
      <c r="WJO76" s="18"/>
      <c r="WJP76" s="18"/>
      <c r="WJQ76" s="18"/>
      <c r="WJR76" s="18"/>
      <c r="WJS76" s="18"/>
      <c r="WJT76" s="18"/>
      <c r="WJU76" s="18"/>
      <c r="WJV76" s="18"/>
      <c r="WJW76" s="18"/>
      <c r="WJX76" s="18"/>
      <c r="WJY76" s="18"/>
      <c r="WJZ76" s="18"/>
      <c r="WKA76" s="18"/>
      <c r="WKB76" s="18"/>
      <c r="WKC76" s="18"/>
      <c r="WKD76" s="18"/>
      <c r="WKE76" s="18"/>
      <c r="WKF76" s="18"/>
      <c r="WKG76" s="18"/>
      <c r="WKH76" s="18"/>
      <c r="WKI76" s="18"/>
      <c r="WKJ76" s="18"/>
      <c r="WKK76" s="18"/>
      <c r="WKL76" s="18"/>
      <c r="WKM76" s="18"/>
      <c r="WKN76" s="18"/>
      <c r="WKO76" s="18"/>
      <c r="WKP76" s="18"/>
      <c r="WKQ76" s="18"/>
      <c r="WKR76" s="18"/>
      <c r="WKS76" s="18"/>
      <c r="WKT76" s="18"/>
      <c r="WKU76" s="18"/>
      <c r="WKV76" s="18"/>
      <c r="WKW76" s="18"/>
      <c r="WKX76" s="18"/>
      <c r="WKY76" s="18"/>
      <c r="WKZ76" s="18"/>
      <c r="WLA76" s="18"/>
      <c r="WLB76" s="18"/>
      <c r="WLC76" s="18"/>
      <c r="WLD76" s="18"/>
      <c r="WLE76" s="18"/>
      <c r="WLF76" s="18"/>
      <c r="WLG76" s="18"/>
      <c r="WLH76" s="18"/>
      <c r="WLI76" s="18"/>
      <c r="WLJ76" s="18"/>
      <c r="WLK76" s="18"/>
      <c r="WLL76" s="18"/>
      <c r="WLM76" s="18"/>
      <c r="WLN76" s="18"/>
      <c r="WLO76" s="18"/>
      <c r="WLP76" s="18"/>
      <c r="WLQ76" s="18"/>
      <c r="WLR76" s="18"/>
      <c r="WLS76" s="18"/>
      <c r="WLT76" s="18"/>
      <c r="WLU76" s="18"/>
      <c r="WLV76" s="18"/>
      <c r="WLW76" s="18"/>
      <c r="WLX76" s="18"/>
      <c r="WLY76" s="18"/>
      <c r="WLZ76" s="18"/>
      <c r="WMA76" s="18"/>
      <c r="WMB76" s="18"/>
      <c r="WMC76" s="18"/>
      <c r="WMD76" s="18"/>
      <c r="WME76" s="18"/>
      <c r="WMF76" s="18"/>
      <c r="WMG76" s="18"/>
      <c r="WMH76" s="18"/>
      <c r="WMI76" s="18"/>
      <c r="WMJ76" s="18"/>
      <c r="WMK76" s="18"/>
      <c r="WML76" s="18"/>
      <c r="WMM76" s="18"/>
      <c r="WMN76" s="18"/>
      <c r="WMO76" s="18"/>
      <c r="WMP76" s="18"/>
      <c r="WMQ76" s="18"/>
      <c r="WMR76" s="18"/>
      <c r="WMS76" s="18"/>
      <c r="WMT76" s="18"/>
      <c r="WMU76" s="18"/>
      <c r="WMV76" s="18"/>
      <c r="WMW76" s="18"/>
      <c r="WMX76" s="18"/>
      <c r="WMY76" s="18"/>
      <c r="WMZ76" s="18"/>
      <c r="WNA76" s="18"/>
      <c r="WNB76" s="18"/>
      <c r="WNC76" s="18"/>
      <c r="WND76" s="18"/>
      <c r="WNE76" s="18"/>
      <c r="WNF76" s="18"/>
      <c r="WNG76" s="18"/>
      <c r="WNH76" s="18"/>
      <c r="WNI76" s="18"/>
      <c r="WNJ76" s="18"/>
      <c r="WNK76" s="18"/>
      <c r="WNL76" s="18"/>
      <c r="WNM76" s="18"/>
      <c r="WNN76" s="18"/>
      <c r="WNO76" s="18"/>
      <c r="WNP76" s="18"/>
      <c r="WNQ76" s="18"/>
      <c r="WNR76" s="18"/>
      <c r="WNS76" s="18"/>
      <c r="WNT76" s="18"/>
      <c r="WNU76" s="18"/>
      <c r="WNV76" s="18"/>
      <c r="WNW76" s="18"/>
      <c r="WNX76" s="18"/>
      <c r="WNY76" s="18"/>
      <c r="WNZ76" s="18"/>
      <c r="WOA76" s="18"/>
      <c r="WOB76" s="18"/>
      <c r="WOC76" s="18"/>
      <c r="WOD76" s="18"/>
      <c r="WOE76" s="18"/>
      <c r="WOF76" s="18"/>
      <c r="WOG76" s="18"/>
      <c r="WOH76" s="18"/>
      <c r="WOI76" s="18"/>
      <c r="WOJ76" s="18"/>
      <c r="WOK76" s="18"/>
      <c r="WOL76" s="18"/>
      <c r="WOM76" s="18"/>
      <c r="WON76" s="18"/>
      <c r="WOO76" s="18"/>
      <c r="WOP76" s="18"/>
      <c r="WOQ76" s="18"/>
      <c r="WOR76" s="18"/>
      <c r="WOS76" s="18"/>
      <c r="WOT76" s="18"/>
      <c r="WOU76" s="18"/>
      <c r="WOV76" s="18"/>
      <c r="WOW76" s="18"/>
      <c r="WOX76" s="18"/>
      <c r="WOY76" s="18"/>
      <c r="WOZ76" s="18"/>
      <c r="WPA76" s="18"/>
      <c r="WPB76" s="18"/>
      <c r="WPC76" s="18"/>
      <c r="WPD76" s="18"/>
      <c r="WPE76" s="18"/>
      <c r="WPF76" s="18"/>
      <c r="WPG76" s="18"/>
      <c r="WPH76" s="18"/>
      <c r="WPI76" s="18"/>
      <c r="WPJ76" s="18"/>
      <c r="WPK76" s="18"/>
      <c r="WPL76" s="18"/>
      <c r="WPM76" s="18"/>
      <c r="WPN76" s="18"/>
      <c r="WPO76" s="18"/>
      <c r="WPP76" s="18"/>
      <c r="WPQ76" s="18"/>
      <c r="WPR76" s="18"/>
      <c r="WPS76" s="18"/>
      <c r="WPT76" s="18"/>
      <c r="WPU76" s="18"/>
      <c r="WPV76" s="18"/>
      <c r="WPW76" s="18"/>
      <c r="WPX76" s="18"/>
      <c r="WPY76" s="18"/>
      <c r="WPZ76" s="18"/>
      <c r="WQA76" s="18"/>
      <c r="WQB76" s="18"/>
      <c r="WQC76" s="18"/>
      <c r="WQD76" s="18"/>
      <c r="WQE76" s="18"/>
      <c r="WQF76" s="18"/>
      <c r="WQG76" s="18"/>
      <c r="WQH76" s="18"/>
      <c r="WQI76" s="18"/>
      <c r="WQJ76" s="18"/>
      <c r="WQK76" s="18"/>
      <c r="WQL76" s="18"/>
      <c r="WQM76" s="18"/>
      <c r="WQN76" s="18"/>
      <c r="WQO76" s="18"/>
      <c r="WQP76" s="18"/>
      <c r="WQQ76" s="18"/>
      <c r="WQR76" s="18"/>
      <c r="WQS76" s="18"/>
      <c r="WQT76" s="18"/>
      <c r="WQU76" s="18"/>
      <c r="WQV76" s="18"/>
      <c r="WQW76" s="18"/>
      <c r="WQX76" s="18"/>
      <c r="WQY76" s="18"/>
      <c r="WQZ76" s="18"/>
      <c r="WRA76" s="18"/>
      <c r="WRB76" s="18"/>
      <c r="WRC76" s="18"/>
      <c r="WRD76" s="18"/>
      <c r="WRE76" s="18"/>
      <c r="WRF76" s="18"/>
      <c r="WRG76" s="18"/>
      <c r="WRH76" s="18"/>
      <c r="WRI76" s="18"/>
      <c r="WRJ76" s="18"/>
      <c r="WRK76" s="18"/>
      <c r="WRL76" s="18"/>
      <c r="WRM76" s="18"/>
      <c r="WRN76" s="18"/>
      <c r="WRO76" s="18"/>
      <c r="WRP76" s="18"/>
      <c r="WRQ76" s="18"/>
      <c r="WRR76" s="18"/>
      <c r="WRS76" s="18"/>
      <c r="WRT76" s="18"/>
      <c r="WRU76" s="18"/>
      <c r="WRV76" s="18"/>
      <c r="WRW76" s="18"/>
      <c r="WRX76" s="18"/>
      <c r="WRY76" s="18"/>
      <c r="WRZ76" s="18"/>
      <c r="WSA76" s="18"/>
      <c r="WSB76" s="18"/>
      <c r="WSC76" s="18"/>
      <c r="WSD76" s="18"/>
      <c r="WSE76" s="18"/>
      <c r="WSF76" s="18"/>
      <c r="WSG76" s="18"/>
      <c r="WSH76" s="18"/>
      <c r="WSI76" s="18"/>
      <c r="WSJ76" s="18"/>
      <c r="WSK76" s="18"/>
      <c r="WSL76" s="18"/>
      <c r="WSM76" s="18"/>
      <c r="WSN76" s="18"/>
      <c r="WSO76" s="18"/>
      <c r="WSP76" s="18"/>
      <c r="WSQ76" s="18"/>
      <c r="WSR76" s="18"/>
      <c r="WSS76" s="18"/>
      <c r="WST76" s="18"/>
      <c r="WSU76" s="18"/>
      <c r="WSV76" s="18"/>
      <c r="WSW76" s="18"/>
      <c r="WSX76" s="18"/>
      <c r="WSY76" s="18"/>
      <c r="WSZ76" s="18"/>
      <c r="WTA76" s="18"/>
      <c r="WTB76" s="18"/>
      <c r="WTC76" s="18"/>
      <c r="WTD76" s="18"/>
      <c r="WTE76" s="18"/>
      <c r="WTF76" s="18"/>
      <c r="WTG76" s="18"/>
      <c r="WTH76" s="18"/>
      <c r="WTI76" s="18"/>
      <c r="WTJ76" s="18"/>
      <c r="WTK76" s="18"/>
      <c r="WTL76" s="18"/>
      <c r="WTM76" s="18"/>
      <c r="WTN76" s="18"/>
      <c r="WTO76" s="18"/>
      <c r="WTP76" s="18"/>
      <c r="WTQ76" s="18"/>
      <c r="WTR76" s="18"/>
      <c r="WTS76" s="18"/>
      <c r="WTT76" s="18"/>
      <c r="WTU76" s="18"/>
      <c r="WTV76" s="18"/>
      <c r="WTW76" s="18"/>
      <c r="WTX76" s="18"/>
      <c r="WTY76" s="18"/>
      <c r="WTZ76" s="18"/>
      <c r="WUA76" s="18"/>
      <c r="WUB76" s="18"/>
      <c r="WUC76" s="18"/>
      <c r="WUD76" s="18"/>
      <c r="WUE76" s="18"/>
      <c r="WUF76" s="18"/>
      <c r="WUG76" s="18"/>
      <c r="WUH76" s="18"/>
      <c r="WUI76" s="18"/>
      <c r="WUJ76" s="18"/>
      <c r="WUK76" s="18"/>
      <c r="WUL76" s="18"/>
      <c r="WUM76" s="18"/>
      <c r="WUN76" s="18"/>
      <c r="WUO76" s="18"/>
      <c r="WUP76" s="18"/>
      <c r="WUQ76" s="18"/>
      <c r="WUR76" s="18"/>
      <c r="WUS76" s="18"/>
      <c r="WUT76" s="18"/>
      <c r="WUU76" s="18"/>
      <c r="WUV76" s="18"/>
      <c r="WUW76" s="18"/>
      <c r="WUX76" s="18"/>
      <c r="WUY76" s="18"/>
      <c r="WUZ76" s="18"/>
      <c r="WVA76" s="18"/>
      <c r="WVB76" s="18"/>
      <c r="WVC76" s="18"/>
      <c r="WVD76" s="18"/>
      <c r="WVE76" s="18"/>
      <c r="WVF76" s="18"/>
      <c r="WVG76" s="18"/>
      <c r="WVH76" s="18"/>
      <c r="WVI76" s="18"/>
      <c r="WVJ76" s="18"/>
      <c r="WVK76" s="18"/>
      <c r="WVL76" s="18"/>
      <c r="WVM76" s="18"/>
      <c r="WVN76" s="18"/>
      <c r="WVO76" s="18"/>
      <c r="WVP76" s="18"/>
      <c r="WVQ76" s="18"/>
      <c r="WVR76" s="18"/>
      <c r="WVS76" s="18"/>
      <c r="WVT76" s="18"/>
      <c r="WVU76" s="18"/>
      <c r="WVV76" s="18"/>
      <c r="WVW76" s="18"/>
      <c r="WVX76" s="18"/>
      <c r="WVY76" s="18"/>
      <c r="WVZ76" s="18"/>
      <c r="WWA76" s="18"/>
      <c r="WWB76" s="18"/>
      <c r="WWC76" s="18"/>
      <c r="WWD76" s="18"/>
      <c r="WWE76" s="18"/>
      <c r="WWF76" s="18"/>
      <c r="WWG76" s="18"/>
      <c r="WWH76" s="18"/>
      <c r="WWI76" s="18"/>
      <c r="WWJ76" s="18"/>
      <c r="WWK76" s="18"/>
      <c r="WWL76" s="18"/>
      <c r="WWM76" s="18"/>
      <c r="WWN76" s="18"/>
      <c r="WWO76" s="18"/>
      <c r="WWP76" s="18"/>
      <c r="WWQ76" s="18"/>
      <c r="WWR76" s="18"/>
      <c r="WWS76" s="18"/>
      <c r="WWT76" s="18"/>
      <c r="WWU76" s="18"/>
      <c r="WWV76" s="18"/>
      <c r="WWW76" s="18"/>
      <c r="WWX76" s="18"/>
      <c r="WWY76" s="18"/>
      <c r="WWZ76" s="18"/>
      <c r="WXA76" s="18"/>
      <c r="WXB76" s="18"/>
      <c r="WXC76" s="18"/>
      <c r="WXD76" s="18"/>
      <c r="WXE76" s="18"/>
      <c r="WXF76" s="18"/>
      <c r="WXG76" s="18"/>
      <c r="WXH76" s="18"/>
      <c r="WXI76" s="18"/>
      <c r="WXJ76" s="18"/>
      <c r="WXK76" s="18"/>
      <c r="WXL76" s="18"/>
      <c r="WXM76" s="18"/>
      <c r="WXN76" s="18"/>
      <c r="WXO76" s="18"/>
      <c r="WXP76" s="18"/>
      <c r="WXQ76" s="18"/>
      <c r="WXR76" s="18"/>
      <c r="WXS76" s="18"/>
      <c r="WXT76" s="18"/>
      <c r="WXU76" s="18"/>
      <c r="WXV76" s="18"/>
      <c r="WXW76" s="18"/>
      <c r="WXX76" s="18"/>
      <c r="WXY76" s="18"/>
      <c r="WXZ76" s="18"/>
      <c r="WYA76" s="18"/>
      <c r="WYB76" s="18"/>
      <c r="WYC76" s="18"/>
      <c r="WYD76" s="18"/>
      <c r="WYE76" s="18"/>
      <c r="WYF76" s="18"/>
      <c r="WYG76" s="18"/>
      <c r="WYH76" s="18"/>
      <c r="WYI76" s="18"/>
      <c r="WYJ76" s="18"/>
      <c r="WYK76" s="18"/>
      <c r="WYL76" s="18"/>
      <c r="WYM76" s="18"/>
      <c r="WYN76" s="18"/>
      <c r="WYO76" s="18"/>
      <c r="WYP76" s="18"/>
      <c r="WYQ76" s="18"/>
      <c r="WYR76" s="18"/>
      <c r="WYS76" s="18"/>
      <c r="WYT76" s="18"/>
      <c r="WYU76" s="18"/>
      <c r="WYV76" s="18"/>
      <c r="WYW76" s="18"/>
      <c r="WYX76" s="18"/>
      <c r="WYY76" s="18"/>
      <c r="WYZ76" s="18"/>
      <c r="WZA76" s="18"/>
      <c r="WZB76" s="18"/>
      <c r="WZC76" s="18"/>
      <c r="WZD76" s="18"/>
      <c r="WZE76" s="18"/>
      <c r="WZF76" s="18"/>
      <c r="WZG76" s="18"/>
      <c r="WZH76" s="18"/>
      <c r="WZI76" s="18"/>
      <c r="WZJ76" s="18"/>
      <c r="WZK76" s="18"/>
      <c r="WZL76" s="18"/>
      <c r="WZM76" s="18"/>
      <c r="WZN76" s="18"/>
      <c r="WZO76" s="18"/>
      <c r="WZP76" s="18"/>
      <c r="WZQ76" s="18"/>
      <c r="WZR76" s="18"/>
      <c r="WZS76" s="18"/>
      <c r="WZT76" s="18"/>
      <c r="WZU76" s="18"/>
      <c r="WZV76" s="18"/>
      <c r="WZW76" s="18"/>
      <c r="WZX76" s="18"/>
      <c r="WZY76" s="18"/>
      <c r="WZZ76" s="18"/>
      <c r="XAA76" s="18"/>
      <c r="XAB76" s="18"/>
      <c r="XAC76" s="18"/>
      <c r="XAD76" s="18"/>
      <c r="XAE76" s="18"/>
      <c r="XAF76" s="18"/>
      <c r="XAG76" s="18"/>
      <c r="XAH76" s="18"/>
      <c r="XAI76" s="18"/>
      <c r="XAJ76" s="18"/>
      <c r="XAK76" s="18"/>
      <c r="XAL76" s="18"/>
      <c r="XAM76" s="18"/>
      <c r="XAN76" s="18"/>
      <c r="XAO76" s="18"/>
      <c r="XAP76" s="18"/>
      <c r="XAQ76" s="18"/>
      <c r="XAR76" s="18"/>
      <c r="XAS76" s="18"/>
      <c r="XAT76" s="18"/>
      <c r="XAU76" s="18"/>
      <c r="XAV76" s="18"/>
      <c r="XAW76" s="18"/>
      <c r="XAX76" s="18"/>
      <c r="XAY76" s="18"/>
      <c r="XAZ76" s="18"/>
      <c r="XBA76" s="18"/>
      <c r="XBB76" s="18"/>
      <c r="XBC76" s="18"/>
      <c r="XBD76" s="18"/>
      <c r="XBE76" s="18"/>
      <c r="XBF76" s="18"/>
      <c r="XBG76" s="18"/>
      <c r="XBH76" s="18"/>
      <c r="XBI76" s="18"/>
      <c r="XBJ76" s="18"/>
      <c r="XBK76" s="18"/>
      <c r="XBL76" s="18"/>
      <c r="XBM76" s="18"/>
      <c r="XBN76" s="18"/>
      <c r="XBO76" s="18"/>
      <c r="XBP76" s="18"/>
      <c r="XBQ76" s="18"/>
      <c r="XBR76" s="18"/>
      <c r="XBS76" s="18"/>
      <c r="XBT76" s="18"/>
      <c r="XBU76" s="18"/>
      <c r="XBV76" s="18"/>
      <c r="XBW76" s="18"/>
      <c r="XBX76" s="18"/>
      <c r="XBY76" s="18"/>
      <c r="XBZ76" s="18"/>
      <c r="XCA76" s="18"/>
      <c r="XCB76" s="18"/>
      <c r="XCC76" s="18"/>
      <c r="XCD76" s="18"/>
      <c r="XCE76" s="18"/>
      <c r="XCF76" s="18"/>
      <c r="XCG76" s="18"/>
      <c r="XCH76" s="18"/>
      <c r="XCI76" s="18"/>
      <c r="XCJ76" s="18"/>
      <c r="XCK76" s="18"/>
      <c r="XCL76" s="18"/>
      <c r="XCM76" s="18"/>
      <c r="XCN76" s="18"/>
      <c r="XCO76" s="18"/>
      <c r="XCP76" s="18"/>
      <c r="XCQ76" s="18"/>
      <c r="XCR76" s="18"/>
      <c r="XCS76" s="18"/>
      <c r="XCT76" s="18"/>
      <c r="XCU76" s="18"/>
      <c r="XCV76" s="18"/>
      <c r="XCW76" s="18"/>
      <c r="XCX76" s="18"/>
      <c r="XCY76" s="18"/>
      <c r="XCZ76" s="18"/>
      <c r="XDA76" s="18"/>
      <c r="XDB76" s="18"/>
      <c r="XDC76" s="18"/>
      <c r="XDD76" s="18"/>
      <c r="XDE76" s="18"/>
      <c r="XDF76" s="18"/>
      <c r="XDG76" s="18"/>
      <c r="XDH76" s="18"/>
      <c r="XDI76" s="18"/>
      <c r="XDJ76" s="18"/>
      <c r="XDK76" s="18"/>
      <c r="XDL76" s="18"/>
      <c r="XDM76" s="18"/>
      <c r="XDN76" s="18"/>
      <c r="XDO76" s="18"/>
      <c r="XDP76" s="18"/>
      <c r="XDQ76" s="18"/>
      <c r="XDR76" s="18"/>
      <c r="XDS76" s="18"/>
      <c r="XDT76" s="18"/>
      <c r="XDU76" s="18"/>
      <c r="XDV76" s="18"/>
      <c r="XDW76" s="18"/>
      <c r="XDX76" s="18"/>
      <c r="XDY76" s="18"/>
      <c r="XDZ76" s="18"/>
      <c r="XEA76" s="18"/>
      <c r="XEB76" s="18"/>
      <c r="XEC76" s="18"/>
      <c r="XED76" s="18"/>
      <c r="XEE76" s="18"/>
      <c r="XEF76" s="18"/>
      <c r="XEG76" s="18"/>
      <c r="XEH76" s="18"/>
      <c r="XEI76" s="18"/>
      <c r="XEJ76" s="18"/>
      <c r="XEK76" s="18"/>
      <c r="XEL76" s="18"/>
      <c r="XEM76" s="18"/>
      <c r="XEN76" s="18"/>
      <c r="XEO76" s="18"/>
      <c r="XEP76" s="18"/>
      <c r="XEQ76" s="18"/>
      <c r="XER76" s="18"/>
      <c r="XES76" s="18"/>
      <c r="XET76" s="18"/>
      <c r="XEU76" s="18"/>
      <c r="XEV76" s="18"/>
      <c r="XEW76" s="18"/>
      <c r="XEX76" s="18"/>
      <c r="XEY76" s="18"/>
      <c r="XEZ76" s="18"/>
      <c r="XFA76" s="18"/>
      <c r="XFB76" s="18"/>
      <c r="XFC76" s="18"/>
      <c r="XFD76" s="18"/>
    </row>
    <row r="77" spans="1:16384" s="281" customFormat="1" ht="14.25" customHeight="1" thickBot="1" x14ac:dyDescent="0.35">
      <c r="A77" s="378"/>
      <c r="B77" s="282" t="s">
        <v>35</v>
      </c>
      <c r="C77" s="379"/>
      <c r="D77" s="379"/>
      <c r="E77" s="380">
        <v>2</v>
      </c>
      <c r="F77" s="380">
        <v>66272</v>
      </c>
      <c r="G77" s="380">
        <v>19491087417</v>
      </c>
      <c r="H77" s="380">
        <v>0</v>
      </c>
      <c r="I77" s="380">
        <v>231598554.12</v>
      </c>
      <c r="J77" s="380">
        <v>0</v>
      </c>
      <c r="K77" s="380">
        <v>0</v>
      </c>
      <c r="L77" s="380">
        <v>0</v>
      </c>
      <c r="M77" s="380">
        <v>0</v>
      </c>
      <c r="N77" s="380">
        <v>0</v>
      </c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  <c r="IY77" s="1"/>
      <c r="IZ77" s="1"/>
      <c r="JA77" s="1"/>
      <c r="JB77" s="1"/>
      <c r="JC77" s="1"/>
      <c r="JD77" s="1"/>
      <c r="JE77" s="1"/>
      <c r="JF77" s="1"/>
      <c r="JG77" s="1"/>
      <c r="JH77" s="1"/>
      <c r="JI77" s="1"/>
      <c r="JJ77" s="1"/>
      <c r="JK77" s="1"/>
      <c r="JL77" s="1"/>
      <c r="JM77" s="1"/>
      <c r="JN77" s="1"/>
      <c r="JO77" s="1"/>
      <c r="JP77" s="1"/>
      <c r="JQ77" s="1"/>
      <c r="JR77" s="1"/>
      <c r="JS77" s="1"/>
      <c r="JT77" s="1"/>
      <c r="JU77" s="1"/>
      <c r="JV77" s="1"/>
      <c r="JW77" s="1"/>
      <c r="JX77" s="1"/>
      <c r="JY77" s="1"/>
      <c r="JZ77" s="1"/>
      <c r="KA77" s="1"/>
      <c r="KB77" s="1"/>
      <c r="KC77" s="1"/>
      <c r="KD77" s="1"/>
      <c r="KE77" s="1"/>
      <c r="KF77" s="1"/>
      <c r="KG77" s="1"/>
      <c r="KH77" s="1"/>
      <c r="KI77" s="1"/>
      <c r="KJ77" s="1"/>
      <c r="KK77" s="1"/>
      <c r="KL77" s="1"/>
      <c r="KM77" s="1"/>
      <c r="KN77" s="1"/>
      <c r="KO77" s="1"/>
      <c r="KP77" s="1"/>
      <c r="KQ77" s="1"/>
      <c r="KR77" s="1"/>
      <c r="KS77" s="1"/>
      <c r="KT77" s="1"/>
      <c r="KU77" s="1"/>
      <c r="KV77" s="1"/>
      <c r="KW77" s="1"/>
      <c r="KX77" s="1"/>
      <c r="KY77" s="1"/>
      <c r="KZ77" s="1"/>
      <c r="LA77" s="1"/>
      <c r="LB77" s="1"/>
      <c r="LC77" s="1"/>
      <c r="LD77" s="1"/>
      <c r="LE77" s="1"/>
      <c r="LF77" s="1"/>
      <c r="LG77" s="1"/>
      <c r="LH77" s="1"/>
      <c r="LI77" s="1"/>
      <c r="LJ77" s="1"/>
      <c r="LK77" s="1"/>
      <c r="LL77" s="1"/>
      <c r="LM77" s="1"/>
      <c r="LN77" s="1"/>
      <c r="LO77" s="1"/>
      <c r="LP77" s="1"/>
      <c r="LQ77" s="1"/>
      <c r="LR77" s="1"/>
      <c r="LS77" s="1"/>
      <c r="LT77" s="1"/>
      <c r="LU77" s="1"/>
      <c r="LV77" s="1"/>
      <c r="LW77" s="1"/>
      <c r="LX77" s="1"/>
      <c r="LY77" s="1"/>
      <c r="LZ77" s="1"/>
      <c r="MA77" s="1"/>
      <c r="MB77" s="1"/>
      <c r="MC77" s="1"/>
      <c r="MD77" s="1"/>
      <c r="ME77" s="1"/>
      <c r="MF77" s="1"/>
      <c r="MG77" s="1"/>
      <c r="MH77" s="1"/>
      <c r="MI77" s="1"/>
      <c r="MJ77" s="1"/>
      <c r="MK77" s="1"/>
      <c r="ML77" s="1"/>
      <c r="MM77" s="1"/>
      <c r="MN77" s="1"/>
      <c r="MO77" s="1"/>
      <c r="MP77" s="1"/>
      <c r="MQ77" s="1"/>
      <c r="MR77" s="1"/>
      <c r="MS77" s="1"/>
      <c r="MT77" s="1"/>
      <c r="MU77" s="1"/>
      <c r="MV77" s="1"/>
      <c r="MW77" s="1"/>
      <c r="MX77" s="1"/>
      <c r="MY77" s="1"/>
      <c r="MZ77" s="1"/>
      <c r="NA77" s="1"/>
      <c r="NB77" s="1"/>
      <c r="NC77" s="1"/>
      <c r="ND77" s="1"/>
      <c r="NE77" s="1"/>
      <c r="NF77" s="1"/>
      <c r="NG77" s="1"/>
      <c r="NH77" s="1"/>
      <c r="NI77" s="1"/>
      <c r="NJ77" s="1"/>
      <c r="NK77" s="1"/>
      <c r="NL77" s="1"/>
      <c r="NM77" s="1"/>
      <c r="NN77" s="1"/>
      <c r="NO77" s="1"/>
      <c r="NP77" s="1"/>
      <c r="NQ77" s="1"/>
      <c r="NR77" s="1"/>
      <c r="NS77" s="1"/>
      <c r="NT77" s="1"/>
      <c r="NU77" s="1"/>
      <c r="NV77" s="1"/>
      <c r="NW77" s="1"/>
      <c r="NX77" s="1"/>
      <c r="NY77" s="1"/>
      <c r="NZ77" s="1"/>
      <c r="OA77" s="1"/>
      <c r="OB77" s="1"/>
      <c r="OC77" s="1"/>
      <c r="OD77" s="1"/>
      <c r="OE77" s="1"/>
      <c r="OF77" s="1"/>
      <c r="OG77" s="1"/>
      <c r="OH77" s="1"/>
      <c r="OI77" s="1"/>
      <c r="OJ77" s="1"/>
      <c r="OK77" s="1"/>
      <c r="OL77" s="1"/>
      <c r="OM77" s="1"/>
      <c r="ON77" s="1"/>
      <c r="OO77" s="1"/>
      <c r="OP77" s="1"/>
      <c r="OQ77" s="1"/>
      <c r="OR77" s="1"/>
      <c r="OS77" s="1"/>
      <c r="OT77" s="1"/>
      <c r="OU77" s="1"/>
      <c r="OV77" s="1"/>
      <c r="OW77" s="1"/>
      <c r="OX77" s="1"/>
      <c r="OY77" s="1"/>
      <c r="OZ77" s="1"/>
      <c r="PA77" s="1"/>
      <c r="PB77" s="1"/>
      <c r="PC77" s="1"/>
      <c r="PD77" s="1"/>
      <c r="PE77" s="1"/>
      <c r="PF77" s="1"/>
      <c r="PG77" s="1"/>
      <c r="PH77" s="1"/>
      <c r="PI77" s="1"/>
      <c r="PJ77" s="1"/>
      <c r="PK77" s="1"/>
      <c r="PL77" s="1"/>
      <c r="PM77" s="1"/>
      <c r="PN77" s="1"/>
      <c r="PO77" s="1"/>
      <c r="PP77" s="1"/>
      <c r="PQ77" s="1"/>
      <c r="PR77" s="1"/>
      <c r="PS77" s="1"/>
      <c r="PT77" s="1"/>
      <c r="PU77" s="1"/>
      <c r="PV77" s="1"/>
      <c r="PW77" s="1"/>
      <c r="PX77" s="1"/>
      <c r="PY77" s="1"/>
      <c r="PZ77" s="1"/>
      <c r="QA77" s="1"/>
      <c r="QB77" s="1"/>
      <c r="QC77" s="1"/>
      <c r="QD77" s="1"/>
      <c r="QE77" s="1"/>
      <c r="QF77" s="1"/>
      <c r="QG77" s="1"/>
      <c r="QH77" s="1"/>
      <c r="QI77" s="1"/>
      <c r="QJ77" s="1"/>
      <c r="QK77" s="1"/>
      <c r="QL77" s="1"/>
      <c r="QM77" s="1"/>
      <c r="QN77" s="1"/>
      <c r="QO77" s="1"/>
      <c r="QP77" s="1"/>
      <c r="QQ77" s="1"/>
      <c r="QR77" s="1"/>
      <c r="QS77" s="1"/>
      <c r="QT77" s="1"/>
      <c r="QU77" s="1"/>
      <c r="QV77" s="1"/>
      <c r="QW77" s="1"/>
      <c r="QX77" s="1"/>
      <c r="QY77" s="1"/>
      <c r="QZ77" s="1"/>
      <c r="RA77" s="1"/>
      <c r="RB77" s="1"/>
      <c r="RC77" s="1"/>
      <c r="RD77" s="1"/>
      <c r="RE77" s="1"/>
      <c r="RF77" s="1"/>
      <c r="RG77" s="1"/>
      <c r="RH77" s="1"/>
      <c r="RI77" s="1"/>
      <c r="RJ77" s="1"/>
      <c r="RK77" s="1"/>
      <c r="RL77" s="1"/>
      <c r="RM77" s="1"/>
      <c r="RN77" s="1"/>
      <c r="RO77" s="1"/>
      <c r="RP77" s="1"/>
      <c r="RQ77" s="1"/>
      <c r="RR77" s="1"/>
      <c r="RS77" s="1"/>
      <c r="RT77" s="1"/>
      <c r="RU77" s="1"/>
      <c r="RV77" s="1"/>
      <c r="RW77" s="1"/>
      <c r="RX77" s="1"/>
      <c r="RY77" s="1"/>
      <c r="RZ77" s="1"/>
      <c r="SA77" s="1"/>
      <c r="SB77" s="1"/>
      <c r="SC77" s="1"/>
      <c r="SD77" s="1"/>
      <c r="SE77" s="1"/>
      <c r="SF77" s="1"/>
      <c r="SG77" s="1"/>
      <c r="SH77" s="1"/>
      <c r="SI77" s="1"/>
      <c r="SJ77" s="1"/>
      <c r="SK77" s="1"/>
      <c r="SL77" s="1"/>
      <c r="SM77" s="1"/>
      <c r="SN77" s="1"/>
      <c r="SO77" s="1"/>
      <c r="SP77" s="1"/>
      <c r="SQ77" s="1"/>
      <c r="SR77" s="1"/>
      <c r="SS77" s="1"/>
      <c r="ST77" s="1"/>
      <c r="SU77" s="1"/>
      <c r="SV77" s="1"/>
      <c r="SW77" s="1"/>
      <c r="SX77" s="1"/>
      <c r="SY77" s="1"/>
      <c r="SZ77" s="1"/>
      <c r="TA77" s="1"/>
      <c r="TB77" s="1"/>
      <c r="TC77" s="1"/>
      <c r="TD77" s="1"/>
      <c r="TE77" s="1"/>
      <c r="TF77" s="1"/>
      <c r="TG77" s="1"/>
      <c r="TH77" s="1"/>
      <c r="TI77" s="1"/>
      <c r="TJ77" s="1"/>
      <c r="TK77" s="1"/>
      <c r="TL77" s="1"/>
      <c r="TM77" s="1"/>
      <c r="TN77" s="1"/>
      <c r="TO77" s="1"/>
      <c r="TP77" s="1"/>
      <c r="TQ77" s="1"/>
      <c r="TR77" s="1"/>
      <c r="TS77" s="1"/>
      <c r="TT77" s="1"/>
      <c r="TU77" s="1"/>
      <c r="TV77" s="1"/>
      <c r="TW77" s="1"/>
      <c r="TX77" s="1"/>
      <c r="TY77" s="1"/>
      <c r="TZ77" s="1"/>
      <c r="UA77" s="1"/>
      <c r="UB77" s="1"/>
      <c r="UC77" s="1"/>
      <c r="UD77" s="1"/>
      <c r="UE77" s="1"/>
      <c r="UF77" s="1"/>
      <c r="UG77" s="1"/>
      <c r="UH77" s="1"/>
      <c r="UI77" s="1"/>
      <c r="UJ77" s="1"/>
      <c r="UK77" s="1"/>
      <c r="UL77" s="1"/>
      <c r="UM77" s="1"/>
      <c r="UN77" s="1"/>
      <c r="UO77" s="1"/>
      <c r="UP77" s="1"/>
      <c r="UQ77" s="1"/>
      <c r="UR77" s="1"/>
      <c r="US77" s="1"/>
      <c r="UT77" s="1"/>
      <c r="UU77" s="1"/>
      <c r="UV77" s="1"/>
      <c r="UW77" s="1"/>
      <c r="UX77" s="1"/>
      <c r="UY77" s="1"/>
      <c r="UZ77" s="1"/>
      <c r="VA77" s="1"/>
      <c r="VB77" s="1"/>
      <c r="VC77" s="1"/>
      <c r="VD77" s="1"/>
      <c r="VE77" s="1"/>
      <c r="VF77" s="1"/>
      <c r="VG77" s="1"/>
      <c r="VH77" s="1"/>
      <c r="VI77" s="1"/>
      <c r="VJ77" s="1"/>
      <c r="VK77" s="1"/>
      <c r="VL77" s="1"/>
      <c r="VM77" s="1"/>
      <c r="VN77" s="1"/>
      <c r="VO77" s="1"/>
      <c r="VP77" s="1"/>
      <c r="VQ77" s="1"/>
      <c r="VR77" s="1"/>
      <c r="VS77" s="1"/>
      <c r="VT77" s="1"/>
      <c r="VU77" s="1"/>
      <c r="VV77" s="1"/>
      <c r="VW77" s="1"/>
      <c r="VX77" s="1"/>
      <c r="VY77" s="1"/>
      <c r="VZ77" s="1"/>
      <c r="WA77" s="1"/>
      <c r="WB77" s="1"/>
      <c r="WC77" s="1"/>
      <c r="WD77" s="1"/>
      <c r="WE77" s="1"/>
      <c r="WF77" s="1"/>
      <c r="WG77" s="1"/>
      <c r="WH77" s="1"/>
      <c r="WI77" s="1"/>
      <c r="WJ77" s="1"/>
      <c r="WK77" s="1"/>
      <c r="WL77" s="1"/>
      <c r="WM77" s="1"/>
      <c r="WN77" s="1"/>
      <c r="WO77" s="1"/>
      <c r="WP77" s="1"/>
      <c r="WQ77" s="1"/>
      <c r="WR77" s="1"/>
      <c r="WS77" s="1"/>
      <c r="WT77" s="1"/>
      <c r="WU77" s="1"/>
      <c r="WV77" s="1"/>
      <c r="WW77" s="1"/>
      <c r="WX77" s="1"/>
      <c r="WY77" s="1"/>
      <c r="WZ77" s="1"/>
      <c r="XA77" s="1"/>
      <c r="XB77" s="1"/>
      <c r="XC77" s="1"/>
      <c r="XD77" s="1"/>
      <c r="XE77" s="1"/>
      <c r="XF77" s="1"/>
      <c r="XG77" s="1"/>
      <c r="XH77" s="1"/>
      <c r="XI77" s="1"/>
      <c r="XJ77" s="1"/>
      <c r="XK77" s="1"/>
      <c r="XL77" s="1"/>
      <c r="XM77" s="1"/>
      <c r="XN77" s="1"/>
      <c r="XO77" s="1"/>
      <c r="XP77" s="1"/>
      <c r="XQ77" s="1"/>
      <c r="XR77" s="1"/>
      <c r="XS77" s="1"/>
      <c r="XT77" s="1"/>
      <c r="XU77" s="1"/>
      <c r="XV77" s="1"/>
      <c r="XW77" s="1"/>
      <c r="XX77" s="1"/>
      <c r="XY77" s="1"/>
      <c r="XZ77" s="1"/>
      <c r="YA77" s="1"/>
      <c r="YB77" s="1"/>
      <c r="YC77" s="1"/>
      <c r="YD77" s="1"/>
      <c r="YE77" s="1"/>
      <c r="YF77" s="1"/>
      <c r="YG77" s="1"/>
      <c r="YH77" s="1"/>
      <c r="YI77" s="1"/>
      <c r="YJ77" s="1"/>
      <c r="YK77" s="1"/>
      <c r="YL77" s="1"/>
      <c r="YM77" s="1"/>
      <c r="YN77" s="1"/>
      <c r="YO77" s="1"/>
      <c r="YP77" s="1"/>
      <c r="YQ77" s="1"/>
      <c r="YR77" s="1"/>
      <c r="YS77" s="1"/>
      <c r="YT77" s="1"/>
      <c r="YU77" s="1"/>
      <c r="YV77" s="1"/>
      <c r="YW77" s="1"/>
      <c r="YX77" s="1"/>
      <c r="YY77" s="1"/>
      <c r="YZ77" s="1"/>
      <c r="ZA77" s="1"/>
      <c r="ZB77" s="1"/>
      <c r="ZC77" s="1"/>
      <c r="ZD77" s="1"/>
      <c r="ZE77" s="1"/>
      <c r="ZF77" s="1"/>
      <c r="ZG77" s="1"/>
      <c r="ZH77" s="1"/>
      <c r="ZI77" s="1"/>
      <c r="ZJ77" s="1"/>
      <c r="ZK77" s="1"/>
      <c r="ZL77" s="1"/>
      <c r="ZM77" s="1"/>
      <c r="ZN77" s="1"/>
      <c r="ZO77" s="1"/>
      <c r="ZP77" s="1"/>
      <c r="ZQ77" s="1"/>
      <c r="ZR77" s="1"/>
      <c r="ZS77" s="1"/>
      <c r="ZT77" s="1"/>
      <c r="ZU77" s="1"/>
      <c r="ZV77" s="1"/>
      <c r="ZW77" s="1"/>
      <c r="ZX77" s="1"/>
      <c r="ZY77" s="1"/>
      <c r="ZZ77" s="1"/>
      <c r="AAA77" s="1"/>
      <c r="AAB77" s="1"/>
      <c r="AAC77" s="1"/>
      <c r="AAD77" s="1"/>
      <c r="AAE77" s="1"/>
      <c r="AAF77" s="1"/>
      <c r="AAG77" s="1"/>
      <c r="AAH77" s="1"/>
      <c r="AAI77" s="1"/>
      <c r="AAJ77" s="1"/>
      <c r="AAK77" s="1"/>
      <c r="AAL77" s="1"/>
      <c r="AAM77" s="1"/>
      <c r="AAN77" s="1"/>
      <c r="AAO77" s="1"/>
      <c r="AAP77" s="1"/>
      <c r="AAQ77" s="1"/>
      <c r="AAR77" s="1"/>
      <c r="AAS77" s="1"/>
      <c r="AAT77" s="1"/>
      <c r="AAU77" s="1"/>
      <c r="AAV77" s="1"/>
      <c r="AAW77" s="1"/>
      <c r="AAX77" s="1"/>
      <c r="AAY77" s="1"/>
      <c r="AAZ77" s="1"/>
      <c r="ABA77" s="1"/>
      <c r="ABB77" s="1"/>
      <c r="ABC77" s="1"/>
      <c r="ABD77" s="1"/>
      <c r="ABE77" s="1"/>
      <c r="ABF77" s="1"/>
      <c r="ABG77" s="1"/>
      <c r="ABH77" s="1"/>
      <c r="ABI77" s="1"/>
      <c r="ABJ77" s="1"/>
      <c r="ABK77" s="1"/>
      <c r="ABL77" s="1"/>
      <c r="ABM77" s="1"/>
      <c r="ABN77" s="1"/>
      <c r="ABO77" s="1"/>
      <c r="ABP77" s="1"/>
      <c r="ABQ77" s="1"/>
      <c r="ABR77" s="1"/>
      <c r="ABS77" s="1"/>
      <c r="ABT77" s="1"/>
      <c r="ABU77" s="1"/>
      <c r="ABV77" s="1"/>
      <c r="ABW77" s="1"/>
      <c r="ABX77" s="1"/>
      <c r="ABY77" s="1"/>
      <c r="ABZ77" s="1"/>
      <c r="ACA77" s="1"/>
      <c r="ACB77" s="1"/>
      <c r="ACC77" s="1"/>
      <c r="ACD77" s="1"/>
      <c r="ACE77" s="1"/>
      <c r="ACF77" s="1"/>
      <c r="ACG77" s="1"/>
      <c r="ACH77" s="1"/>
      <c r="ACI77" s="1"/>
      <c r="ACJ77" s="1"/>
      <c r="ACK77" s="1"/>
      <c r="ACL77" s="1"/>
      <c r="ACM77" s="1"/>
      <c r="ACN77" s="1"/>
      <c r="ACO77" s="1"/>
      <c r="ACP77" s="1"/>
      <c r="ACQ77" s="1"/>
      <c r="ACR77" s="1"/>
      <c r="ACS77" s="1"/>
      <c r="ACT77" s="1"/>
      <c r="ACU77" s="1"/>
      <c r="ACV77" s="1"/>
      <c r="ACW77" s="1"/>
      <c r="ACX77" s="1"/>
      <c r="ACY77" s="1"/>
      <c r="ACZ77" s="1"/>
      <c r="ADA77" s="1"/>
      <c r="ADB77" s="1"/>
      <c r="ADC77" s="1"/>
      <c r="ADD77" s="1"/>
      <c r="ADE77" s="1"/>
      <c r="ADF77" s="1"/>
      <c r="ADG77" s="1"/>
      <c r="ADH77" s="1"/>
      <c r="ADI77" s="1"/>
      <c r="ADJ77" s="1"/>
      <c r="ADK77" s="1"/>
      <c r="ADL77" s="1"/>
      <c r="ADM77" s="1"/>
      <c r="ADN77" s="1"/>
      <c r="ADO77" s="1"/>
      <c r="ADP77" s="1"/>
      <c r="ADQ77" s="1"/>
      <c r="ADR77" s="1"/>
      <c r="ADS77" s="1"/>
      <c r="ADT77" s="1"/>
      <c r="ADU77" s="1"/>
      <c r="ADV77" s="1"/>
      <c r="ADW77" s="1"/>
      <c r="ADX77" s="1"/>
      <c r="ADY77" s="1"/>
      <c r="ADZ77" s="1"/>
      <c r="AEA77" s="1"/>
      <c r="AEB77" s="1"/>
      <c r="AEC77" s="1"/>
      <c r="AED77" s="1"/>
      <c r="AEE77" s="1"/>
      <c r="AEF77" s="1"/>
      <c r="AEG77" s="1"/>
      <c r="AEH77" s="1"/>
      <c r="AEI77" s="1"/>
      <c r="AEJ77" s="1"/>
      <c r="AEK77" s="1"/>
      <c r="AEL77" s="1"/>
      <c r="AEM77" s="1"/>
      <c r="AEN77" s="1"/>
      <c r="AEO77" s="1"/>
      <c r="AEP77" s="1"/>
      <c r="AEQ77" s="1"/>
      <c r="AER77" s="1"/>
      <c r="AES77" s="1"/>
      <c r="AET77" s="1"/>
      <c r="AEU77" s="1"/>
      <c r="AEV77" s="1"/>
      <c r="AEW77" s="1"/>
      <c r="AEX77" s="1"/>
      <c r="AEY77" s="1"/>
      <c r="AEZ77" s="1"/>
      <c r="AFA77" s="1"/>
      <c r="AFB77" s="1"/>
      <c r="AFC77" s="1"/>
      <c r="AFD77" s="1"/>
      <c r="AFE77" s="1"/>
      <c r="AFF77" s="1"/>
      <c r="AFG77" s="1"/>
      <c r="AFH77" s="1"/>
      <c r="AFI77" s="1"/>
      <c r="AFJ77" s="1"/>
      <c r="AFK77" s="1"/>
      <c r="AFL77" s="1"/>
      <c r="AFM77" s="1"/>
      <c r="AFN77" s="1"/>
      <c r="AFO77" s="1"/>
      <c r="AFP77" s="1"/>
      <c r="AFQ77" s="1"/>
      <c r="AFR77" s="1"/>
      <c r="AFS77" s="1"/>
      <c r="AFT77" s="1"/>
      <c r="AFU77" s="1"/>
      <c r="AFV77" s="1"/>
      <c r="AFW77" s="1"/>
      <c r="AFX77" s="1"/>
      <c r="AFY77" s="1"/>
      <c r="AFZ77" s="1"/>
      <c r="AGA77" s="1"/>
      <c r="AGB77" s="1"/>
      <c r="AGC77" s="1"/>
      <c r="AGD77" s="1"/>
      <c r="AGE77" s="1"/>
      <c r="AGF77" s="1"/>
      <c r="AGG77" s="1"/>
      <c r="AGH77" s="1"/>
      <c r="AGI77" s="1"/>
      <c r="AGJ77" s="1"/>
      <c r="AGK77" s="1"/>
      <c r="AGL77" s="1"/>
      <c r="AGM77" s="1"/>
      <c r="AGN77" s="1"/>
      <c r="AGO77" s="1"/>
      <c r="AGP77" s="1"/>
      <c r="AGQ77" s="1"/>
      <c r="AGR77" s="1"/>
      <c r="AGS77" s="1"/>
      <c r="AGT77" s="1"/>
      <c r="AGU77" s="1"/>
      <c r="AGV77" s="1"/>
      <c r="AGW77" s="1"/>
      <c r="AGX77" s="1"/>
      <c r="AGY77" s="1"/>
      <c r="AGZ77" s="1"/>
      <c r="AHA77" s="1"/>
      <c r="AHB77" s="1"/>
      <c r="AHC77" s="1"/>
      <c r="AHD77" s="1"/>
      <c r="AHE77" s="1"/>
      <c r="AHF77" s="1"/>
      <c r="AHG77" s="1"/>
      <c r="AHH77" s="1"/>
      <c r="AHI77" s="1"/>
      <c r="AHJ77" s="1"/>
      <c r="AHK77" s="1"/>
      <c r="AHL77" s="1"/>
      <c r="AHM77" s="1"/>
      <c r="AHN77" s="1"/>
      <c r="AHO77" s="1"/>
      <c r="AHP77" s="1"/>
      <c r="AHQ77" s="1"/>
      <c r="AHR77" s="1"/>
      <c r="AHS77" s="1"/>
      <c r="AHT77" s="1"/>
      <c r="AHU77" s="1"/>
      <c r="AHV77" s="1"/>
      <c r="AHW77" s="1"/>
      <c r="AHX77" s="1"/>
      <c r="AHY77" s="1"/>
      <c r="AHZ77" s="1"/>
      <c r="AIA77" s="1"/>
      <c r="AIB77" s="1"/>
      <c r="AIC77" s="1"/>
      <c r="AID77" s="1"/>
      <c r="AIE77" s="1"/>
      <c r="AIF77" s="1"/>
      <c r="AIG77" s="1"/>
      <c r="AIH77" s="1"/>
      <c r="AII77" s="1"/>
      <c r="AIJ77" s="1"/>
      <c r="AIK77" s="1"/>
      <c r="AIL77" s="1"/>
      <c r="AIM77" s="1"/>
      <c r="AIN77" s="1"/>
      <c r="AIO77" s="1"/>
      <c r="AIP77" s="1"/>
      <c r="AIQ77" s="1"/>
      <c r="AIR77" s="1"/>
      <c r="AIS77" s="1"/>
      <c r="AIT77" s="1"/>
      <c r="AIU77" s="1"/>
      <c r="AIV77" s="1"/>
      <c r="AIW77" s="1"/>
      <c r="AIX77" s="1"/>
      <c r="AIY77" s="1"/>
      <c r="AIZ77" s="1"/>
      <c r="AJA77" s="1"/>
      <c r="AJB77" s="1"/>
      <c r="AJC77" s="1"/>
      <c r="AJD77" s="1"/>
      <c r="AJE77" s="1"/>
      <c r="AJF77" s="1"/>
      <c r="AJG77" s="1"/>
      <c r="AJH77" s="1"/>
      <c r="AJI77" s="1"/>
      <c r="AJJ77" s="1"/>
      <c r="AJK77" s="1"/>
      <c r="AJL77" s="1"/>
      <c r="AJM77" s="1"/>
      <c r="AJN77" s="1"/>
      <c r="AJO77" s="1"/>
      <c r="AJP77" s="1"/>
      <c r="AJQ77" s="1"/>
      <c r="AJR77" s="1"/>
      <c r="AJS77" s="1"/>
      <c r="AJT77" s="1"/>
      <c r="AJU77" s="1"/>
      <c r="AJV77" s="1"/>
      <c r="AJW77" s="1"/>
      <c r="AJX77" s="1"/>
      <c r="AJY77" s="1"/>
      <c r="AJZ77" s="1"/>
      <c r="AKA77" s="1"/>
      <c r="AKB77" s="1"/>
      <c r="AKC77" s="1"/>
      <c r="AKD77" s="1"/>
      <c r="AKE77" s="1"/>
      <c r="AKF77" s="1"/>
      <c r="AKG77" s="1"/>
      <c r="AKH77" s="1"/>
      <c r="AKI77" s="1"/>
      <c r="AKJ77" s="1"/>
      <c r="AKK77" s="1"/>
      <c r="AKL77" s="1"/>
      <c r="AKM77" s="1"/>
      <c r="AKN77" s="1"/>
      <c r="AKO77" s="1"/>
      <c r="AKP77" s="1"/>
      <c r="AKQ77" s="1"/>
      <c r="AKR77" s="1"/>
      <c r="AKS77" s="1"/>
      <c r="AKT77" s="1"/>
      <c r="AKU77" s="1"/>
      <c r="AKV77" s="1"/>
      <c r="AKW77" s="1"/>
      <c r="AKX77" s="1"/>
      <c r="AKY77" s="1"/>
      <c r="AKZ77" s="1"/>
      <c r="ALA77" s="1"/>
      <c r="ALB77" s="1"/>
      <c r="ALC77" s="1"/>
      <c r="ALD77" s="1"/>
      <c r="ALE77" s="1"/>
      <c r="ALF77" s="1"/>
      <c r="ALG77" s="1"/>
      <c r="ALH77" s="1"/>
      <c r="ALI77" s="1"/>
      <c r="ALJ77" s="1"/>
      <c r="ALK77" s="1"/>
      <c r="ALL77" s="1"/>
      <c r="ALM77" s="1"/>
      <c r="ALN77" s="1"/>
      <c r="ALO77" s="1"/>
      <c r="ALP77" s="1"/>
      <c r="ALQ77" s="1"/>
      <c r="ALR77" s="1"/>
      <c r="ALS77" s="1"/>
      <c r="ALT77" s="1"/>
      <c r="ALU77" s="1"/>
      <c r="ALV77" s="1"/>
      <c r="ALW77" s="1"/>
      <c r="ALX77" s="1"/>
      <c r="ALY77" s="1"/>
      <c r="ALZ77" s="1"/>
      <c r="AMA77" s="1"/>
      <c r="AMB77" s="1"/>
      <c r="AMC77" s="1"/>
      <c r="AMD77" s="1"/>
      <c r="AME77" s="1"/>
      <c r="AMF77" s="1"/>
      <c r="AMG77" s="1"/>
      <c r="AMH77" s="1"/>
      <c r="AMI77" s="1"/>
      <c r="AMJ77" s="1"/>
      <c r="AMK77" s="1"/>
      <c r="AML77" s="1"/>
      <c r="AMM77" s="1"/>
      <c r="AMN77" s="1"/>
      <c r="AMO77" s="1"/>
      <c r="AMP77" s="1"/>
      <c r="AMQ77" s="1"/>
      <c r="AMR77" s="1"/>
      <c r="AMS77" s="1"/>
      <c r="AMT77" s="1"/>
      <c r="AMU77" s="1"/>
      <c r="AMV77" s="1"/>
      <c r="AMW77" s="1"/>
      <c r="AMX77" s="1"/>
      <c r="AMY77" s="1"/>
      <c r="AMZ77" s="1"/>
      <c r="ANA77" s="1"/>
      <c r="ANB77" s="1"/>
      <c r="ANC77" s="1"/>
      <c r="AND77" s="1"/>
      <c r="ANE77" s="1"/>
      <c r="ANF77" s="1"/>
      <c r="ANG77" s="1"/>
      <c r="ANH77" s="1"/>
      <c r="ANI77" s="1"/>
      <c r="ANJ77" s="1"/>
      <c r="ANK77" s="1"/>
      <c r="ANL77" s="1"/>
      <c r="ANM77" s="1"/>
      <c r="ANN77" s="1"/>
      <c r="ANO77" s="1"/>
      <c r="ANP77" s="1"/>
      <c r="ANQ77" s="1"/>
      <c r="ANR77" s="1"/>
      <c r="ANS77" s="1"/>
      <c r="ANT77" s="1"/>
      <c r="ANU77" s="1"/>
      <c r="ANV77" s="1"/>
      <c r="ANW77" s="1"/>
      <c r="ANX77" s="1"/>
      <c r="ANY77" s="1"/>
      <c r="ANZ77" s="1"/>
      <c r="AOA77" s="1"/>
      <c r="AOB77" s="1"/>
      <c r="AOC77" s="1"/>
      <c r="AOD77" s="1"/>
      <c r="AOE77" s="1"/>
      <c r="AOF77" s="1"/>
      <c r="AOG77" s="1"/>
      <c r="AOH77" s="1"/>
      <c r="AOI77" s="1"/>
      <c r="AOJ77" s="1"/>
      <c r="AOK77" s="1"/>
      <c r="AOL77" s="1"/>
      <c r="AOM77" s="1"/>
      <c r="AON77" s="1"/>
      <c r="AOO77" s="1"/>
      <c r="AOP77" s="1"/>
      <c r="AOQ77" s="1"/>
      <c r="AOR77" s="1"/>
      <c r="AOS77" s="1"/>
      <c r="AOT77" s="1"/>
      <c r="AOU77" s="1"/>
      <c r="AOV77" s="1"/>
      <c r="AOW77" s="1"/>
      <c r="AOX77" s="1"/>
      <c r="AOY77" s="1"/>
      <c r="AOZ77" s="1"/>
      <c r="APA77" s="1"/>
      <c r="APB77" s="1"/>
      <c r="APC77" s="1"/>
      <c r="APD77" s="1"/>
      <c r="APE77" s="1"/>
      <c r="APF77" s="1"/>
      <c r="APG77" s="1"/>
      <c r="APH77" s="1"/>
      <c r="API77" s="1"/>
      <c r="APJ77" s="1"/>
      <c r="APK77" s="1"/>
      <c r="APL77" s="1"/>
      <c r="APM77" s="1"/>
      <c r="APN77" s="1"/>
      <c r="APO77" s="1"/>
      <c r="APP77" s="1"/>
      <c r="APQ77" s="1"/>
      <c r="APR77" s="1"/>
      <c r="APS77" s="1"/>
      <c r="APT77" s="1"/>
      <c r="APU77" s="1"/>
      <c r="APV77" s="1"/>
      <c r="APW77" s="1"/>
      <c r="APX77" s="1"/>
      <c r="APY77" s="1"/>
      <c r="APZ77" s="1"/>
      <c r="AQA77" s="1"/>
      <c r="AQB77" s="1"/>
      <c r="AQC77" s="1"/>
      <c r="AQD77" s="1"/>
      <c r="AQE77" s="1"/>
      <c r="AQF77" s="1"/>
      <c r="AQG77" s="1"/>
      <c r="AQH77" s="1"/>
      <c r="AQI77" s="1"/>
      <c r="AQJ77" s="1"/>
      <c r="AQK77" s="1"/>
      <c r="AQL77" s="1"/>
      <c r="AQM77" s="1"/>
      <c r="AQN77" s="1"/>
      <c r="AQO77" s="1"/>
      <c r="AQP77" s="1"/>
      <c r="AQQ77" s="1"/>
      <c r="AQR77" s="1"/>
      <c r="AQS77" s="1"/>
      <c r="AQT77" s="1"/>
      <c r="AQU77" s="1"/>
      <c r="AQV77" s="1"/>
      <c r="AQW77" s="1"/>
      <c r="AQX77" s="1"/>
      <c r="AQY77" s="1"/>
      <c r="AQZ77" s="1"/>
      <c r="ARA77" s="1"/>
      <c r="ARB77" s="1"/>
      <c r="ARC77" s="1"/>
      <c r="ARD77" s="1"/>
      <c r="ARE77" s="1"/>
      <c r="ARF77" s="1"/>
      <c r="ARG77" s="1"/>
      <c r="ARH77" s="1"/>
      <c r="ARI77" s="1"/>
      <c r="ARJ77" s="1"/>
      <c r="ARK77" s="1"/>
      <c r="ARL77" s="1"/>
      <c r="ARM77" s="1"/>
      <c r="ARN77" s="1"/>
      <c r="ARO77" s="1"/>
      <c r="ARP77" s="1"/>
      <c r="ARQ77" s="1"/>
      <c r="ARR77" s="1"/>
      <c r="ARS77" s="1"/>
      <c r="ART77" s="1"/>
      <c r="ARU77" s="1"/>
      <c r="ARV77" s="1"/>
      <c r="ARW77" s="1"/>
      <c r="ARX77" s="1"/>
      <c r="ARY77" s="1"/>
      <c r="ARZ77" s="1"/>
      <c r="ASA77" s="1"/>
      <c r="ASB77" s="1"/>
      <c r="ASC77" s="1"/>
      <c r="ASD77" s="1"/>
      <c r="ASE77" s="1"/>
      <c r="ASF77" s="1"/>
      <c r="ASG77" s="1"/>
      <c r="ASH77" s="1"/>
      <c r="ASI77" s="1"/>
      <c r="ASJ77" s="1"/>
      <c r="ASK77" s="1"/>
      <c r="ASL77" s="1"/>
      <c r="ASM77" s="1"/>
      <c r="ASN77" s="1"/>
      <c r="ASO77" s="1"/>
      <c r="ASP77" s="1"/>
      <c r="ASQ77" s="1"/>
      <c r="ASR77" s="1"/>
      <c r="ASS77" s="1"/>
      <c r="AST77" s="1"/>
      <c r="ASU77" s="1"/>
      <c r="ASV77" s="1"/>
      <c r="ASW77" s="1"/>
      <c r="ASX77" s="1"/>
      <c r="ASY77" s="1"/>
      <c r="ASZ77" s="1"/>
      <c r="ATA77" s="1"/>
      <c r="ATB77" s="1"/>
      <c r="ATC77" s="1"/>
      <c r="ATD77" s="1"/>
      <c r="ATE77" s="1"/>
      <c r="ATF77" s="1"/>
      <c r="ATG77" s="1"/>
      <c r="ATH77" s="1"/>
      <c r="ATI77" s="1"/>
      <c r="ATJ77" s="1"/>
      <c r="ATK77" s="1"/>
      <c r="ATL77" s="1"/>
      <c r="ATM77" s="1"/>
      <c r="ATN77" s="1"/>
      <c r="ATO77" s="1"/>
      <c r="ATP77" s="1"/>
      <c r="ATQ77" s="1"/>
      <c r="ATR77" s="1"/>
      <c r="ATS77" s="1"/>
      <c r="ATT77" s="1"/>
      <c r="ATU77" s="1"/>
      <c r="ATV77" s="1"/>
      <c r="ATW77" s="1"/>
      <c r="ATX77" s="1"/>
      <c r="ATY77" s="1"/>
      <c r="ATZ77" s="1"/>
      <c r="AUA77" s="1"/>
      <c r="AUB77" s="1"/>
      <c r="AUC77" s="1"/>
      <c r="AUD77" s="1"/>
      <c r="AUE77" s="1"/>
      <c r="AUF77" s="1"/>
      <c r="AUG77" s="1"/>
      <c r="AUH77" s="1"/>
      <c r="AUI77" s="1"/>
      <c r="AUJ77" s="1"/>
      <c r="AUK77" s="1"/>
      <c r="AUL77" s="1"/>
      <c r="AUM77" s="1"/>
      <c r="AUN77" s="1"/>
      <c r="AUO77" s="1"/>
      <c r="AUP77" s="1"/>
      <c r="AUQ77" s="1"/>
      <c r="AUR77" s="1"/>
      <c r="AUS77" s="1"/>
      <c r="AUT77" s="1"/>
      <c r="AUU77" s="1"/>
      <c r="AUV77" s="1"/>
      <c r="AUW77" s="1"/>
      <c r="AUX77" s="1"/>
      <c r="AUY77" s="1"/>
      <c r="AUZ77" s="1"/>
      <c r="AVA77" s="1"/>
      <c r="AVB77" s="1"/>
      <c r="AVC77" s="1"/>
      <c r="AVD77" s="1"/>
      <c r="AVE77" s="1"/>
      <c r="AVF77" s="1"/>
      <c r="AVG77" s="1"/>
      <c r="AVH77" s="1"/>
      <c r="AVI77" s="1"/>
      <c r="AVJ77" s="1"/>
      <c r="AVK77" s="1"/>
      <c r="AVL77" s="1"/>
      <c r="AVM77" s="1"/>
      <c r="AVN77" s="1"/>
      <c r="AVO77" s="1"/>
      <c r="AVP77" s="1"/>
      <c r="AVQ77" s="1"/>
      <c r="AVR77" s="1"/>
      <c r="AVS77" s="1"/>
      <c r="AVT77" s="1"/>
      <c r="AVU77" s="1"/>
      <c r="AVV77" s="1"/>
      <c r="AVW77" s="1"/>
      <c r="AVX77" s="1"/>
      <c r="AVY77" s="1"/>
      <c r="AVZ77" s="1"/>
      <c r="AWA77" s="1"/>
      <c r="AWB77" s="1"/>
      <c r="AWC77" s="1"/>
      <c r="AWD77" s="1"/>
      <c r="AWE77" s="1"/>
      <c r="AWF77" s="1"/>
      <c r="AWG77" s="1"/>
      <c r="AWH77" s="1"/>
      <c r="AWI77" s="1"/>
      <c r="AWJ77" s="1"/>
      <c r="AWK77" s="1"/>
      <c r="AWL77" s="1"/>
      <c r="AWM77" s="1"/>
      <c r="AWN77" s="1"/>
      <c r="AWO77" s="1"/>
      <c r="AWP77" s="1"/>
      <c r="AWQ77" s="1"/>
      <c r="AWR77" s="1"/>
      <c r="AWS77" s="1"/>
      <c r="AWT77" s="1"/>
      <c r="AWU77" s="1"/>
      <c r="AWV77" s="1"/>
      <c r="AWW77" s="1"/>
      <c r="AWX77" s="1"/>
      <c r="AWY77" s="1"/>
      <c r="AWZ77" s="1"/>
      <c r="AXA77" s="1"/>
      <c r="AXB77" s="1"/>
      <c r="AXC77" s="1"/>
      <c r="AXD77" s="1"/>
      <c r="AXE77" s="1"/>
      <c r="AXF77" s="1"/>
      <c r="AXG77" s="1"/>
      <c r="AXH77" s="1"/>
      <c r="AXI77" s="1"/>
      <c r="AXJ77" s="1"/>
      <c r="AXK77" s="1"/>
      <c r="AXL77" s="1"/>
      <c r="AXM77" s="1"/>
      <c r="AXN77" s="1"/>
      <c r="AXO77" s="1"/>
      <c r="AXP77" s="1"/>
      <c r="AXQ77" s="1"/>
      <c r="AXR77" s="1"/>
      <c r="AXS77" s="1"/>
      <c r="AXT77" s="1"/>
      <c r="AXU77" s="1"/>
      <c r="AXV77" s="1"/>
      <c r="AXW77" s="1"/>
      <c r="AXX77" s="1"/>
      <c r="AXY77" s="1"/>
      <c r="AXZ77" s="1"/>
      <c r="AYA77" s="1"/>
      <c r="AYB77" s="1"/>
      <c r="AYC77" s="1"/>
      <c r="AYD77" s="1"/>
      <c r="AYE77" s="1"/>
      <c r="AYF77" s="1"/>
      <c r="AYG77" s="1"/>
      <c r="AYH77" s="1"/>
      <c r="AYI77" s="1"/>
      <c r="AYJ77" s="1"/>
      <c r="AYK77" s="1"/>
      <c r="AYL77" s="1"/>
      <c r="AYM77" s="1"/>
      <c r="AYN77" s="1"/>
      <c r="AYO77" s="1"/>
      <c r="AYP77" s="1"/>
      <c r="AYQ77" s="1"/>
      <c r="AYR77" s="1"/>
      <c r="AYS77" s="1"/>
      <c r="AYT77" s="1"/>
      <c r="AYU77" s="1"/>
      <c r="AYV77" s="1"/>
      <c r="AYW77" s="1"/>
      <c r="AYX77" s="1"/>
      <c r="AYY77" s="1"/>
      <c r="AYZ77" s="1"/>
      <c r="AZA77" s="1"/>
      <c r="AZB77" s="1"/>
      <c r="AZC77" s="1"/>
      <c r="AZD77" s="1"/>
      <c r="AZE77" s="1"/>
      <c r="AZF77" s="1"/>
      <c r="AZG77" s="1"/>
      <c r="AZH77" s="1"/>
      <c r="AZI77" s="1"/>
      <c r="AZJ77" s="1"/>
      <c r="AZK77" s="1"/>
      <c r="AZL77" s="1"/>
      <c r="AZM77" s="1"/>
      <c r="AZN77" s="1"/>
      <c r="AZO77" s="1"/>
      <c r="AZP77" s="1"/>
      <c r="AZQ77" s="1"/>
      <c r="AZR77" s="1"/>
      <c r="AZS77" s="1"/>
      <c r="AZT77" s="1"/>
      <c r="AZU77" s="1"/>
      <c r="AZV77" s="1"/>
      <c r="AZW77" s="1"/>
      <c r="AZX77" s="1"/>
      <c r="AZY77" s="1"/>
      <c r="AZZ77" s="1"/>
      <c r="BAA77" s="1"/>
      <c r="BAB77" s="1"/>
      <c r="BAC77" s="1"/>
      <c r="BAD77" s="1"/>
      <c r="BAE77" s="1"/>
      <c r="BAF77" s="1"/>
      <c r="BAG77" s="1"/>
      <c r="BAH77" s="1"/>
      <c r="BAI77" s="1"/>
      <c r="BAJ77" s="1"/>
      <c r="BAK77" s="1"/>
      <c r="BAL77" s="1"/>
      <c r="BAM77" s="1"/>
      <c r="BAN77" s="1"/>
      <c r="BAO77" s="1"/>
      <c r="BAP77" s="1"/>
      <c r="BAQ77" s="1"/>
      <c r="BAR77" s="1"/>
      <c r="BAS77" s="1"/>
      <c r="BAT77" s="1"/>
      <c r="BAU77" s="1"/>
      <c r="BAV77" s="1"/>
      <c r="BAW77" s="1"/>
      <c r="BAX77" s="1"/>
      <c r="BAY77" s="1"/>
      <c r="BAZ77" s="1"/>
      <c r="BBA77" s="1"/>
      <c r="BBB77" s="1"/>
      <c r="BBC77" s="1"/>
      <c r="BBD77" s="1"/>
      <c r="BBE77" s="1"/>
      <c r="BBF77" s="1"/>
      <c r="BBG77" s="1"/>
      <c r="BBH77" s="1"/>
      <c r="BBI77" s="1"/>
      <c r="BBJ77" s="1"/>
      <c r="BBK77" s="1"/>
      <c r="BBL77" s="1"/>
      <c r="BBM77" s="1"/>
      <c r="BBN77" s="1"/>
      <c r="BBO77" s="1"/>
      <c r="BBP77" s="1"/>
      <c r="BBQ77" s="1"/>
      <c r="BBR77" s="1"/>
      <c r="BBS77" s="1"/>
      <c r="BBT77" s="1"/>
      <c r="BBU77" s="1"/>
      <c r="BBV77" s="1"/>
      <c r="BBW77" s="1"/>
      <c r="BBX77" s="1"/>
      <c r="BBY77" s="1"/>
      <c r="BBZ77" s="1"/>
      <c r="BCA77" s="1"/>
      <c r="BCB77" s="1"/>
      <c r="BCC77" s="1"/>
      <c r="BCD77" s="1"/>
      <c r="BCE77" s="1"/>
      <c r="BCF77" s="1"/>
      <c r="BCG77" s="1"/>
      <c r="BCH77" s="1"/>
      <c r="BCI77" s="1"/>
      <c r="BCJ77" s="1"/>
      <c r="BCK77" s="1"/>
      <c r="BCL77" s="1"/>
      <c r="BCM77" s="1"/>
      <c r="BCN77" s="1"/>
      <c r="BCO77" s="1"/>
      <c r="BCP77" s="1"/>
      <c r="BCQ77" s="1"/>
      <c r="BCR77" s="1"/>
      <c r="BCS77" s="1"/>
      <c r="BCT77" s="1"/>
      <c r="BCU77" s="1"/>
      <c r="BCV77" s="1"/>
      <c r="BCW77" s="1"/>
      <c r="BCX77" s="1"/>
      <c r="BCY77" s="1"/>
      <c r="BCZ77" s="1"/>
      <c r="BDA77" s="1"/>
      <c r="BDB77" s="1"/>
      <c r="BDC77" s="1"/>
      <c r="BDD77" s="1"/>
      <c r="BDE77" s="1"/>
      <c r="BDF77" s="1"/>
      <c r="BDG77" s="1"/>
      <c r="BDH77" s="1"/>
      <c r="BDI77" s="1"/>
      <c r="BDJ77" s="1"/>
      <c r="BDK77" s="1"/>
      <c r="BDL77" s="1"/>
      <c r="BDM77" s="1"/>
      <c r="BDN77" s="1"/>
      <c r="BDO77" s="1"/>
      <c r="BDP77" s="1"/>
      <c r="BDQ77" s="1"/>
      <c r="BDR77" s="1"/>
      <c r="BDS77" s="1"/>
      <c r="BDT77" s="1"/>
      <c r="BDU77" s="1"/>
      <c r="BDV77" s="1"/>
      <c r="BDW77" s="1"/>
      <c r="BDX77" s="1"/>
      <c r="BDY77" s="1"/>
      <c r="BDZ77" s="1"/>
      <c r="BEA77" s="1"/>
      <c r="BEB77" s="1"/>
      <c r="BEC77" s="1"/>
      <c r="BED77" s="1"/>
      <c r="BEE77" s="1"/>
      <c r="BEF77" s="1"/>
      <c r="BEG77" s="1"/>
      <c r="BEH77" s="1"/>
      <c r="BEI77" s="1"/>
      <c r="BEJ77" s="1"/>
      <c r="BEK77" s="1"/>
      <c r="BEL77" s="1"/>
      <c r="BEM77" s="1"/>
      <c r="BEN77" s="1"/>
      <c r="BEO77" s="1"/>
      <c r="BEP77" s="1"/>
      <c r="BEQ77" s="1"/>
      <c r="BER77" s="1"/>
      <c r="BES77" s="1"/>
      <c r="BET77" s="1"/>
      <c r="BEU77" s="1"/>
      <c r="BEV77" s="1"/>
      <c r="BEW77" s="1"/>
      <c r="BEX77" s="1"/>
      <c r="BEY77" s="1"/>
      <c r="BEZ77" s="1"/>
      <c r="BFA77" s="1"/>
      <c r="BFB77" s="1"/>
      <c r="BFC77" s="1"/>
      <c r="BFD77" s="1"/>
      <c r="BFE77" s="1"/>
      <c r="BFF77" s="1"/>
      <c r="BFG77" s="1"/>
      <c r="BFH77" s="1"/>
      <c r="BFI77" s="1"/>
      <c r="BFJ77" s="1"/>
      <c r="BFK77" s="1"/>
      <c r="BFL77" s="1"/>
      <c r="BFM77" s="1"/>
      <c r="BFN77" s="1"/>
      <c r="BFO77" s="1"/>
      <c r="BFP77" s="1"/>
      <c r="BFQ77" s="1"/>
      <c r="BFR77" s="1"/>
      <c r="BFS77" s="1"/>
      <c r="BFT77" s="1"/>
      <c r="BFU77" s="1"/>
      <c r="BFV77" s="1"/>
      <c r="BFW77" s="1"/>
      <c r="BFX77" s="1"/>
      <c r="BFY77" s="1"/>
      <c r="BFZ77" s="1"/>
      <c r="BGA77" s="1"/>
      <c r="BGB77" s="1"/>
      <c r="BGC77" s="1"/>
      <c r="BGD77" s="1"/>
      <c r="BGE77" s="1"/>
      <c r="BGF77" s="1"/>
      <c r="BGG77" s="1"/>
      <c r="BGH77" s="1"/>
      <c r="BGI77" s="1"/>
      <c r="BGJ77" s="1"/>
      <c r="BGK77" s="1"/>
      <c r="BGL77" s="1"/>
      <c r="BGM77" s="1"/>
      <c r="BGN77" s="1"/>
      <c r="BGO77" s="1"/>
      <c r="BGP77" s="1"/>
      <c r="BGQ77" s="1"/>
      <c r="BGR77" s="1"/>
      <c r="BGS77" s="1"/>
      <c r="BGT77" s="1"/>
      <c r="BGU77" s="1"/>
      <c r="BGV77" s="1"/>
      <c r="BGW77" s="1"/>
      <c r="BGX77" s="1"/>
      <c r="BGY77" s="1"/>
      <c r="BGZ77" s="1"/>
      <c r="BHA77" s="1"/>
      <c r="BHB77" s="1"/>
      <c r="BHC77" s="1"/>
      <c r="BHD77" s="1"/>
      <c r="BHE77" s="1"/>
      <c r="BHF77" s="1"/>
      <c r="BHG77" s="1"/>
      <c r="BHH77" s="1"/>
      <c r="BHI77" s="1"/>
      <c r="BHJ77" s="1"/>
      <c r="BHK77" s="1"/>
      <c r="BHL77" s="1"/>
      <c r="BHM77" s="1"/>
      <c r="BHN77" s="1"/>
      <c r="BHO77" s="1"/>
      <c r="BHP77" s="1"/>
      <c r="BHQ77" s="1"/>
      <c r="BHR77" s="1"/>
      <c r="BHS77" s="1"/>
      <c r="BHT77" s="1"/>
      <c r="BHU77" s="1"/>
      <c r="BHV77" s="1"/>
      <c r="BHW77" s="1"/>
      <c r="BHX77" s="1"/>
      <c r="BHY77" s="1"/>
      <c r="BHZ77" s="1"/>
      <c r="BIA77" s="1"/>
      <c r="BIB77" s="1"/>
      <c r="BIC77" s="1"/>
      <c r="BID77" s="1"/>
      <c r="BIE77" s="1"/>
      <c r="BIF77" s="1"/>
      <c r="BIG77" s="1"/>
      <c r="BIH77" s="1"/>
      <c r="BII77" s="1"/>
      <c r="BIJ77" s="1"/>
      <c r="BIK77" s="1"/>
      <c r="BIL77" s="1"/>
      <c r="BIM77" s="1"/>
      <c r="BIN77" s="1"/>
      <c r="BIO77" s="1"/>
      <c r="BIP77" s="1"/>
      <c r="BIQ77" s="1"/>
      <c r="BIR77" s="1"/>
      <c r="BIS77" s="1"/>
      <c r="BIT77" s="1"/>
      <c r="BIU77" s="1"/>
      <c r="BIV77" s="1"/>
      <c r="BIW77" s="1"/>
      <c r="BIX77" s="1"/>
      <c r="BIY77" s="1"/>
      <c r="BIZ77" s="1"/>
      <c r="BJA77" s="1"/>
      <c r="BJB77" s="1"/>
      <c r="BJC77" s="1"/>
      <c r="BJD77" s="1"/>
      <c r="BJE77" s="1"/>
      <c r="BJF77" s="1"/>
      <c r="BJG77" s="1"/>
      <c r="BJH77" s="1"/>
      <c r="BJI77" s="1"/>
      <c r="BJJ77" s="1"/>
      <c r="BJK77" s="1"/>
      <c r="BJL77" s="1"/>
      <c r="BJM77" s="1"/>
      <c r="BJN77" s="1"/>
      <c r="BJO77" s="1"/>
      <c r="BJP77" s="1"/>
      <c r="BJQ77" s="1"/>
      <c r="BJR77" s="1"/>
      <c r="BJS77" s="1"/>
      <c r="BJT77" s="1"/>
      <c r="BJU77" s="1"/>
      <c r="BJV77" s="1"/>
      <c r="BJW77" s="1"/>
      <c r="BJX77" s="1"/>
      <c r="BJY77" s="1"/>
      <c r="BJZ77" s="1"/>
      <c r="BKA77" s="1"/>
      <c r="BKB77" s="1"/>
      <c r="BKC77" s="1"/>
      <c r="BKD77" s="1"/>
      <c r="BKE77" s="1"/>
      <c r="BKF77" s="1"/>
      <c r="BKG77" s="1"/>
      <c r="BKH77" s="1"/>
      <c r="BKI77" s="1"/>
      <c r="BKJ77" s="1"/>
      <c r="BKK77" s="1"/>
      <c r="BKL77" s="1"/>
      <c r="BKM77" s="1"/>
      <c r="BKN77" s="1"/>
      <c r="BKO77" s="1"/>
      <c r="BKP77" s="1"/>
      <c r="BKQ77" s="1"/>
      <c r="BKR77" s="1"/>
      <c r="BKS77" s="1"/>
      <c r="BKT77" s="1"/>
      <c r="BKU77" s="1"/>
      <c r="BKV77" s="1"/>
      <c r="BKW77" s="1"/>
      <c r="BKX77" s="1"/>
      <c r="BKY77" s="1"/>
      <c r="BKZ77" s="1"/>
      <c r="BLA77" s="1"/>
      <c r="BLB77" s="1"/>
      <c r="BLC77" s="1"/>
      <c r="BLD77" s="1"/>
      <c r="BLE77" s="1"/>
      <c r="BLF77" s="1"/>
      <c r="BLG77" s="1"/>
      <c r="BLH77" s="1"/>
      <c r="BLI77" s="1"/>
      <c r="BLJ77" s="1"/>
      <c r="BLK77" s="1"/>
      <c r="BLL77" s="1"/>
      <c r="BLM77" s="1"/>
      <c r="BLN77" s="1"/>
      <c r="BLO77" s="1"/>
      <c r="BLP77" s="1"/>
      <c r="BLQ77" s="1"/>
      <c r="BLR77" s="1"/>
      <c r="BLS77" s="1"/>
      <c r="BLT77" s="1"/>
      <c r="BLU77" s="1"/>
      <c r="BLV77" s="1"/>
      <c r="BLW77" s="1"/>
      <c r="BLX77" s="1"/>
      <c r="BLY77" s="1"/>
      <c r="BLZ77" s="1"/>
      <c r="BMA77" s="1"/>
      <c r="BMB77" s="1"/>
      <c r="BMC77" s="1"/>
      <c r="BMD77" s="1"/>
      <c r="BME77" s="1"/>
      <c r="BMF77" s="1"/>
      <c r="BMG77" s="1"/>
      <c r="BMH77" s="1"/>
      <c r="BMI77" s="1"/>
      <c r="BMJ77" s="1"/>
      <c r="BMK77" s="1"/>
      <c r="BML77" s="1"/>
      <c r="BMM77" s="1"/>
      <c r="BMN77" s="1"/>
      <c r="BMO77" s="1"/>
      <c r="BMP77" s="1"/>
      <c r="BMQ77" s="1"/>
      <c r="BMR77" s="1"/>
      <c r="BMS77" s="1"/>
      <c r="BMT77" s="1"/>
      <c r="BMU77" s="1"/>
      <c r="BMV77" s="1"/>
      <c r="BMW77" s="1"/>
      <c r="BMX77" s="1"/>
      <c r="BMY77" s="1"/>
      <c r="BMZ77" s="1"/>
      <c r="BNA77" s="1"/>
      <c r="BNB77" s="1"/>
      <c r="BNC77" s="1"/>
      <c r="BND77" s="1"/>
      <c r="BNE77" s="1"/>
      <c r="BNF77" s="1"/>
      <c r="BNG77" s="1"/>
      <c r="BNH77" s="1"/>
      <c r="BNI77" s="1"/>
      <c r="BNJ77" s="1"/>
      <c r="BNK77" s="1"/>
      <c r="BNL77" s="1"/>
      <c r="BNM77" s="1"/>
      <c r="BNN77" s="1"/>
      <c r="BNO77" s="1"/>
      <c r="BNP77" s="1"/>
      <c r="BNQ77" s="1"/>
      <c r="BNR77" s="1"/>
      <c r="BNS77" s="1"/>
      <c r="BNT77" s="1"/>
      <c r="BNU77" s="1"/>
      <c r="BNV77" s="1"/>
      <c r="BNW77" s="1"/>
      <c r="BNX77" s="1"/>
      <c r="BNY77" s="1"/>
      <c r="BNZ77" s="1"/>
      <c r="BOA77" s="1"/>
      <c r="BOB77" s="1"/>
      <c r="BOC77" s="1"/>
      <c r="BOD77" s="1"/>
      <c r="BOE77" s="1"/>
      <c r="BOF77" s="1"/>
      <c r="BOG77" s="1"/>
      <c r="BOH77" s="1"/>
      <c r="BOI77" s="1"/>
      <c r="BOJ77" s="1"/>
      <c r="BOK77" s="1"/>
      <c r="BOL77" s="1"/>
      <c r="BOM77" s="1"/>
      <c r="BON77" s="1"/>
      <c r="BOO77" s="1"/>
      <c r="BOP77" s="1"/>
      <c r="BOQ77" s="1"/>
      <c r="BOR77" s="1"/>
      <c r="BOS77" s="1"/>
      <c r="BOT77" s="1"/>
      <c r="BOU77" s="1"/>
      <c r="BOV77" s="1"/>
      <c r="BOW77" s="1"/>
      <c r="BOX77" s="1"/>
      <c r="BOY77" s="1"/>
      <c r="BOZ77" s="1"/>
      <c r="BPA77" s="1"/>
      <c r="BPB77" s="1"/>
      <c r="BPC77" s="1"/>
      <c r="BPD77" s="1"/>
      <c r="BPE77" s="1"/>
      <c r="BPF77" s="1"/>
      <c r="BPG77" s="1"/>
      <c r="BPH77" s="1"/>
      <c r="BPI77" s="1"/>
      <c r="BPJ77" s="1"/>
      <c r="BPK77" s="1"/>
      <c r="BPL77" s="1"/>
      <c r="BPM77" s="1"/>
      <c r="BPN77" s="1"/>
      <c r="BPO77" s="1"/>
      <c r="BPP77" s="1"/>
      <c r="BPQ77" s="1"/>
      <c r="BPR77" s="1"/>
      <c r="BPS77" s="1"/>
      <c r="BPT77" s="1"/>
      <c r="BPU77" s="1"/>
      <c r="BPV77" s="1"/>
      <c r="BPW77" s="1"/>
      <c r="BPX77" s="1"/>
      <c r="BPY77" s="1"/>
      <c r="BPZ77" s="1"/>
      <c r="BQA77" s="1"/>
      <c r="BQB77" s="1"/>
      <c r="BQC77" s="1"/>
      <c r="BQD77" s="1"/>
      <c r="BQE77" s="1"/>
      <c r="BQF77" s="1"/>
      <c r="BQG77" s="1"/>
      <c r="BQH77" s="1"/>
      <c r="BQI77" s="1"/>
      <c r="BQJ77" s="1"/>
      <c r="BQK77" s="1"/>
      <c r="BQL77" s="1"/>
      <c r="BQM77" s="1"/>
      <c r="BQN77" s="1"/>
      <c r="BQO77" s="1"/>
      <c r="BQP77" s="1"/>
      <c r="BQQ77" s="1"/>
      <c r="BQR77" s="1"/>
      <c r="BQS77" s="1"/>
      <c r="BQT77" s="1"/>
      <c r="BQU77" s="1"/>
      <c r="BQV77" s="1"/>
      <c r="BQW77" s="1"/>
      <c r="BQX77" s="1"/>
      <c r="BQY77" s="1"/>
      <c r="BQZ77" s="1"/>
      <c r="BRA77" s="1"/>
      <c r="BRB77" s="1"/>
      <c r="BRC77" s="1"/>
      <c r="BRD77" s="1"/>
      <c r="BRE77" s="1"/>
      <c r="BRF77" s="1"/>
      <c r="BRG77" s="1"/>
      <c r="BRH77" s="1"/>
      <c r="BRI77" s="1"/>
      <c r="BRJ77" s="1"/>
      <c r="BRK77" s="1"/>
      <c r="BRL77" s="1"/>
      <c r="BRM77" s="1"/>
      <c r="BRN77" s="1"/>
      <c r="BRO77" s="1"/>
      <c r="BRP77" s="1"/>
      <c r="BRQ77" s="1"/>
      <c r="BRR77" s="1"/>
      <c r="BRS77" s="1"/>
      <c r="BRT77" s="1"/>
      <c r="BRU77" s="1"/>
      <c r="BRV77" s="1"/>
      <c r="BRW77" s="1"/>
      <c r="BRX77" s="1"/>
      <c r="BRY77" s="1"/>
      <c r="BRZ77" s="1"/>
      <c r="BSA77" s="1"/>
      <c r="BSB77" s="1"/>
      <c r="BSC77" s="1"/>
      <c r="BSD77" s="1"/>
      <c r="BSE77" s="1"/>
      <c r="BSF77" s="1"/>
      <c r="BSG77" s="1"/>
      <c r="BSH77" s="1"/>
      <c r="BSI77" s="1"/>
      <c r="BSJ77" s="1"/>
      <c r="BSK77" s="1"/>
      <c r="BSL77" s="1"/>
      <c r="BSM77" s="1"/>
      <c r="BSN77" s="1"/>
      <c r="BSO77" s="1"/>
      <c r="BSP77" s="1"/>
      <c r="BSQ77" s="1"/>
      <c r="BSR77" s="1"/>
      <c r="BSS77" s="1"/>
      <c r="BST77" s="1"/>
      <c r="BSU77" s="1"/>
      <c r="BSV77" s="1"/>
      <c r="BSW77" s="1"/>
      <c r="BSX77" s="1"/>
      <c r="BSY77" s="1"/>
      <c r="BSZ77" s="1"/>
      <c r="BTA77" s="1"/>
      <c r="BTB77" s="1"/>
      <c r="BTC77" s="1"/>
      <c r="BTD77" s="1"/>
      <c r="BTE77" s="1"/>
      <c r="BTF77" s="1"/>
      <c r="BTG77" s="1"/>
      <c r="BTH77" s="1"/>
      <c r="BTI77" s="1"/>
      <c r="BTJ77" s="1"/>
      <c r="BTK77" s="1"/>
      <c r="BTL77" s="1"/>
      <c r="BTM77" s="1"/>
      <c r="BTN77" s="1"/>
      <c r="BTO77" s="1"/>
      <c r="BTP77" s="1"/>
      <c r="BTQ77" s="1"/>
      <c r="BTR77" s="1"/>
      <c r="BTS77" s="1"/>
      <c r="BTT77" s="1"/>
      <c r="BTU77" s="1"/>
      <c r="BTV77" s="1"/>
      <c r="BTW77" s="1"/>
      <c r="BTX77" s="1"/>
      <c r="BTY77" s="1"/>
      <c r="BTZ77" s="1"/>
      <c r="BUA77" s="1"/>
      <c r="BUB77" s="1"/>
      <c r="BUC77" s="1"/>
      <c r="BUD77" s="1"/>
      <c r="BUE77" s="1"/>
      <c r="BUF77" s="1"/>
      <c r="BUG77" s="1"/>
      <c r="BUH77" s="1"/>
      <c r="BUI77" s="1"/>
      <c r="BUJ77" s="1"/>
      <c r="BUK77" s="1"/>
      <c r="BUL77" s="1"/>
      <c r="BUM77" s="1"/>
      <c r="BUN77" s="1"/>
      <c r="BUO77" s="1"/>
      <c r="BUP77" s="1"/>
      <c r="BUQ77" s="1"/>
      <c r="BUR77" s="1"/>
      <c r="BUS77" s="1"/>
      <c r="BUT77" s="1"/>
      <c r="BUU77" s="1"/>
      <c r="BUV77" s="1"/>
      <c r="BUW77" s="1"/>
      <c r="BUX77" s="1"/>
      <c r="BUY77" s="1"/>
      <c r="BUZ77" s="1"/>
      <c r="BVA77" s="1"/>
      <c r="BVB77" s="1"/>
      <c r="BVC77" s="1"/>
      <c r="BVD77" s="1"/>
      <c r="BVE77" s="1"/>
      <c r="BVF77" s="1"/>
      <c r="BVG77" s="1"/>
      <c r="BVH77" s="1"/>
      <c r="BVI77" s="1"/>
      <c r="BVJ77" s="1"/>
      <c r="BVK77" s="1"/>
      <c r="BVL77" s="1"/>
      <c r="BVM77" s="1"/>
      <c r="BVN77" s="1"/>
      <c r="BVO77" s="1"/>
      <c r="BVP77" s="1"/>
      <c r="BVQ77" s="1"/>
      <c r="BVR77" s="1"/>
      <c r="BVS77" s="1"/>
      <c r="BVT77" s="1"/>
      <c r="BVU77" s="1"/>
      <c r="BVV77" s="1"/>
      <c r="BVW77" s="1"/>
      <c r="BVX77" s="1"/>
      <c r="BVY77" s="1"/>
      <c r="BVZ77" s="1"/>
      <c r="BWA77" s="1"/>
      <c r="BWB77" s="1"/>
      <c r="BWC77" s="1"/>
      <c r="BWD77" s="1"/>
      <c r="BWE77" s="1"/>
      <c r="BWF77" s="1"/>
      <c r="BWG77" s="1"/>
      <c r="BWH77" s="1"/>
      <c r="BWI77" s="1"/>
      <c r="BWJ77" s="1"/>
      <c r="BWK77" s="1"/>
      <c r="BWL77" s="1"/>
      <c r="BWM77" s="1"/>
      <c r="BWN77" s="1"/>
      <c r="BWO77" s="1"/>
      <c r="BWP77" s="1"/>
      <c r="BWQ77" s="1"/>
      <c r="BWR77" s="1"/>
      <c r="BWS77" s="1"/>
      <c r="BWT77" s="1"/>
      <c r="BWU77" s="1"/>
      <c r="BWV77" s="1"/>
      <c r="BWW77" s="1"/>
      <c r="BWX77" s="1"/>
      <c r="BWY77" s="1"/>
      <c r="BWZ77" s="1"/>
      <c r="BXA77" s="1"/>
      <c r="BXB77" s="1"/>
      <c r="BXC77" s="1"/>
      <c r="BXD77" s="1"/>
      <c r="BXE77" s="1"/>
      <c r="BXF77" s="1"/>
      <c r="BXG77" s="1"/>
      <c r="BXH77" s="1"/>
      <c r="BXI77" s="1"/>
      <c r="BXJ77" s="1"/>
      <c r="BXK77" s="1"/>
      <c r="BXL77" s="1"/>
      <c r="BXM77" s="1"/>
      <c r="BXN77" s="1"/>
      <c r="BXO77" s="1"/>
      <c r="BXP77" s="1"/>
      <c r="BXQ77" s="1"/>
      <c r="BXR77" s="1"/>
      <c r="BXS77" s="1"/>
      <c r="BXT77" s="1"/>
      <c r="BXU77" s="1"/>
      <c r="BXV77" s="1"/>
      <c r="BXW77" s="1"/>
      <c r="BXX77" s="1"/>
      <c r="BXY77" s="1"/>
      <c r="BXZ77" s="1"/>
      <c r="BYA77" s="1"/>
      <c r="BYB77" s="1"/>
      <c r="BYC77" s="1"/>
      <c r="BYD77" s="1"/>
      <c r="BYE77" s="1"/>
      <c r="BYF77" s="1"/>
      <c r="BYG77" s="1"/>
      <c r="BYH77" s="1"/>
      <c r="BYI77" s="1"/>
      <c r="BYJ77" s="1"/>
      <c r="BYK77" s="1"/>
      <c r="BYL77" s="1"/>
      <c r="BYM77" s="1"/>
      <c r="BYN77" s="1"/>
      <c r="BYO77" s="1"/>
      <c r="BYP77" s="1"/>
      <c r="BYQ77" s="1"/>
      <c r="BYR77" s="1"/>
      <c r="BYS77" s="1"/>
      <c r="BYT77" s="1"/>
      <c r="BYU77" s="1"/>
      <c r="BYV77" s="1"/>
      <c r="BYW77" s="1"/>
      <c r="BYX77" s="1"/>
      <c r="BYY77" s="1"/>
      <c r="BYZ77" s="1"/>
      <c r="BZA77" s="1"/>
      <c r="BZB77" s="1"/>
      <c r="BZC77" s="1"/>
      <c r="BZD77" s="1"/>
      <c r="BZE77" s="1"/>
      <c r="BZF77" s="1"/>
      <c r="BZG77" s="1"/>
      <c r="BZH77" s="1"/>
      <c r="BZI77" s="1"/>
      <c r="BZJ77" s="1"/>
      <c r="BZK77" s="1"/>
      <c r="BZL77" s="1"/>
      <c r="BZM77" s="1"/>
      <c r="BZN77" s="1"/>
      <c r="BZO77" s="1"/>
      <c r="BZP77" s="1"/>
      <c r="BZQ77" s="1"/>
      <c r="BZR77" s="1"/>
      <c r="BZS77" s="1"/>
      <c r="BZT77" s="1"/>
      <c r="BZU77" s="1"/>
      <c r="BZV77" s="1"/>
      <c r="BZW77" s="1"/>
      <c r="BZX77" s="1"/>
      <c r="BZY77" s="1"/>
      <c r="BZZ77" s="1"/>
      <c r="CAA77" s="1"/>
      <c r="CAB77" s="1"/>
      <c r="CAC77" s="1"/>
      <c r="CAD77" s="1"/>
      <c r="CAE77" s="1"/>
      <c r="CAF77" s="1"/>
      <c r="CAG77" s="1"/>
      <c r="CAH77" s="1"/>
      <c r="CAI77" s="1"/>
      <c r="CAJ77" s="1"/>
      <c r="CAK77" s="1"/>
      <c r="CAL77" s="1"/>
      <c r="CAM77" s="1"/>
      <c r="CAN77" s="1"/>
      <c r="CAO77" s="1"/>
      <c r="CAP77" s="1"/>
      <c r="CAQ77" s="1"/>
      <c r="CAR77" s="1"/>
      <c r="CAS77" s="1"/>
      <c r="CAT77" s="1"/>
      <c r="CAU77" s="1"/>
      <c r="CAV77" s="1"/>
      <c r="CAW77" s="1"/>
      <c r="CAX77" s="1"/>
      <c r="CAY77" s="1"/>
      <c r="CAZ77" s="1"/>
      <c r="CBA77" s="1"/>
      <c r="CBB77" s="1"/>
      <c r="CBC77" s="1"/>
      <c r="CBD77" s="1"/>
      <c r="CBE77" s="1"/>
      <c r="CBF77" s="1"/>
      <c r="CBG77" s="1"/>
      <c r="CBH77" s="1"/>
      <c r="CBI77" s="1"/>
      <c r="CBJ77" s="1"/>
      <c r="CBK77" s="1"/>
      <c r="CBL77" s="1"/>
      <c r="CBM77" s="1"/>
      <c r="CBN77" s="1"/>
      <c r="CBO77" s="1"/>
      <c r="CBP77" s="1"/>
      <c r="CBQ77" s="1"/>
      <c r="CBR77" s="1"/>
      <c r="CBS77" s="1"/>
      <c r="CBT77" s="1"/>
      <c r="CBU77" s="1"/>
      <c r="CBV77" s="1"/>
      <c r="CBW77" s="1"/>
      <c r="CBX77" s="1"/>
      <c r="CBY77" s="1"/>
      <c r="CBZ77" s="1"/>
      <c r="CCA77" s="1"/>
      <c r="CCB77" s="1"/>
      <c r="CCC77" s="1"/>
      <c r="CCD77" s="1"/>
      <c r="CCE77" s="1"/>
      <c r="CCF77" s="1"/>
      <c r="CCG77" s="1"/>
      <c r="CCH77" s="1"/>
      <c r="CCI77" s="1"/>
      <c r="CCJ77" s="1"/>
      <c r="CCK77" s="1"/>
      <c r="CCL77" s="1"/>
      <c r="CCM77" s="1"/>
      <c r="CCN77" s="1"/>
      <c r="CCO77" s="1"/>
      <c r="CCP77" s="1"/>
      <c r="CCQ77" s="1"/>
      <c r="CCR77" s="1"/>
      <c r="CCS77" s="1"/>
      <c r="CCT77" s="1"/>
      <c r="CCU77" s="1"/>
      <c r="CCV77" s="1"/>
      <c r="CCW77" s="1"/>
      <c r="CCX77" s="1"/>
      <c r="CCY77" s="1"/>
      <c r="CCZ77" s="1"/>
      <c r="CDA77" s="1"/>
      <c r="CDB77" s="1"/>
      <c r="CDC77" s="1"/>
      <c r="CDD77" s="1"/>
      <c r="CDE77" s="1"/>
      <c r="CDF77" s="1"/>
      <c r="CDG77" s="1"/>
      <c r="CDH77" s="1"/>
      <c r="CDI77" s="1"/>
      <c r="CDJ77" s="1"/>
      <c r="CDK77" s="1"/>
      <c r="CDL77" s="1"/>
      <c r="CDM77" s="1"/>
      <c r="CDN77" s="1"/>
      <c r="CDO77" s="1"/>
      <c r="CDP77" s="1"/>
      <c r="CDQ77" s="1"/>
      <c r="CDR77" s="1"/>
      <c r="CDS77" s="1"/>
      <c r="CDT77" s="1"/>
      <c r="CDU77" s="1"/>
      <c r="CDV77" s="1"/>
      <c r="CDW77" s="1"/>
      <c r="CDX77" s="1"/>
      <c r="CDY77" s="1"/>
      <c r="CDZ77" s="1"/>
      <c r="CEA77" s="1"/>
      <c r="CEB77" s="1"/>
      <c r="CEC77" s="1"/>
      <c r="CED77" s="1"/>
      <c r="CEE77" s="1"/>
      <c r="CEF77" s="1"/>
      <c r="CEG77" s="1"/>
      <c r="CEH77" s="1"/>
      <c r="CEI77" s="1"/>
      <c r="CEJ77" s="1"/>
      <c r="CEK77" s="1"/>
      <c r="CEL77" s="1"/>
      <c r="CEM77" s="1"/>
      <c r="CEN77" s="1"/>
      <c r="CEO77" s="1"/>
      <c r="CEP77" s="1"/>
      <c r="CEQ77" s="1"/>
      <c r="CER77" s="1"/>
      <c r="CES77" s="1"/>
      <c r="CET77" s="1"/>
      <c r="CEU77" s="1"/>
      <c r="CEV77" s="1"/>
      <c r="CEW77" s="1"/>
      <c r="CEX77" s="1"/>
      <c r="CEY77" s="1"/>
      <c r="CEZ77" s="1"/>
      <c r="CFA77" s="1"/>
      <c r="CFB77" s="1"/>
      <c r="CFC77" s="1"/>
      <c r="CFD77" s="1"/>
      <c r="CFE77" s="1"/>
      <c r="CFF77" s="1"/>
      <c r="CFG77" s="1"/>
      <c r="CFH77" s="1"/>
      <c r="CFI77" s="1"/>
      <c r="CFJ77" s="1"/>
      <c r="CFK77" s="1"/>
      <c r="CFL77" s="1"/>
      <c r="CFM77" s="1"/>
      <c r="CFN77" s="1"/>
      <c r="CFO77" s="1"/>
      <c r="CFP77" s="1"/>
      <c r="CFQ77" s="1"/>
      <c r="CFR77" s="1"/>
      <c r="CFS77" s="1"/>
      <c r="CFT77" s="1"/>
      <c r="CFU77" s="1"/>
      <c r="CFV77" s="1"/>
      <c r="CFW77" s="1"/>
      <c r="CFX77" s="1"/>
      <c r="CFY77" s="1"/>
      <c r="CFZ77" s="1"/>
      <c r="CGA77" s="1"/>
      <c r="CGB77" s="1"/>
      <c r="CGC77" s="1"/>
      <c r="CGD77" s="1"/>
      <c r="CGE77" s="1"/>
      <c r="CGF77" s="1"/>
      <c r="CGG77" s="1"/>
      <c r="CGH77" s="1"/>
      <c r="CGI77" s="1"/>
      <c r="CGJ77" s="1"/>
      <c r="CGK77" s="1"/>
      <c r="CGL77" s="1"/>
      <c r="CGM77" s="1"/>
      <c r="CGN77" s="1"/>
      <c r="CGO77" s="1"/>
      <c r="CGP77" s="1"/>
      <c r="CGQ77" s="1"/>
      <c r="CGR77" s="1"/>
      <c r="CGS77" s="1"/>
      <c r="CGT77" s="1"/>
      <c r="CGU77" s="1"/>
      <c r="CGV77" s="1"/>
      <c r="CGW77" s="1"/>
      <c r="CGX77" s="1"/>
      <c r="CGY77" s="1"/>
      <c r="CGZ77" s="1"/>
      <c r="CHA77" s="1"/>
      <c r="CHB77" s="1"/>
      <c r="CHC77" s="1"/>
      <c r="CHD77" s="1"/>
      <c r="CHE77" s="1"/>
      <c r="CHF77" s="1"/>
      <c r="CHG77" s="1"/>
      <c r="CHH77" s="1"/>
      <c r="CHI77" s="1"/>
      <c r="CHJ77" s="1"/>
      <c r="CHK77" s="1"/>
      <c r="CHL77" s="1"/>
      <c r="CHM77" s="1"/>
      <c r="CHN77" s="1"/>
      <c r="CHO77" s="1"/>
      <c r="CHP77" s="1"/>
      <c r="CHQ77" s="1"/>
      <c r="CHR77" s="1"/>
      <c r="CHS77" s="1"/>
      <c r="CHT77" s="1"/>
      <c r="CHU77" s="1"/>
      <c r="CHV77" s="1"/>
      <c r="CHW77" s="1"/>
      <c r="CHX77" s="1"/>
      <c r="CHY77" s="1"/>
      <c r="CHZ77" s="1"/>
      <c r="CIA77" s="1"/>
      <c r="CIB77" s="1"/>
      <c r="CIC77" s="1"/>
      <c r="CID77" s="1"/>
      <c r="CIE77" s="1"/>
      <c r="CIF77" s="1"/>
      <c r="CIG77" s="1"/>
      <c r="CIH77" s="1"/>
      <c r="CII77" s="1"/>
      <c r="CIJ77" s="1"/>
      <c r="CIK77" s="1"/>
      <c r="CIL77" s="1"/>
      <c r="CIM77" s="1"/>
      <c r="CIN77" s="1"/>
      <c r="CIO77" s="1"/>
      <c r="CIP77" s="1"/>
      <c r="CIQ77" s="1"/>
      <c r="CIR77" s="1"/>
      <c r="CIS77" s="1"/>
      <c r="CIT77" s="1"/>
      <c r="CIU77" s="1"/>
      <c r="CIV77" s="1"/>
      <c r="CIW77" s="1"/>
      <c r="CIX77" s="1"/>
      <c r="CIY77" s="1"/>
      <c r="CIZ77" s="1"/>
      <c r="CJA77" s="1"/>
      <c r="CJB77" s="1"/>
      <c r="CJC77" s="1"/>
      <c r="CJD77" s="1"/>
      <c r="CJE77" s="1"/>
      <c r="CJF77" s="1"/>
      <c r="CJG77" s="1"/>
      <c r="CJH77" s="1"/>
      <c r="CJI77" s="1"/>
      <c r="CJJ77" s="1"/>
      <c r="CJK77" s="1"/>
      <c r="CJL77" s="1"/>
      <c r="CJM77" s="1"/>
      <c r="CJN77" s="1"/>
      <c r="CJO77" s="1"/>
      <c r="CJP77" s="1"/>
      <c r="CJQ77" s="1"/>
      <c r="CJR77" s="1"/>
      <c r="CJS77" s="1"/>
      <c r="CJT77" s="1"/>
      <c r="CJU77" s="1"/>
      <c r="CJV77" s="1"/>
      <c r="CJW77" s="1"/>
      <c r="CJX77" s="1"/>
      <c r="CJY77" s="1"/>
      <c r="CJZ77" s="1"/>
      <c r="CKA77" s="1"/>
      <c r="CKB77" s="1"/>
      <c r="CKC77" s="1"/>
      <c r="CKD77" s="1"/>
      <c r="CKE77" s="1"/>
      <c r="CKF77" s="1"/>
      <c r="CKG77" s="1"/>
      <c r="CKH77" s="1"/>
      <c r="CKI77" s="1"/>
      <c r="CKJ77" s="1"/>
      <c r="CKK77" s="1"/>
      <c r="CKL77" s="1"/>
      <c r="CKM77" s="1"/>
      <c r="CKN77" s="1"/>
      <c r="CKO77" s="1"/>
      <c r="CKP77" s="1"/>
      <c r="CKQ77" s="1"/>
      <c r="CKR77" s="1"/>
      <c r="CKS77" s="1"/>
      <c r="CKT77" s="1"/>
      <c r="CKU77" s="1"/>
      <c r="CKV77" s="1"/>
      <c r="CKW77" s="1"/>
      <c r="CKX77" s="1"/>
      <c r="CKY77" s="1"/>
      <c r="CKZ77" s="1"/>
      <c r="CLA77" s="1"/>
      <c r="CLB77" s="1"/>
      <c r="CLC77" s="1"/>
      <c r="CLD77" s="1"/>
      <c r="CLE77" s="1"/>
      <c r="CLF77" s="1"/>
      <c r="CLG77" s="1"/>
      <c r="CLH77" s="1"/>
      <c r="CLI77" s="1"/>
      <c r="CLJ77" s="1"/>
      <c r="CLK77" s="1"/>
      <c r="CLL77" s="1"/>
      <c r="CLM77" s="1"/>
      <c r="CLN77" s="1"/>
      <c r="CLO77" s="1"/>
      <c r="CLP77" s="1"/>
      <c r="CLQ77" s="1"/>
      <c r="CLR77" s="1"/>
      <c r="CLS77" s="1"/>
      <c r="CLT77" s="1"/>
      <c r="CLU77" s="1"/>
      <c r="CLV77" s="1"/>
      <c r="CLW77" s="1"/>
      <c r="CLX77" s="1"/>
      <c r="CLY77" s="1"/>
      <c r="CLZ77" s="1"/>
      <c r="CMA77" s="1"/>
      <c r="CMB77" s="1"/>
      <c r="CMC77" s="1"/>
      <c r="CMD77" s="1"/>
      <c r="CME77" s="1"/>
      <c r="CMF77" s="1"/>
      <c r="CMG77" s="1"/>
      <c r="CMH77" s="1"/>
      <c r="CMI77" s="1"/>
      <c r="CMJ77" s="1"/>
      <c r="CMK77" s="1"/>
      <c r="CML77" s="1"/>
      <c r="CMM77" s="1"/>
      <c r="CMN77" s="1"/>
      <c r="CMO77" s="1"/>
      <c r="CMP77" s="1"/>
      <c r="CMQ77" s="1"/>
      <c r="CMR77" s="1"/>
      <c r="CMS77" s="1"/>
      <c r="CMT77" s="1"/>
      <c r="CMU77" s="1"/>
      <c r="CMV77" s="1"/>
      <c r="CMW77" s="1"/>
      <c r="CMX77" s="1"/>
      <c r="CMY77" s="1"/>
      <c r="CMZ77" s="1"/>
      <c r="CNA77" s="1"/>
      <c r="CNB77" s="1"/>
      <c r="CNC77" s="1"/>
      <c r="CND77" s="1"/>
      <c r="CNE77" s="1"/>
      <c r="CNF77" s="1"/>
      <c r="CNG77" s="1"/>
      <c r="CNH77" s="1"/>
      <c r="CNI77" s="1"/>
      <c r="CNJ77" s="1"/>
      <c r="CNK77" s="1"/>
      <c r="CNL77" s="1"/>
      <c r="CNM77" s="1"/>
      <c r="CNN77" s="1"/>
      <c r="CNO77" s="1"/>
      <c r="CNP77" s="1"/>
      <c r="CNQ77" s="1"/>
      <c r="CNR77" s="1"/>
      <c r="CNS77" s="1"/>
      <c r="CNT77" s="1"/>
      <c r="CNU77" s="1"/>
      <c r="CNV77" s="1"/>
      <c r="CNW77" s="1"/>
      <c r="CNX77" s="1"/>
      <c r="CNY77" s="1"/>
      <c r="CNZ77" s="1"/>
      <c r="COA77" s="1"/>
      <c r="COB77" s="1"/>
      <c r="COC77" s="1"/>
      <c r="COD77" s="1"/>
      <c r="COE77" s="1"/>
      <c r="COF77" s="1"/>
      <c r="COG77" s="1"/>
      <c r="COH77" s="1"/>
      <c r="COI77" s="1"/>
      <c r="COJ77" s="1"/>
      <c r="COK77" s="1"/>
      <c r="COL77" s="1"/>
      <c r="COM77" s="1"/>
      <c r="CON77" s="1"/>
      <c r="COO77" s="1"/>
      <c r="COP77" s="1"/>
      <c r="COQ77" s="1"/>
      <c r="COR77" s="1"/>
      <c r="COS77" s="1"/>
      <c r="COT77" s="1"/>
      <c r="COU77" s="1"/>
      <c r="COV77" s="1"/>
      <c r="COW77" s="1"/>
      <c r="COX77" s="1"/>
      <c r="COY77" s="1"/>
      <c r="COZ77" s="1"/>
      <c r="CPA77" s="1"/>
      <c r="CPB77" s="1"/>
      <c r="CPC77" s="1"/>
      <c r="CPD77" s="1"/>
      <c r="CPE77" s="1"/>
      <c r="CPF77" s="1"/>
      <c r="CPG77" s="1"/>
      <c r="CPH77" s="1"/>
      <c r="CPI77" s="1"/>
      <c r="CPJ77" s="1"/>
      <c r="CPK77" s="1"/>
      <c r="CPL77" s="1"/>
      <c r="CPM77" s="1"/>
      <c r="CPN77" s="1"/>
      <c r="CPO77" s="1"/>
      <c r="CPP77" s="1"/>
      <c r="CPQ77" s="1"/>
      <c r="CPR77" s="1"/>
      <c r="CPS77" s="1"/>
      <c r="CPT77" s="1"/>
      <c r="CPU77" s="1"/>
      <c r="CPV77" s="1"/>
      <c r="CPW77" s="1"/>
      <c r="CPX77" s="1"/>
      <c r="CPY77" s="1"/>
      <c r="CPZ77" s="1"/>
      <c r="CQA77" s="1"/>
      <c r="CQB77" s="1"/>
      <c r="CQC77" s="1"/>
      <c r="CQD77" s="1"/>
      <c r="CQE77" s="1"/>
      <c r="CQF77" s="1"/>
      <c r="CQG77" s="1"/>
      <c r="CQH77" s="1"/>
      <c r="CQI77" s="1"/>
      <c r="CQJ77" s="1"/>
      <c r="CQK77" s="1"/>
      <c r="CQL77" s="1"/>
      <c r="CQM77" s="1"/>
      <c r="CQN77" s="1"/>
      <c r="CQO77" s="1"/>
      <c r="CQP77" s="1"/>
      <c r="CQQ77" s="1"/>
      <c r="CQR77" s="1"/>
      <c r="CQS77" s="1"/>
      <c r="CQT77" s="1"/>
      <c r="CQU77" s="1"/>
      <c r="CQV77" s="1"/>
      <c r="CQW77" s="1"/>
      <c r="CQX77" s="1"/>
      <c r="CQY77" s="1"/>
      <c r="CQZ77" s="1"/>
      <c r="CRA77" s="1"/>
      <c r="CRB77" s="1"/>
      <c r="CRC77" s="1"/>
      <c r="CRD77" s="1"/>
      <c r="CRE77" s="1"/>
      <c r="CRF77" s="1"/>
      <c r="CRG77" s="1"/>
      <c r="CRH77" s="1"/>
      <c r="CRI77" s="1"/>
      <c r="CRJ77" s="1"/>
      <c r="CRK77" s="1"/>
      <c r="CRL77" s="1"/>
      <c r="CRM77" s="1"/>
      <c r="CRN77" s="1"/>
      <c r="CRO77" s="1"/>
      <c r="CRP77" s="1"/>
      <c r="CRQ77" s="1"/>
      <c r="CRR77" s="1"/>
      <c r="CRS77" s="1"/>
      <c r="CRT77" s="1"/>
      <c r="CRU77" s="1"/>
      <c r="CRV77" s="1"/>
      <c r="CRW77" s="1"/>
      <c r="CRX77" s="1"/>
      <c r="CRY77" s="1"/>
      <c r="CRZ77" s="1"/>
      <c r="CSA77" s="1"/>
      <c r="CSB77" s="1"/>
      <c r="CSC77" s="1"/>
      <c r="CSD77" s="1"/>
      <c r="CSE77" s="1"/>
      <c r="CSF77" s="1"/>
      <c r="CSG77" s="1"/>
      <c r="CSH77" s="1"/>
      <c r="CSI77" s="1"/>
      <c r="CSJ77" s="1"/>
      <c r="CSK77" s="1"/>
      <c r="CSL77" s="1"/>
      <c r="CSM77" s="1"/>
      <c r="CSN77" s="1"/>
      <c r="CSO77" s="1"/>
      <c r="CSP77" s="1"/>
      <c r="CSQ77" s="1"/>
      <c r="CSR77" s="1"/>
      <c r="CSS77" s="1"/>
      <c r="CST77" s="1"/>
      <c r="CSU77" s="1"/>
      <c r="CSV77" s="1"/>
      <c r="CSW77" s="1"/>
      <c r="CSX77" s="1"/>
      <c r="CSY77" s="1"/>
      <c r="CSZ77" s="1"/>
      <c r="CTA77" s="1"/>
      <c r="CTB77" s="1"/>
      <c r="CTC77" s="1"/>
      <c r="CTD77" s="1"/>
      <c r="CTE77" s="1"/>
      <c r="CTF77" s="1"/>
      <c r="CTG77" s="1"/>
      <c r="CTH77" s="1"/>
      <c r="CTI77" s="1"/>
      <c r="CTJ77" s="1"/>
      <c r="CTK77" s="1"/>
      <c r="CTL77" s="1"/>
      <c r="CTM77" s="1"/>
      <c r="CTN77" s="1"/>
      <c r="CTO77" s="1"/>
      <c r="CTP77" s="1"/>
      <c r="CTQ77" s="1"/>
      <c r="CTR77" s="1"/>
      <c r="CTS77" s="1"/>
      <c r="CTT77" s="1"/>
      <c r="CTU77" s="1"/>
      <c r="CTV77" s="1"/>
      <c r="CTW77" s="1"/>
      <c r="CTX77" s="1"/>
      <c r="CTY77" s="1"/>
      <c r="CTZ77" s="1"/>
      <c r="CUA77" s="1"/>
      <c r="CUB77" s="1"/>
      <c r="CUC77" s="1"/>
      <c r="CUD77" s="1"/>
      <c r="CUE77" s="1"/>
      <c r="CUF77" s="1"/>
      <c r="CUG77" s="1"/>
      <c r="CUH77" s="1"/>
      <c r="CUI77" s="1"/>
      <c r="CUJ77" s="1"/>
      <c r="CUK77" s="1"/>
      <c r="CUL77" s="1"/>
      <c r="CUM77" s="1"/>
      <c r="CUN77" s="1"/>
      <c r="CUO77" s="1"/>
      <c r="CUP77" s="1"/>
      <c r="CUQ77" s="1"/>
      <c r="CUR77" s="1"/>
      <c r="CUS77" s="1"/>
      <c r="CUT77" s="1"/>
      <c r="CUU77" s="1"/>
      <c r="CUV77" s="1"/>
      <c r="CUW77" s="1"/>
      <c r="CUX77" s="1"/>
      <c r="CUY77" s="1"/>
      <c r="CUZ77" s="1"/>
      <c r="CVA77" s="1"/>
      <c r="CVB77" s="1"/>
      <c r="CVC77" s="1"/>
      <c r="CVD77" s="1"/>
      <c r="CVE77" s="1"/>
      <c r="CVF77" s="1"/>
      <c r="CVG77" s="1"/>
      <c r="CVH77" s="1"/>
      <c r="CVI77" s="1"/>
      <c r="CVJ77" s="1"/>
      <c r="CVK77" s="1"/>
      <c r="CVL77" s="1"/>
      <c r="CVM77" s="1"/>
      <c r="CVN77" s="1"/>
      <c r="CVO77" s="1"/>
      <c r="CVP77" s="1"/>
      <c r="CVQ77" s="1"/>
      <c r="CVR77" s="1"/>
      <c r="CVS77" s="1"/>
      <c r="CVT77" s="1"/>
      <c r="CVU77" s="1"/>
      <c r="CVV77" s="1"/>
      <c r="CVW77" s="1"/>
      <c r="CVX77" s="1"/>
      <c r="CVY77" s="1"/>
      <c r="CVZ77" s="1"/>
      <c r="CWA77" s="1"/>
      <c r="CWB77" s="1"/>
      <c r="CWC77" s="1"/>
      <c r="CWD77" s="1"/>
      <c r="CWE77" s="1"/>
      <c r="CWF77" s="1"/>
      <c r="CWG77" s="1"/>
      <c r="CWH77" s="1"/>
      <c r="CWI77" s="1"/>
      <c r="CWJ77" s="1"/>
      <c r="CWK77" s="1"/>
      <c r="CWL77" s="1"/>
      <c r="CWM77" s="1"/>
      <c r="CWN77" s="1"/>
      <c r="CWO77" s="1"/>
      <c r="CWP77" s="1"/>
      <c r="CWQ77" s="1"/>
      <c r="CWR77" s="1"/>
      <c r="CWS77" s="1"/>
      <c r="CWT77" s="1"/>
      <c r="CWU77" s="1"/>
      <c r="CWV77" s="1"/>
      <c r="CWW77" s="1"/>
      <c r="CWX77" s="1"/>
      <c r="CWY77" s="1"/>
      <c r="CWZ77" s="1"/>
      <c r="CXA77" s="1"/>
      <c r="CXB77" s="1"/>
      <c r="CXC77" s="1"/>
      <c r="CXD77" s="1"/>
      <c r="CXE77" s="1"/>
      <c r="CXF77" s="1"/>
      <c r="CXG77" s="1"/>
      <c r="CXH77" s="1"/>
      <c r="CXI77" s="1"/>
      <c r="CXJ77" s="1"/>
      <c r="CXK77" s="1"/>
      <c r="CXL77" s="1"/>
      <c r="CXM77" s="1"/>
      <c r="CXN77" s="1"/>
      <c r="CXO77" s="1"/>
      <c r="CXP77" s="1"/>
      <c r="CXQ77" s="1"/>
      <c r="CXR77" s="1"/>
      <c r="CXS77" s="1"/>
      <c r="CXT77" s="1"/>
      <c r="CXU77" s="1"/>
      <c r="CXV77" s="1"/>
      <c r="CXW77" s="1"/>
      <c r="CXX77" s="1"/>
      <c r="CXY77" s="1"/>
      <c r="CXZ77" s="1"/>
      <c r="CYA77" s="1"/>
      <c r="CYB77" s="1"/>
      <c r="CYC77" s="1"/>
      <c r="CYD77" s="1"/>
      <c r="CYE77" s="1"/>
      <c r="CYF77" s="1"/>
      <c r="CYG77" s="1"/>
      <c r="CYH77" s="1"/>
      <c r="CYI77" s="1"/>
      <c r="CYJ77" s="1"/>
      <c r="CYK77" s="1"/>
      <c r="CYL77" s="1"/>
      <c r="CYM77" s="1"/>
      <c r="CYN77" s="1"/>
      <c r="CYO77" s="1"/>
      <c r="CYP77" s="1"/>
      <c r="CYQ77" s="1"/>
      <c r="CYR77" s="1"/>
      <c r="CYS77" s="1"/>
      <c r="CYT77" s="1"/>
      <c r="CYU77" s="1"/>
      <c r="CYV77" s="1"/>
      <c r="CYW77" s="1"/>
      <c r="CYX77" s="1"/>
      <c r="CYY77" s="1"/>
      <c r="CYZ77" s="1"/>
      <c r="CZA77" s="1"/>
      <c r="CZB77" s="1"/>
      <c r="CZC77" s="1"/>
      <c r="CZD77" s="1"/>
      <c r="CZE77" s="1"/>
      <c r="CZF77" s="1"/>
      <c r="CZG77" s="1"/>
      <c r="CZH77" s="1"/>
      <c r="CZI77" s="1"/>
      <c r="CZJ77" s="1"/>
      <c r="CZK77" s="1"/>
      <c r="CZL77" s="1"/>
      <c r="CZM77" s="1"/>
      <c r="CZN77" s="1"/>
      <c r="CZO77" s="1"/>
      <c r="CZP77" s="1"/>
      <c r="CZQ77" s="1"/>
      <c r="CZR77" s="1"/>
      <c r="CZS77" s="1"/>
      <c r="CZT77" s="1"/>
      <c r="CZU77" s="1"/>
      <c r="CZV77" s="1"/>
      <c r="CZW77" s="1"/>
      <c r="CZX77" s="1"/>
      <c r="CZY77" s="1"/>
      <c r="CZZ77" s="1"/>
      <c r="DAA77" s="1"/>
      <c r="DAB77" s="1"/>
      <c r="DAC77" s="1"/>
      <c r="DAD77" s="1"/>
      <c r="DAE77" s="1"/>
      <c r="DAF77" s="1"/>
      <c r="DAG77" s="1"/>
      <c r="DAH77" s="1"/>
      <c r="DAI77" s="1"/>
      <c r="DAJ77" s="1"/>
      <c r="DAK77" s="1"/>
      <c r="DAL77" s="1"/>
      <c r="DAM77" s="1"/>
      <c r="DAN77" s="1"/>
      <c r="DAO77" s="1"/>
      <c r="DAP77" s="1"/>
      <c r="DAQ77" s="1"/>
      <c r="DAR77" s="1"/>
      <c r="DAS77" s="1"/>
      <c r="DAT77" s="1"/>
      <c r="DAU77" s="1"/>
      <c r="DAV77" s="1"/>
      <c r="DAW77" s="1"/>
      <c r="DAX77" s="1"/>
      <c r="DAY77" s="1"/>
      <c r="DAZ77" s="1"/>
      <c r="DBA77" s="1"/>
      <c r="DBB77" s="1"/>
      <c r="DBC77" s="1"/>
      <c r="DBD77" s="1"/>
      <c r="DBE77" s="1"/>
      <c r="DBF77" s="1"/>
      <c r="DBG77" s="1"/>
      <c r="DBH77" s="1"/>
      <c r="DBI77" s="1"/>
      <c r="DBJ77" s="1"/>
      <c r="DBK77" s="1"/>
      <c r="DBL77" s="1"/>
      <c r="DBM77" s="1"/>
      <c r="DBN77" s="1"/>
      <c r="DBO77" s="1"/>
      <c r="DBP77" s="1"/>
      <c r="DBQ77" s="1"/>
      <c r="DBR77" s="1"/>
      <c r="DBS77" s="1"/>
      <c r="DBT77" s="1"/>
      <c r="DBU77" s="1"/>
      <c r="DBV77" s="1"/>
      <c r="DBW77" s="1"/>
      <c r="DBX77" s="1"/>
      <c r="DBY77" s="1"/>
      <c r="DBZ77" s="1"/>
      <c r="DCA77" s="1"/>
      <c r="DCB77" s="1"/>
      <c r="DCC77" s="1"/>
      <c r="DCD77" s="1"/>
      <c r="DCE77" s="1"/>
      <c r="DCF77" s="1"/>
      <c r="DCG77" s="1"/>
      <c r="DCH77" s="1"/>
      <c r="DCI77" s="1"/>
      <c r="DCJ77" s="1"/>
      <c r="DCK77" s="1"/>
      <c r="DCL77" s="1"/>
      <c r="DCM77" s="1"/>
      <c r="DCN77" s="1"/>
      <c r="DCO77" s="1"/>
      <c r="DCP77" s="1"/>
      <c r="DCQ77" s="1"/>
      <c r="DCR77" s="1"/>
      <c r="DCS77" s="1"/>
      <c r="DCT77" s="1"/>
      <c r="DCU77" s="1"/>
      <c r="DCV77" s="1"/>
      <c r="DCW77" s="1"/>
      <c r="DCX77" s="1"/>
      <c r="DCY77" s="1"/>
      <c r="DCZ77" s="1"/>
      <c r="DDA77" s="1"/>
      <c r="DDB77" s="1"/>
      <c r="DDC77" s="1"/>
      <c r="DDD77" s="1"/>
      <c r="DDE77" s="1"/>
      <c r="DDF77" s="1"/>
      <c r="DDG77" s="1"/>
      <c r="DDH77" s="1"/>
      <c r="DDI77" s="1"/>
      <c r="DDJ77" s="1"/>
      <c r="DDK77" s="1"/>
      <c r="DDL77" s="1"/>
      <c r="DDM77" s="1"/>
      <c r="DDN77" s="1"/>
      <c r="DDO77" s="1"/>
      <c r="DDP77" s="1"/>
      <c r="DDQ77" s="1"/>
      <c r="DDR77" s="1"/>
      <c r="DDS77" s="1"/>
      <c r="DDT77" s="1"/>
      <c r="DDU77" s="1"/>
      <c r="DDV77" s="1"/>
      <c r="DDW77" s="1"/>
      <c r="DDX77" s="1"/>
      <c r="DDY77" s="1"/>
      <c r="DDZ77" s="1"/>
      <c r="DEA77" s="1"/>
      <c r="DEB77" s="1"/>
      <c r="DEC77" s="1"/>
      <c r="DED77" s="1"/>
      <c r="DEE77" s="1"/>
      <c r="DEF77" s="1"/>
      <c r="DEG77" s="1"/>
      <c r="DEH77" s="1"/>
      <c r="DEI77" s="1"/>
      <c r="DEJ77" s="1"/>
      <c r="DEK77" s="1"/>
      <c r="DEL77" s="1"/>
      <c r="DEM77" s="1"/>
      <c r="DEN77" s="1"/>
      <c r="DEO77" s="1"/>
      <c r="DEP77" s="1"/>
      <c r="DEQ77" s="1"/>
      <c r="DER77" s="1"/>
      <c r="DES77" s="1"/>
      <c r="DET77" s="1"/>
      <c r="DEU77" s="1"/>
      <c r="DEV77" s="1"/>
      <c r="DEW77" s="1"/>
      <c r="DEX77" s="1"/>
      <c r="DEY77" s="1"/>
      <c r="DEZ77" s="1"/>
      <c r="DFA77" s="1"/>
      <c r="DFB77" s="1"/>
      <c r="DFC77" s="1"/>
      <c r="DFD77" s="1"/>
      <c r="DFE77" s="1"/>
      <c r="DFF77" s="1"/>
      <c r="DFG77" s="1"/>
      <c r="DFH77" s="1"/>
      <c r="DFI77" s="1"/>
      <c r="DFJ77" s="1"/>
      <c r="DFK77" s="1"/>
      <c r="DFL77" s="1"/>
      <c r="DFM77" s="1"/>
      <c r="DFN77" s="1"/>
      <c r="DFO77" s="1"/>
      <c r="DFP77" s="1"/>
      <c r="DFQ77" s="1"/>
      <c r="DFR77" s="1"/>
      <c r="DFS77" s="1"/>
      <c r="DFT77" s="1"/>
      <c r="DFU77" s="1"/>
      <c r="DFV77" s="1"/>
      <c r="DFW77" s="1"/>
      <c r="DFX77" s="1"/>
      <c r="DFY77" s="1"/>
      <c r="DFZ77" s="1"/>
      <c r="DGA77" s="1"/>
      <c r="DGB77" s="1"/>
      <c r="DGC77" s="1"/>
      <c r="DGD77" s="1"/>
      <c r="DGE77" s="1"/>
      <c r="DGF77" s="1"/>
      <c r="DGG77" s="1"/>
      <c r="DGH77" s="1"/>
      <c r="DGI77" s="1"/>
      <c r="DGJ77" s="1"/>
      <c r="DGK77" s="1"/>
      <c r="DGL77" s="1"/>
      <c r="DGM77" s="1"/>
      <c r="DGN77" s="1"/>
      <c r="DGO77" s="1"/>
      <c r="DGP77" s="1"/>
      <c r="DGQ77" s="1"/>
      <c r="DGR77" s="1"/>
      <c r="DGS77" s="1"/>
      <c r="DGT77" s="1"/>
      <c r="DGU77" s="1"/>
      <c r="DGV77" s="1"/>
      <c r="DGW77" s="1"/>
      <c r="DGX77" s="1"/>
      <c r="DGY77" s="1"/>
      <c r="DGZ77" s="1"/>
      <c r="DHA77" s="1"/>
      <c r="DHB77" s="1"/>
      <c r="DHC77" s="1"/>
      <c r="DHD77" s="1"/>
      <c r="DHE77" s="1"/>
      <c r="DHF77" s="1"/>
      <c r="DHG77" s="1"/>
      <c r="DHH77" s="1"/>
      <c r="DHI77" s="1"/>
      <c r="DHJ77" s="1"/>
      <c r="DHK77" s="1"/>
      <c r="DHL77" s="1"/>
      <c r="DHM77" s="1"/>
      <c r="DHN77" s="1"/>
      <c r="DHO77" s="1"/>
      <c r="DHP77" s="1"/>
      <c r="DHQ77" s="1"/>
      <c r="DHR77" s="1"/>
      <c r="DHS77" s="1"/>
      <c r="DHT77" s="1"/>
      <c r="DHU77" s="1"/>
      <c r="DHV77" s="1"/>
      <c r="DHW77" s="1"/>
      <c r="DHX77" s="1"/>
      <c r="DHY77" s="1"/>
      <c r="DHZ77" s="1"/>
      <c r="DIA77" s="1"/>
      <c r="DIB77" s="1"/>
      <c r="DIC77" s="1"/>
      <c r="DID77" s="1"/>
      <c r="DIE77" s="1"/>
      <c r="DIF77" s="1"/>
      <c r="DIG77" s="1"/>
      <c r="DIH77" s="1"/>
      <c r="DII77" s="1"/>
      <c r="DIJ77" s="1"/>
      <c r="DIK77" s="1"/>
      <c r="DIL77" s="1"/>
      <c r="DIM77" s="1"/>
      <c r="DIN77" s="1"/>
      <c r="DIO77" s="1"/>
      <c r="DIP77" s="1"/>
      <c r="DIQ77" s="1"/>
      <c r="DIR77" s="1"/>
      <c r="DIS77" s="1"/>
      <c r="DIT77" s="1"/>
      <c r="DIU77" s="1"/>
      <c r="DIV77" s="1"/>
      <c r="DIW77" s="1"/>
      <c r="DIX77" s="1"/>
      <c r="DIY77" s="1"/>
      <c r="DIZ77" s="1"/>
      <c r="DJA77" s="1"/>
      <c r="DJB77" s="1"/>
      <c r="DJC77" s="1"/>
      <c r="DJD77" s="1"/>
      <c r="DJE77" s="1"/>
      <c r="DJF77" s="1"/>
      <c r="DJG77" s="1"/>
      <c r="DJH77" s="1"/>
      <c r="DJI77" s="1"/>
      <c r="DJJ77" s="1"/>
      <c r="DJK77" s="1"/>
      <c r="DJL77" s="1"/>
      <c r="DJM77" s="1"/>
      <c r="DJN77" s="1"/>
      <c r="DJO77" s="1"/>
      <c r="DJP77" s="1"/>
      <c r="DJQ77" s="1"/>
      <c r="DJR77" s="1"/>
      <c r="DJS77" s="1"/>
      <c r="DJT77" s="1"/>
      <c r="DJU77" s="1"/>
      <c r="DJV77" s="1"/>
      <c r="DJW77" s="1"/>
      <c r="DJX77" s="1"/>
      <c r="DJY77" s="1"/>
      <c r="DJZ77" s="1"/>
      <c r="DKA77" s="1"/>
      <c r="DKB77" s="1"/>
      <c r="DKC77" s="1"/>
      <c r="DKD77" s="1"/>
      <c r="DKE77" s="1"/>
      <c r="DKF77" s="1"/>
      <c r="DKG77" s="1"/>
      <c r="DKH77" s="1"/>
      <c r="DKI77" s="1"/>
      <c r="DKJ77" s="1"/>
      <c r="DKK77" s="1"/>
      <c r="DKL77" s="1"/>
      <c r="DKM77" s="1"/>
      <c r="DKN77" s="1"/>
      <c r="DKO77" s="1"/>
      <c r="DKP77" s="1"/>
      <c r="DKQ77" s="1"/>
      <c r="DKR77" s="1"/>
      <c r="DKS77" s="1"/>
      <c r="DKT77" s="1"/>
      <c r="DKU77" s="1"/>
      <c r="DKV77" s="1"/>
      <c r="DKW77" s="1"/>
      <c r="DKX77" s="1"/>
      <c r="DKY77" s="1"/>
      <c r="DKZ77" s="1"/>
      <c r="DLA77" s="1"/>
      <c r="DLB77" s="1"/>
      <c r="DLC77" s="1"/>
      <c r="DLD77" s="1"/>
      <c r="DLE77" s="1"/>
      <c r="DLF77" s="1"/>
      <c r="DLG77" s="1"/>
      <c r="DLH77" s="1"/>
      <c r="DLI77" s="1"/>
      <c r="DLJ77" s="1"/>
      <c r="DLK77" s="1"/>
      <c r="DLL77" s="1"/>
      <c r="DLM77" s="1"/>
      <c r="DLN77" s="1"/>
      <c r="DLO77" s="1"/>
      <c r="DLP77" s="1"/>
      <c r="DLQ77" s="1"/>
      <c r="DLR77" s="1"/>
      <c r="DLS77" s="1"/>
      <c r="DLT77" s="1"/>
      <c r="DLU77" s="1"/>
      <c r="DLV77" s="1"/>
      <c r="DLW77" s="1"/>
      <c r="DLX77" s="1"/>
      <c r="DLY77" s="1"/>
      <c r="DLZ77" s="1"/>
      <c r="DMA77" s="1"/>
      <c r="DMB77" s="1"/>
      <c r="DMC77" s="1"/>
      <c r="DMD77" s="1"/>
      <c r="DME77" s="1"/>
      <c r="DMF77" s="1"/>
      <c r="DMG77" s="1"/>
      <c r="DMH77" s="1"/>
      <c r="DMI77" s="1"/>
      <c r="DMJ77" s="1"/>
      <c r="DMK77" s="1"/>
      <c r="DML77" s="1"/>
      <c r="DMM77" s="1"/>
      <c r="DMN77" s="1"/>
      <c r="DMO77" s="1"/>
      <c r="DMP77" s="1"/>
      <c r="DMQ77" s="1"/>
      <c r="DMR77" s="1"/>
      <c r="DMS77" s="1"/>
      <c r="DMT77" s="1"/>
      <c r="DMU77" s="1"/>
      <c r="DMV77" s="1"/>
      <c r="DMW77" s="1"/>
      <c r="DMX77" s="1"/>
      <c r="DMY77" s="1"/>
      <c r="DMZ77" s="1"/>
      <c r="DNA77" s="1"/>
      <c r="DNB77" s="1"/>
      <c r="DNC77" s="1"/>
      <c r="DND77" s="1"/>
      <c r="DNE77" s="1"/>
      <c r="DNF77" s="1"/>
      <c r="DNG77" s="1"/>
      <c r="DNH77" s="1"/>
      <c r="DNI77" s="1"/>
      <c r="DNJ77" s="1"/>
      <c r="DNK77" s="1"/>
      <c r="DNL77" s="1"/>
      <c r="DNM77" s="1"/>
      <c r="DNN77" s="1"/>
      <c r="DNO77" s="1"/>
      <c r="DNP77" s="1"/>
      <c r="DNQ77" s="1"/>
      <c r="DNR77" s="1"/>
      <c r="DNS77" s="1"/>
      <c r="DNT77" s="1"/>
      <c r="DNU77" s="1"/>
      <c r="DNV77" s="1"/>
      <c r="DNW77" s="1"/>
      <c r="DNX77" s="1"/>
      <c r="DNY77" s="1"/>
      <c r="DNZ77" s="1"/>
      <c r="DOA77" s="1"/>
      <c r="DOB77" s="1"/>
      <c r="DOC77" s="1"/>
      <c r="DOD77" s="1"/>
      <c r="DOE77" s="1"/>
      <c r="DOF77" s="1"/>
      <c r="DOG77" s="1"/>
      <c r="DOH77" s="1"/>
      <c r="DOI77" s="1"/>
      <c r="DOJ77" s="1"/>
      <c r="DOK77" s="1"/>
      <c r="DOL77" s="1"/>
      <c r="DOM77" s="1"/>
      <c r="DON77" s="1"/>
      <c r="DOO77" s="1"/>
      <c r="DOP77" s="1"/>
      <c r="DOQ77" s="1"/>
      <c r="DOR77" s="1"/>
      <c r="DOS77" s="1"/>
      <c r="DOT77" s="1"/>
      <c r="DOU77" s="1"/>
      <c r="DOV77" s="1"/>
      <c r="DOW77" s="1"/>
      <c r="DOX77" s="1"/>
      <c r="DOY77" s="1"/>
      <c r="DOZ77" s="1"/>
      <c r="DPA77" s="1"/>
      <c r="DPB77" s="1"/>
      <c r="DPC77" s="1"/>
      <c r="DPD77" s="1"/>
      <c r="DPE77" s="1"/>
      <c r="DPF77" s="1"/>
      <c r="DPG77" s="1"/>
      <c r="DPH77" s="1"/>
      <c r="DPI77" s="1"/>
      <c r="DPJ77" s="1"/>
      <c r="DPK77" s="1"/>
      <c r="DPL77" s="1"/>
      <c r="DPM77" s="1"/>
      <c r="DPN77" s="1"/>
      <c r="DPO77" s="1"/>
      <c r="DPP77" s="1"/>
      <c r="DPQ77" s="1"/>
      <c r="DPR77" s="1"/>
      <c r="DPS77" s="1"/>
      <c r="DPT77" s="1"/>
      <c r="DPU77" s="1"/>
      <c r="DPV77" s="1"/>
      <c r="DPW77" s="1"/>
      <c r="DPX77" s="1"/>
      <c r="DPY77" s="1"/>
      <c r="DPZ77" s="1"/>
      <c r="DQA77" s="1"/>
      <c r="DQB77" s="1"/>
      <c r="DQC77" s="1"/>
      <c r="DQD77" s="1"/>
      <c r="DQE77" s="1"/>
      <c r="DQF77" s="1"/>
      <c r="DQG77" s="1"/>
      <c r="DQH77" s="1"/>
      <c r="DQI77" s="1"/>
      <c r="DQJ77" s="1"/>
      <c r="DQK77" s="1"/>
      <c r="DQL77" s="1"/>
      <c r="DQM77" s="1"/>
      <c r="DQN77" s="1"/>
      <c r="DQO77" s="1"/>
      <c r="DQP77" s="1"/>
      <c r="DQQ77" s="1"/>
      <c r="DQR77" s="1"/>
      <c r="DQS77" s="1"/>
      <c r="DQT77" s="1"/>
      <c r="DQU77" s="1"/>
      <c r="DQV77" s="1"/>
      <c r="DQW77" s="1"/>
      <c r="DQX77" s="1"/>
      <c r="DQY77" s="1"/>
      <c r="DQZ77" s="1"/>
      <c r="DRA77" s="1"/>
      <c r="DRB77" s="1"/>
      <c r="DRC77" s="1"/>
      <c r="DRD77" s="1"/>
      <c r="DRE77" s="1"/>
      <c r="DRF77" s="1"/>
      <c r="DRG77" s="1"/>
      <c r="DRH77" s="1"/>
      <c r="DRI77" s="1"/>
      <c r="DRJ77" s="1"/>
      <c r="DRK77" s="1"/>
      <c r="DRL77" s="1"/>
      <c r="DRM77" s="1"/>
      <c r="DRN77" s="1"/>
      <c r="DRO77" s="1"/>
      <c r="DRP77" s="1"/>
      <c r="DRQ77" s="1"/>
      <c r="DRR77" s="1"/>
      <c r="DRS77" s="1"/>
      <c r="DRT77" s="1"/>
      <c r="DRU77" s="1"/>
      <c r="DRV77" s="1"/>
      <c r="DRW77" s="1"/>
      <c r="DRX77" s="1"/>
      <c r="DRY77" s="1"/>
      <c r="DRZ77" s="1"/>
      <c r="DSA77" s="1"/>
      <c r="DSB77" s="1"/>
      <c r="DSC77" s="1"/>
      <c r="DSD77" s="1"/>
      <c r="DSE77" s="1"/>
      <c r="DSF77" s="1"/>
      <c r="DSG77" s="1"/>
      <c r="DSH77" s="1"/>
      <c r="DSI77" s="1"/>
      <c r="DSJ77" s="1"/>
      <c r="DSK77" s="1"/>
      <c r="DSL77" s="1"/>
      <c r="DSM77" s="1"/>
      <c r="DSN77" s="1"/>
      <c r="DSO77" s="1"/>
      <c r="DSP77" s="1"/>
      <c r="DSQ77" s="1"/>
      <c r="DSR77" s="1"/>
      <c r="DSS77" s="1"/>
      <c r="DST77" s="1"/>
      <c r="DSU77" s="1"/>
      <c r="DSV77" s="1"/>
      <c r="DSW77" s="1"/>
      <c r="DSX77" s="1"/>
      <c r="DSY77" s="1"/>
      <c r="DSZ77" s="1"/>
      <c r="DTA77" s="1"/>
      <c r="DTB77" s="1"/>
      <c r="DTC77" s="1"/>
      <c r="DTD77" s="1"/>
      <c r="DTE77" s="1"/>
      <c r="DTF77" s="1"/>
      <c r="DTG77" s="1"/>
      <c r="DTH77" s="1"/>
      <c r="DTI77" s="1"/>
      <c r="DTJ77" s="1"/>
      <c r="DTK77" s="1"/>
      <c r="DTL77" s="1"/>
      <c r="DTM77" s="1"/>
      <c r="DTN77" s="1"/>
      <c r="DTO77" s="1"/>
      <c r="DTP77" s="1"/>
      <c r="DTQ77" s="1"/>
      <c r="DTR77" s="1"/>
      <c r="DTS77" s="1"/>
      <c r="DTT77" s="1"/>
      <c r="DTU77" s="1"/>
      <c r="DTV77" s="1"/>
      <c r="DTW77" s="1"/>
      <c r="DTX77" s="1"/>
      <c r="DTY77" s="1"/>
      <c r="DTZ77" s="1"/>
      <c r="DUA77" s="1"/>
      <c r="DUB77" s="1"/>
      <c r="DUC77" s="1"/>
      <c r="DUD77" s="1"/>
      <c r="DUE77" s="1"/>
      <c r="DUF77" s="1"/>
      <c r="DUG77" s="1"/>
      <c r="DUH77" s="1"/>
      <c r="DUI77" s="1"/>
      <c r="DUJ77" s="1"/>
      <c r="DUK77" s="1"/>
      <c r="DUL77" s="1"/>
      <c r="DUM77" s="1"/>
      <c r="DUN77" s="1"/>
      <c r="DUO77" s="1"/>
      <c r="DUP77" s="1"/>
      <c r="DUQ77" s="1"/>
      <c r="DUR77" s="1"/>
      <c r="DUS77" s="1"/>
      <c r="DUT77" s="1"/>
      <c r="DUU77" s="1"/>
      <c r="DUV77" s="1"/>
      <c r="DUW77" s="1"/>
      <c r="DUX77" s="1"/>
      <c r="DUY77" s="1"/>
      <c r="DUZ77" s="1"/>
      <c r="DVA77" s="1"/>
      <c r="DVB77" s="1"/>
      <c r="DVC77" s="1"/>
      <c r="DVD77" s="1"/>
      <c r="DVE77" s="1"/>
      <c r="DVF77" s="1"/>
      <c r="DVG77" s="1"/>
      <c r="DVH77" s="1"/>
      <c r="DVI77" s="1"/>
      <c r="DVJ77" s="1"/>
      <c r="DVK77" s="1"/>
      <c r="DVL77" s="1"/>
      <c r="DVM77" s="1"/>
      <c r="DVN77" s="1"/>
      <c r="DVO77" s="1"/>
      <c r="DVP77" s="1"/>
      <c r="DVQ77" s="1"/>
      <c r="DVR77" s="1"/>
      <c r="DVS77" s="1"/>
      <c r="DVT77" s="1"/>
      <c r="DVU77" s="1"/>
      <c r="DVV77" s="1"/>
      <c r="DVW77" s="1"/>
      <c r="DVX77" s="1"/>
      <c r="DVY77" s="1"/>
      <c r="DVZ77" s="1"/>
      <c r="DWA77" s="1"/>
      <c r="DWB77" s="1"/>
      <c r="DWC77" s="1"/>
      <c r="DWD77" s="1"/>
      <c r="DWE77" s="1"/>
      <c r="DWF77" s="1"/>
      <c r="DWG77" s="1"/>
      <c r="DWH77" s="1"/>
      <c r="DWI77" s="1"/>
      <c r="DWJ77" s="1"/>
      <c r="DWK77" s="1"/>
      <c r="DWL77" s="1"/>
      <c r="DWM77" s="1"/>
      <c r="DWN77" s="1"/>
      <c r="DWO77" s="1"/>
      <c r="DWP77" s="1"/>
      <c r="DWQ77" s="1"/>
      <c r="DWR77" s="1"/>
      <c r="DWS77" s="1"/>
      <c r="DWT77" s="1"/>
      <c r="DWU77" s="1"/>
      <c r="DWV77" s="1"/>
      <c r="DWW77" s="1"/>
      <c r="DWX77" s="1"/>
      <c r="DWY77" s="1"/>
      <c r="DWZ77" s="1"/>
      <c r="DXA77" s="1"/>
      <c r="DXB77" s="1"/>
      <c r="DXC77" s="1"/>
      <c r="DXD77" s="1"/>
      <c r="DXE77" s="1"/>
      <c r="DXF77" s="1"/>
      <c r="DXG77" s="1"/>
      <c r="DXH77" s="1"/>
      <c r="DXI77" s="1"/>
      <c r="DXJ77" s="1"/>
      <c r="DXK77" s="1"/>
      <c r="DXL77" s="1"/>
      <c r="DXM77" s="1"/>
      <c r="DXN77" s="1"/>
      <c r="DXO77" s="1"/>
      <c r="DXP77" s="1"/>
      <c r="DXQ77" s="1"/>
      <c r="DXR77" s="1"/>
      <c r="DXS77" s="1"/>
      <c r="DXT77" s="1"/>
      <c r="DXU77" s="1"/>
      <c r="DXV77" s="1"/>
      <c r="DXW77" s="1"/>
      <c r="DXX77" s="1"/>
      <c r="DXY77" s="1"/>
      <c r="DXZ77" s="1"/>
      <c r="DYA77" s="1"/>
      <c r="DYB77" s="1"/>
      <c r="DYC77" s="1"/>
      <c r="DYD77" s="1"/>
      <c r="DYE77" s="1"/>
      <c r="DYF77" s="1"/>
      <c r="DYG77" s="1"/>
      <c r="DYH77" s="1"/>
      <c r="DYI77" s="1"/>
      <c r="DYJ77" s="1"/>
      <c r="DYK77" s="1"/>
      <c r="DYL77" s="1"/>
      <c r="DYM77" s="1"/>
      <c r="DYN77" s="1"/>
      <c r="DYO77" s="1"/>
      <c r="DYP77" s="1"/>
      <c r="DYQ77" s="1"/>
      <c r="DYR77" s="1"/>
      <c r="DYS77" s="1"/>
      <c r="DYT77" s="1"/>
      <c r="DYU77" s="1"/>
      <c r="DYV77" s="1"/>
      <c r="DYW77" s="1"/>
      <c r="DYX77" s="1"/>
      <c r="DYY77" s="1"/>
      <c r="DYZ77" s="1"/>
      <c r="DZA77" s="1"/>
      <c r="DZB77" s="1"/>
      <c r="DZC77" s="1"/>
      <c r="DZD77" s="1"/>
      <c r="DZE77" s="1"/>
      <c r="DZF77" s="1"/>
      <c r="DZG77" s="1"/>
      <c r="DZH77" s="1"/>
      <c r="DZI77" s="1"/>
      <c r="DZJ77" s="1"/>
      <c r="DZK77" s="1"/>
      <c r="DZL77" s="1"/>
      <c r="DZM77" s="1"/>
      <c r="DZN77" s="1"/>
      <c r="DZO77" s="1"/>
      <c r="DZP77" s="1"/>
      <c r="DZQ77" s="1"/>
      <c r="DZR77" s="1"/>
      <c r="DZS77" s="1"/>
      <c r="DZT77" s="1"/>
      <c r="DZU77" s="1"/>
      <c r="DZV77" s="1"/>
      <c r="DZW77" s="1"/>
      <c r="DZX77" s="1"/>
      <c r="DZY77" s="1"/>
      <c r="DZZ77" s="1"/>
      <c r="EAA77" s="1"/>
      <c r="EAB77" s="1"/>
      <c r="EAC77" s="1"/>
      <c r="EAD77" s="1"/>
      <c r="EAE77" s="1"/>
      <c r="EAF77" s="1"/>
      <c r="EAG77" s="1"/>
      <c r="EAH77" s="1"/>
      <c r="EAI77" s="1"/>
      <c r="EAJ77" s="1"/>
      <c r="EAK77" s="1"/>
      <c r="EAL77" s="1"/>
      <c r="EAM77" s="1"/>
      <c r="EAN77" s="1"/>
      <c r="EAO77" s="1"/>
      <c r="EAP77" s="1"/>
      <c r="EAQ77" s="1"/>
      <c r="EAR77" s="1"/>
      <c r="EAS77" s="1"/>
      <c r="EAT77" s="1"/>
      <c r="EAU77" s="1"/>
      <c r="EAV77" s="1"/>
      <c r="EAW77" s="1"/>
      <c r="EAX77" s="1"/>
      <c r="EAY77" s="1"/>
      <c r="EAZ77" s="1"/>
      <c r="EBA77" s="1"/>
      <c r="EBB77" s="1"/>
      <c r="EBC77" s="1"/>
      <c r="EBD77" s="1"/>
      <c r="EBE77" s="1"/>
      <c r="EBF77" s="1"/>
      <c r="EBG77" s="1"/>
      <c r="EBH77" s="1"/>
      <c r="EBI77" s="1"/>
      <c r="EBJ77" s="1"/>
      <c r="EBK77" s="1"/>
      <c r="EBL77" s="1"/>
      <c r="EBM77" s="1"/>
      <c r="EBN77" s="1"/>
      <c r="EBO77" s="1"/>
      <c r="EBP77" s="1"/>
      <c r="EBQ77" s="1"/>
      <c r="EBR77" s="1"/>
      <c r="EBS77" s="1"/>
      <c r="EBT77" s="1"/>
      <c r="EBU77" s="1"/>
      <c r="EBV77" s="1"/>
      <c r="EBW77" s="1"/>
      <c r="EBX77" s="1"/>
      <c r="EBY77" s="1"/>
      <c r="EBZ77" s="1"/>
      <c r="ECA77" s="1"/>
      <c r="ECB77" s="1"/>
      <c r="ECC77" s="1"/>
      <c r="ECD77" s="1"/>
      <c r="ECE77" s="1"/>
      <c r="ECF77" s="1"/>
      <c r="ECG77" s="1"/>
      <c r="ECH77" s="1"/>
      <c r="ECI77" s="1"/>
      <c r="ECJ77" s="1"/>
      <c r="ECK77" s="1"/>
      <c r="ECL77" s="1"/>
      <c r="ECM77" s="1"/>
      <c r="ECN77" s="1"/>
      <c r="ECO77" s="1"/>
      <c r="ECP77" s="1"/>
      <c r="ECQ77" s="1"/>
      <c r="ECR77" s="1"/>
      <c r="ECS77" s="1"/>
      <c r="ECT77" s="1"/>
      <c r="ECU77" s="1"/>
      <c r="ECV77" s="1"/>
      <c r="ECW77" s="1"/>
      <c r="ECX77" s="1"/>
      <c r="ECY77" s="1"/>
      <c r="ECZ77" s="1"/>
      <c r="EDA77" s="1"/>
      <c r="EDB77" s="1"/>
      <c r="EDC77" s="1"/>
      <c r="EDD77" s="1"/>
      <c r="EDE77" s="1"/>
      <c r="EDF77" s="1"/>
      <c r="EDG77" s="1"/>
      <c r="EDH77" s="1"/>
      <c r="EDI77" s="1"/>
      <c r="EDJ77" s="1"/>
      <c r="EDK77" s="1"/>
      <c r="EDL77" s="1"/>
      <c r="EDM77" s="1"/>
      <c r="EDN77" s="1"/>
      <c r="EDO77" s="1"/>
      <c r="EDP77" s="1"/>
      <c r="EDQ77" s="1"/>
      <c r="EDR77" s="1"/>
      <c r="EDS77" s="1"/>
      <c r="EDT77" s="1"/>
      <c r="EDU77" s="1"/>
      <c r="EDV77" s="1"/>
      <c r="EDW77" s="1"/>
      <c r="EDX77" s="1"/>
      <c r="EDY77" s="1"/>
      <c r="EDZ77" s="1"/>
      <c r="EEA77" s="1"/>
      <c r="EEB77" s="1"/>
      <c r="EEC77" s="1"/>
      <c r="EED77" s="1"/>
      <c r="EEE77" s="1"/>
      <c r="EEF77" s="1"/>
      <c r="EEG77" s="1"/>
      <c r="EEH77" s="1"/>
      <c r="EEI77" s="1"/>
      <c r="EEJ77" s="1"/>
      <c r="EEK77" s="1"/>
      <c r="EEL77" s="1"/>
      <c r="EEM77" s="1"/>
      <c r="EEN77" s="1"/>
      <c r="EEO77" s="1"/>
      <c r="EEP77" s="1"/>
      <c r="EEQ77" s="1"/>
      <c r="EER77" s="1"/>
      <c r="EES77" s="1"/>
      <c r="EET77" s="1"/>
      <c r="EEU77" s="1"/>
      <c r="EEV77" s="1"/>
      <c r="EEW77" s="1"/>
      <c r="EEX77" s="1"/>
      <c r="EEY77" s="1"/>
      <c r="EEZ77" s="1"/>
      <c r="EFA77" s="1"/>
      <c r="EFB77" s="1"/>
      <c r="EFC77" s="1"/>
      <c r="EFD77" s="1"/>
      <c r="EFE77" s="1"/>
      <c r="EFF77" s="1"/>
      <c r="EFG77" s="1"/>
      <c r="EFH77" s="1"/>
      <c r="EFI77" s="1"/>
      <c r="EFJ77" s="1"/>
      <c r="EFK77" s="1"/>
      <c r="EFL77" s="1"/>
      <c r="EFM77" s="1"/>
      <c r="EFN77" s="1"/>
      <c r="EFO77" s="1"/>
      <c r="EFP77" s="1"/>
      <c r="EFQ77" s="1"/>
      <c r="EFR77" s="1"/>
      <c r="EFS77" s="1"/>
      <c r="EFT77" s="1"/>
      <c r="EFU77" s="1"/>
      <c r="EFV77" s="1"/>
      <c r="EFW77" s="1"/>
      <c r="EFX77" s="1"/>
      <c r="EFY77" s="1"/>
      <c r="EFZ77" s="1"/>
      <c r="EGA77" s="1"/>
      <c r="EGB77" s="1"/>
      <c r="EGC77" s="1"/>
      <c r="EGD77" s="1"/>
      <c r="EGE77" s="1"/>
      <c r="EGF77" s="1"/>
      <c r="EGG77" s="1"/>
      <c r="EGH77" s="1"/>
      <c r="EGI77" s="1"/>
      <c r="EGJ77" s="1"/>
      <c r="EGK77" s="1"/>
      <c r="EGL77" s="1"/>
      <c r="EGM77" s="1"/>
      <c r="EGN77" s="1"/>
      <c r="EGO77" s="1"/>
      <c r="EGP77" s="1"/>
      <c r="EGQ77" s="1"/>
      <c r="EGR77" s="1"/>
      <c r="EGS77" s="1"/>
      <c r="EGT77" s="1"/>
      <c r="EGU77" s="1"/>
      <c r="EGV77" s="1"/>
      <c r="EGW77" s="1"/>
      <c r="EGX77" s="1"/>
      <c r="EGY77" s="1"/>
      <c r="EGZ77" s="1"/>
      <c r="EHA77" s="1"/>
      <c r="EHB77" s="1"/>
      <c r="EHC77" s="1"/>
      <c r="EHD77" s="1"/>
      <c r="EHE77" s="1"/>
      <c r="EHF77" s="1"/>
      <c r="EHG77" s="1"/>
      <c r="EHH77" s="1"/>
      <c r="EHI77" s="1"/>
      <c r="EHJ77" s="1"/>
      <c r="EHK77" s="1"/>
      <c r="EHL77" s="1"/>
      <c r="EHM77" s="1"/>
      <c r="EHN77" s="1"/>
      <c r="EHO77" s="1"/>
      <c r="EHP77" s="1"/>
      <c r="EHQ77" s="1"/>
      <c r="EHR77" s="1"/>
      <c r="EHS77" s="1"/>
      <c r="EHT77" s="1"/>
      <c r="EHU77" s="1"/>
      <c r="EHV77" s="1"/>
      <c r="EHW77" s="1"/>
      <c r="EHX77" s="1"/>
      <c r="EHY77" s="1"/>
      <c r="EHZ77" s="1"/>
      <c r="EIA77" s="1"/>
      <c r="EIB77" s="1"/>
      <c r="EIC77" s="1"/>
      <c r="EID77" s="1"/>
      <c r="EIE77" s="1"/>
      <c r="EIF77" s="1"/>
      <c r="EIG77" s="1"/>
      <c r="EIH77" s="1"/>
      <c r="EII77" s="1"/>
      <c r="EIJ77" s="1"/>
      <c r="EIK77" s="1"/>
      <c r="EIL77" s="1"/>
      <c r="EIM77" s="1"/>
      <c r="EIN77" s="1"/>
      <c r="EIO77" s="1"/>
      <c r="EIP77" s="1"/>
      <c r="EIQ77" s="1"/>
      <c r="EIR77" s="1"/>
      <c r="EIS77" s="1"/>
      <c r="EIT77" s="1"/>
      <c r="EIU77" s="1"/>
      <c r="EIV77" s="1"/>
      <c r="EIW77" s="1"/>
      <c r="EIX77" s="1"/>
      <c r="EIY77" s="1"/>
      <c r="EIZ77" s="1"/>
      <c r="EJA77" s="1"/>
      <c r="EJB77" s="1"/>
      <c r="EJC77" s="1"/>
      <c r="EJD77" s="1"/>
      <c r="EJE77" s="1"/>
      <c r="EJF77" s="1"/>
      <c r="EJG77" s="1"/>
      <c r="EJH77" s="1"/>
      <c r="EJI77" s="1"/>
      <c r="EJJ77" s="1"/>
      <c r="EJK77" s="1"/>
      <c r="EJL77" s="1"/>
      <c r="EJM77" s="1"/>
      <c r="EJN77" s="1"/>
      <c r="EJO77" s="1"/>
      <c r="EJP77" s="1"/>
      <c r="EJQ77" s="1"/>
      <c r="EJR77" s="1"/>
      <c r="EJS77" s="1"/>
      <c r="EJT77" s="1"/>
      <c r="EJU77" s="1"/>
      <c r="EJV77" s="1"/>
      <c r="EJW77" s="1"/>
      <c r="EJX77" s="1"/>
      <c r="EJY77" s="1"/>
      <c r="EJZ77" s="1"/>
      <c r="EKA77" s="1"/>
      <c r="EKB77" s="1"/>
      <c r="EKC77" s="1"/>
      <c r="EKD77" s="1"/>
      <c r="EKE77" s="1"/>
      <c r="EKF77" s="1"/>
      <c r="EKG77" s="1"/>
      <c r="EKH77" s="1"/>
      <c r="EKI77" s="1"/>
      <c r="EKJ77" s="1"/>
      <c r="EKK77" s="1"/>
      <c r="EKL77" s="1"/>
      <c r="EKM77" s="1"/>
      <c r="EKN77" s="1"/>
      <c r="EKO77" s="1"/>
      <c r="EKP77" s="1"/>
      <c r="EKQ77" s="1"/>
      <c r="EKR77" s="1"/>
      <c r="EKS77" s="1"/>
      <c r="EKT77" s="1"/>
      <c r="EKU77" s="1"/>
      <c r="EKV77" s="1"/>
      <c r="EKW77" s="1"/>
      <c r="EKX77" s="1"/>
      <c r="EKY77" s="1"/>
      <c r="EKZ77" s="1"/>
      <c r="ELA77" s="1"/>
      <c r="ELB77" s="1"/>
      <c r="ELC77" s="1"/>
      <c r="ELD77" s="1"/>
      <c r="ELE77" s="1"/>
      <c r="ELF77" s="1"/>
      <c r="ELG77" s="1"/>
      <c r="ELH77" s="1"/>
      <c r="ELI77" s="1"/>
      <c r="ELJ77" s="1"/>
      <c r="ELK77" s="1"/>
      <c r="ELL77" s="1"/>
      <c r="ELM77" s="1"/>
      <c r="ELN77" s="1"/>
      <c r="ELO77" s="1"/>
      <c r="ELP77" s="1"/>
      <c r="ELQ77" s="1"/>
      <c r="ELR77" s="1"/>
      <c r="ELS77" s="1"/>
      <c r="ELT77" s="1"/>
      <c r="ELU77" s="1"/>
      <c r="ELV77" s="1"/>
      <c r="ELW77" s="1"/>
      <c r="ELX77" s="1"/>
      <c r="ELY77" s="1"/>
      <c r="ELZ77" s="1"/>
      <c r="EMA77" s="1"/>
      <c r="EMB77" s="1"/>
      <c r="EMC77" s="1"/>
      <c r="EMD77" s="1"/>
      <c r="EME77" s="1"/>
      <c r="EMF77" s="1"/>
      <c r="EMG77" s="1"/>
      <c r="EMH77" s="1"/>
      <c r="EMI77" s="1"/>
      <c r="EMJ77" s="1"/>
      <c r="EMK77" s="1"/>
      <c r="EML77" s="1"/>
      <c r="EMM77" s="1"/>
      <c r="EMN77" s="1"/>
      <c r="EMO77" s="1"/>
      <c r="EMP77" s="1"/>
      <c r="EMQ77" s="1"/>
      <c r="EMR77" s="1"/>
      <c r="EMS77" s="1"/>
      <c r="EMT77" s="1"/>
      <c r="EMU77" s="1"/>
      <c r="EMV77" s="1"/>
      <c r="EMW77" s="1"/>
      <c r="EMX77" s="1"/>
      <c r="EMY77" s="1"/>
      <c r="EMZ77" s="1"/>
      <c r="ENA77" s="1"/>
      <c r="ENB77" s="1"/>
      <c r="ENC77" s="1"/>
      <c r="END77" s="1"/>
      <c r="ENE77" s="1"/>
      <c r="ENF77" s="1"/>
      <c r="ENG77" s="1"/>
      <c r="ENH77" s="1"/>
      <c r="ENI77" s="1"/>
      <c r="ENJ77" s="1"/>
      <c r="ENK77" s="1"/>
      <c r="ENL77" s="1"/>
      <c r="ENM77" s="1"/>
      <c r="ENN77" s="1"/>
      <c r="ENO77" s="1"/>
      <c r="ENP77" s="1"/>
      <c r="ENQ77" s="1"/>
      <c r="ENR77" s="1"/>
      <c r="ENS77" s="1"/>
      <c r="ENT77" s="1"/>
      <c r="ENU77" s="1"/>
      <c r="ENV77" s="1"/>
      <c r="ENW77" s="1"/>
      <c r="ENX77" s="1"/>
      <c r="ENY77" s="1"/>
      <c r="ENZ77" s="1"/>
      <c r="EOA77" s="1"/>
      <c r="EOB77" s="1"/>
      <c r="EOC77" s="1"/>
      <c r="EOD77" s="1"/>
      <c r="EOE77" s="1"/>
      <c r="EOF77" s="1"/>
      <c r="EOG77" s="1"/>
      <c r="EOH77" s="1"/>
      <c r="EOI77" s="1"/>
      <c r="EOJ77" s="1"/>
      <c r="EOK77" s="1"/>
      <c r="EOL77" s="1"/>
      <c r="EOM77" s="1"/>
      <c r="EON77" s="1"/>
      <c r="EOO77" s="1"/>
      <c r="EOP77" s="1"/>
      <c r="EOQ77" s="1"/>
      <c r="EOR77" s="1"/>
      <c r="EOS77" s="1"/>
      <c r="EOT77" s="1"/>
      <c r="EOU77" s="1"/>
      <c r="EOV77" s="1"/>
      <c r="EOW77" s="1"/>
      <c r="EOX77" s="1"/>
      <c r="EOY77" s="1"/>
      <c r="EOZ77" s="1"/>
      <c r="EPA77" s="1"/>
      <c r="EPB77" s="1"/>
      <c r="EPC77" s="1"/>
      <c r="EPD77" s="1"/>
      <c r="EPE77" s="1"/>
      <c r="EPF77" s="1"/>
      <c r="EPG77" s="1"/>
      <c r="EPH77" s="1"/>
      <c r="EPI77" s="1"/>
      <c r="EPJ77" s="1"/>
      <c r="EPK77" s="1"/>
      <c r="EPL77" s="1"/>
      <c r="EPM77" s="1"/>
      <c r="EPN77" s="1"/>
      <c r="EPO77" s="1"/>
      <c r="EPP77" s="1"/>
      <c r="EPQ77" s="1"/>
      <c r="EPR77" s="1"/>
      <c r="EPS77" s="1"/>
      <c r="EPT77" s="1"/>
      <c r="EPU77" s="1"/>
      <c r="EPV77" s="1"/>
      <c r="EPW77" s="1"/>
      <c r="EPX77" s="1"/>
      <c r="EPY77" s="1"/>
      <c r="EPZ77" s="1"/>
      <c r="EQA77" s="1"/>
      <c r="EQB77" s="1"/>
      <c r="EQC77" s="1"/>
      <c r="EQD77" s="1"/>
      <c r="EQE77" s="1"/>
      <c r="EQF77" s="1"/>
      <c r="EQG77" s="1"/>
      <c r="EQH77" s="1"/>
      <c r="EQI77" s="1"/>
      <c r="EQJ77" s="1"/>
      <c r="EQK77" s="1"/>
      <c r="EQL77" s="1"/>
      <c r="EQM77" s="1"/>
      <c r="EQN77" s="1"/>
      <c r="EQO77" s="1"/>
      <c r="EQP77" s="1"/>
      <c r="EQQ77" s="1"/>
      <c r="EQR77" s="1"/>
      <c r="EQS77" s="1"/>
      <c r="EQT77" s="1"/>
      <c r="EQU77" s="1"/>
      <c r="EQV77" s="1"/>
      <c r="EQW77" s="1"/>
      <c r="EQX77" s="1"/>
      <c r="EQY77" s="1"/>
      <c r="EQZ77" s="1"/>
      <c r="ERA77" s="1"/>
      <c r="ERB77" s="1"/>
      <c r="ERC77" s="1"/>
      <c r="ERD77" s="1"/>
      <c r="ERE77" s="1"/>
      <c r="ERF77" s="1"/>
      <c r="ERG77" s="1"/>
      <c r="ERH77" s="1"/>
      <c r="ERI77" s="1"/>
      <c r="ERJ77" s="1"/>
      <c r="ERK77" s="1"/>
      <c r="ERL77" s="1"/>
      <c r="ERM77" s="1"/>
      <c r="ERN77" s="1"/>
      <c r="ERO77" s="1"/>
      <c r="ERP77" s="1"/>
      <c r="ERQ77" s="1"/>
      <c r="ERR77" s="1"/>
      <c r="ERS77" s="1"/>
      <c r="ERT77" s="1"/>
      <c r="ERU77" s="1"/>
      <c r="ERV77" s="1"/>
      <c r="ERW77" s="1"/>
      <c r="ERX77" s="1"/>
      <c r="ERY77" s="1"/>
      <c r="ERZ77" s="1"/>
      <c r="ESA77" s="1"/>
      <c r="ESB77" s="1"/>
      <c r="ESC77" s="1"/>
      <c r="ESD77" s="1"/>
      <c r="ESE77" s="1"/>
      <c r="ESF77" s="1"/>
      <c r="ESG77" s="1"/>
      <c r="ESH77" s="1"/>
      <c r="ESI77" s="1"/>
      <c r="ESJ77" s="1"/>
      <c r="ESK77" s="1"/>
      <c r="ESL77" s="1"/>
      <c r="ESM77" s="1"/>
      <c r="ESN77" s="1"/>
      <c r="ESO77" s="1"/>
      <c r="ESP77" s="1"/>
      <c r="ESQ77" s="1"/>
      <c r="ESR77" s="1"/>
      <c r="ESS77" s="1"/>
      <c r="EST77" s="1"/>
      <c r="ESU77" s="1"/>
      <c r="ESV77" s="1"/>
      <c r="ESW77" s="1"/>
      <c r="ESX77" s="1"/>
      <c r="ESY77" s="1"/>
      <c r="ESZ77" s="1"/>
      <c r="ETA77" s="1"/>
      <c r="ETB77" s="1"/>
      <c r="ETC77" s="1"/>
      <c r="ETD77" s="1"/>
      <c r="ETE77" s="1"/>
      <c r="ETF77" s="1"/>
      <c r="ETG77" s="1"/>
      <c r="ETH77" s="1"/>
      <c r="ETI77" s="1"/>
      <c r="ETJ77" s="1"/>
      <c r="ETK77" s="1"/>
      <c r="ETL77" s="1"/>
      <c r="ETM77" s="1"/>
      <c r="ETN77" s="1"/>
      <c r="ETO77" s="1"/>
      <c r="ETP77" s="1"/>
      <c r="ETQ77" s="1"/>
      <c r="ETR77" s="1"/>
      <c r="ETS77" s="1"/>
      <c r="ETT77" s="1"/>
      <c r="ETU77" s="1"/>
      <c r="ETV77" s="1"/>
      <c r="ETW77" s="1"/>
      <c r="ETX77" s="1"/>
      <c r="ETY77" s="1"/>
      <c r="ETZ77" s="1"/>
      <c r="EUA77" s="1"/>
      <c r="EUB77" s="1"/>
      <c r="EUC77" s="1"/>
      <c r="EUD77" s="1"/>
      <c r="EUE77" s="1"/>
      <c r="EUF77" s="1"/>
      <c r="EUG77" s="1"/>
      <c r="EUH77" s="1"/>
      <c r="EUI77" s="1"/>
      <c r="EUJ77" s="1"/>
      <c r="EUK77" s="1"/>
      <c r="EUL77" s="1"/>
      <c r="EUM77" s="1"/>
      <c r="EUN77" s="1"/>
      <c r="EUO77" s="1"/>
      <c r="EUP77" s="1"/>
      <c r="EUQ77" s="1"/>
      <c r="EUR77" s="1"/>
      <c r="EUS77" s="1"/>
      <c r="EUT77" s="1"/>
      <c r="EUU77" s="1"/>
      <c r="EUV77" s="1"/>
      <c r="EUW77" s="1"/>
      <c r="EUX77" s="1"/>
      <c r="EUY77" s="1"/>
      <c r="EUZ77" s="1"/>
      <c r="EVA77" s="1"/>
      <c r="EVB77" s="1"/>
      <c r="EVC77" s="1"/>
      <c r="EVD77" s="1"/>
      <c r="EVE77" s="1"/>
      <c r="EVF77" s="1"/>
      <c r="EVG77" s="1"/>
      <c r="EVH77" s="1"/>
      <c r="EVI77" s="1"/>
      <c r="EVJ77" s="1"/>
      <c r="EVK77" s="1"/>
      <c r="EVL77" s="1"/>
      <c r="EVM77" s="1"/>
      <c r="EVN77" s="1"/>
      <c r="EVO77" s="1"/>
      <c r="EVP77" s="1"/>
      <c r="EVQ77" s="1"/>
      <c r="EVR77" s="1"/>
      <c r="EVS77" s="1"/>
      <c r="EVT77" s="1"/>
      <c r="EVU77" s="1"/>
      <c r="EVV77" s="1"/>
      <c r="EVW77" s="1"/>
      <c r="EVX77" s="1"/>
      <c r="EVY77" s="1"/>
      <c r="EVZ77" s="1"/>
      <c r="EWA77" s="1"/>
      <c r="EWB77" s="1"/>
      <c r="EWC77" s="1"/>
      <c r="EWD77" s="1"/>
      <c r="EWE77" s="1"/>
      <c r="EWF77" s="1"/>
      <c r="EWG77" s="1"/>
      <c r="EWH77" s="1"/>
      <c r="EWI77" s="1"/>
      <c r="EWJ77" s="1"/>
      <c r="EWK77" s="1"/>
      <c r="EWL77" s="1"/>
      <c r="EWM77" s="1"/>
      <c r="EWN77" s="1"/>
      <c r="EWO77" s="1"/>
      <c r="EWP77" s="1"/>
      <c r="EWQ77" s="1"/>
      <c r="EWR77" s="1"/>
      <c r="EWS77" s="1"/>
      <c r="EWT77" s="1"/>
      <c r="EWU77" s="1"/>
      <c r="EWV77" s="1"/>
      <c r="EWW77" s="1"/>
      <c r="EWX77" s="1"/>
      <c r="EWY77" s="1"/>
      <c r="EWZ77" s="1"/>
      <c r="EXA77" s="1"/>
      <c r="EXB77" s="1"/>
      <c r="EXC77" s="1"/>
      <c r="EXD77" s="1"/>
      <c r="EXE77" s="1"/>
      <c r="EXF77" s="1"/>
      <c r="EXG77" s="1"/>
      <c r="EXH77" s="1"/>
      <c r="EXI77" s="1"/>
      <c r="EXJ77" s="1"/>
      <c r="EXK77" s="1"/>
      <c r="EXL77" s="1"/>
      <c r="EXM77" s="1"/>
      <c r="EXN77" s="1"/>
      <c r="EXO77" s="1"/>
      <c r="EXP77" s="1"/>
      <c r="EXQ77" s="1"/>
      <c r="EXR77" s="1"/>
      <c r="EXS77" s="1"/>
      <c r="EXT77" s="1"/>
      <c r="EXU77" s="1"/>
      <c r="EXV77" s="1"/>
      <c r="EXW77" s="1"/>
      <c r="EXX77" s="1"/>
      <c r="EXY77" s="1"/>
      <c r="EXZ77" s="1"/>
      <c r="EYA77" s="1"/>
      <c r="EYB77" s="1"/>
      <c r="EYC77" s="1"/>
      <c r="EYD77" s="1"/>
      <c r="EYE77" s="1"/>
      <c r="EYF77" s="1"/>
      <c r="EYG77" s="1"/>
      <c r="EYH77" s="1"/>
      <c r="EYI77" s="1"/>
      <c r="EYJ77" s="1"/>
      <c r="EYK77" s="1"/>
      <c r="EYL77" s="1"/>
      <c r="EYM77" s="1"/>
      <c r="EYN77" s="1"/>
      <c r="EYO77" s="1"/>
      <c r="EYP77" s="1"/>
      <c r="EYQ77" s="1"/>
      <c r="EYR77" s="1"/>
      <c r="EYS77" s="1"/>
      <c r="EYT77" s="1"/>
      <c r="EYU77" s="1"/>
      <c r="EYV77" s="1"/>
      <c r="EYW77" s="1"/>
      <c r="EYX77" s="1"/>
      <c r="EYY77" s="1"/>
      <c r="EYZ77" s="1"/>
      <c r="EZA77" s="1"/>
      <c r="EZB77" s="1"/>
      <c r="EZC77" s="1"/>
      <c r="EZD77" s="1"/>
      <c r="EZE77" s="1"/>
      <c r="EZF77" s="1"/>
      <c r="EZG77" s="1"/>
      <c r="EZH77" s="1"/>
      <c r="EZI77" s="1"/>
      <c r="EZJ77" s="1"/>
      <c r="EZK77" s="1"/>
      <c r="EZL77" s="1"/>
      <c r="EZM77" s="1"/>
      <c r="EZN77" s="1"/>
      <c r="EZO77" s="1"/>
      <c r="EZP77" s="1"/>
      <c r="EZQ77" s="1"/>
      <c r="EZR77" s="1"/>
      <c r="EZS77" s="1"/>
      <c r="EZT77" s="1"/>
      <c r="EZU77" s="1"/>
      <c r="EZV77" s="1"/>
      <c r="EZW77" s="1"/>
      <c r="EZX77" s="1"/>
      <c r="EZY77" s="1"/>
      <c r="EZZ77" s="1"/>
      <c r="FAA77" s="1"/>
      <c r="FAB77" s="1"/>
      <c r="FAC77" s="1"/>
      <c r="FAD77" s="1"/>
      <c r="FAE77" s="1"/>
      <c r="FAF77" s="1"/>
      <c r="FAG77" s="1"/>
      <c r="FAH77" s="1"/>
      <c r="FAI77" s="1"/>
      <c r="FAJ77" s="1"/>
      <c r="FAK77" s="1"/>
      <c r="FAL77" s="1"/>
      <c r="FAM77" s="1"/>
      <c r="FAN77" s="1"/>
      <c r="FAO77" s="1"/>
      <c r="FAP77" s="1"/>
      <c r="FAQ77" s="1"/>
      <c r="FAR77" s="1"/>
      <c r="FAS77" s="1"/>
      <c r="FAT77" s="1"/>
      <c r="FAU77" s="1"/>
      <c r="FAV77" s="1"/>
      <c r="FAW77" s="1"/>
      <c r="FAX77" s="1"/>
      <c r="FAY77" s="1"/>
      <c r="FAZ77" s="1"/>
      <c r="FBA77" s="1"/>
      <c r="FBB77" s="1"/>
      <c r="FBC77" s="1"/>
      <c r="FBD77" s="1"/>
      <c r="FBE77" s="1"/>
      <c r="FBF77" s="1"/>
      <c r="FBG77" s="1"/>
      <c r="FBH77" s="1"/>
      <c r="FBI77" s="1"/>
      <c r="FBJ77" s="1"/>
      <c r="FBK77" s="1"/>
      <c r="FBL77" s="1"/>
      <c r="FBM77" s="1"/>
      <c r="FBN77" s="1"/>
      <c r="FBO77" s="1"/>
      <c r="FBP77" s="1"/>
      <c r="FBQ77" s="1"/>
      <c r="FBR77" s="1"/>
      <c r="FBS77" s="1"/>
      <c r="FBT77" s="1"/>
      <c r="FBU77" s="1"/>
      <c r="FBV77" s="1"/>
      <c r="FBW77" s="1"/>
      <c r="FBX77" s="1"/>
      <c r="FBY77" s="1"/>
      <c r="FBZ77" s="1"/>
      <c r="FCA77" s="1"/>
      <c r="FCB77" s="1"/>
      <c r="FCC77" s="1"/>
      <c r="FCD77" s="1"/>
      <c r="FCE77" s="1"/>
      <c r="FCF77" s="1"/>
      <c r="FCG77" s="1"/>
      <c r="FCH77" s="1"/>
      <c r="FCI77" s="1"/>
      <c r="FCJ77" s="1"/>
      <c r="FCK77" s="1"/>
      <c r="FCL77" s="1"/>
      <c r="FCM77" s="1"/>
      <c r="FCN77" s="1"/>
      <c r="FCO77" s="1"/>
      <c r="FCP77" s="1"/>
      <c r="FCQ77" s="1"/>
      <c r="FCR77" s="1"/>
      <c r="FCS77" s="1"/>
      <c r="FCT77" s="1"/>
      <c r="FCU77" s="1"/>
      <c r="FCV77" s="1"/>
      <c r="FCW77" s="1"/>
      <c r="FCX77" s="1"/>
      <c r="FCY77" s="1"/>
      <c r="FCZ77" s="1"/>
      <c r="FDA77" s="1"/>
      <c r="FDB77" s="1"/>
      <c r="FDC77" s="1"/>
      <c r="FDD77" s="1"/>
      <c r="FDE77" s="1"/>
      <c r="FDF77" s="1"/>
      <c r="FDG77" s="1"/>
      <c r="FDH77" s="1"/>
      <c r="FDI77" s="1"/>
      <c r="FDJ77" s="1"/>
      <c r="FDK77" s="1"/>
      <c r="FDL77" s="1"/>
      <c r="FDM77" s="1"/>
      <c r="FDN77" s="1"/>
      <c r="FDO77" s="1"/>
      <c r="FDP77" s="1"/>
      <c r="FDQ77" s="1"/>
      <c r="FDR77" s="1"/>
      <c r="FDS77" s="1"/>
      <c r="FDT77" s="1"/>
      <c r="FDU77" s="1"/>
      <c r="FDV77" s="1"/>
      <c r="FDW77" s="1"/>
      <c r="FDX77" s="1"/>
      <c r="FDY77" s="1"/>
      <c r="FDZ77" s="1"/>
      <c r="FEA77" s="1"/>
      <c r="FEB77" s="1"/>
      <c r="FEC77" s="1"/>
      <c r="FED77" s="1"/>
      <c r="FEE77" s="1"/>
      <c r="FEF77" s="1"/>
      <c r="FEG77" s="1"/>
      <c r="FEH77" s="1"/>
      <c r="FEI77" s="1"/>
      <c r="FEJ77" s="1"/>
      <c r="FEK77" s="1"/>
      <c r="FEL77" s="1"/>
      <c r="FEM77" s="1"/>
      <c r="FEN77" s="1"/>
      <c r="FEO77" s="1"/>
      <c r="FEP77" s="1"/>
      <c r="FEQ77" s="1"/>
      <c r="FER77" s="1"/>
      <c r="FES77" s="1"/>
      <c r="FET77" s="1"/>
      <c r="FEU77" s="1"/>
      <c r="FEV77" s="1"/>
      <c r="FEW77" s="1"/>
      <c r="FEX77" s="1"/>
      <c r="FEY77" s="1"/>
      <c r="FEZ77" s="1"/>
      <c r="FFA77" s="1"/>
      <c r="FFB77" s="1"/>
      <c r="FFC77" s="1"/>
      <c r="FFD77" s="1"/>
      <c r="FFE77" s="1"/>
      <c r="FFF77" s="1"/>
      <c r="FFG77" s="1"/>
      <c r="FFH77" s="1"/>
      <c r="FFI77" s="1"/>
      <c r="FFJ77" s="1"/>
      <c r="FFK77" s="1"/>
      <c r="FFL77" s="1"/>
      <c r="FFM77" s="1"/>
      <c r="FFN77" s="1"/>
      <c r="FFO77" s="1"/>
      <c r="FFP77" s="1"/>
      <c r="FFQ77" s="1"/>
      <c r="FFR77" s="1"/>
      <c r="FFS77" s="1"/>
      <c r="FFT77" s="1"/>
      <c r="FFU77" s="1"/>
      <c r="FFV77" s="1"/>
      <c r="FFW77" s="1"/>
      <c r="FFX77" s="1"/>
      <c r="FFY77" s="1"/>
      <c r="FFZ77" s="1"/>
      <c r="FGA77" s="1"/>
      <c r="FGB77" s="1"/>
      <c r="FGC77" s="1"/>
      <c r="FGD77" s="1"/>
      <c r="FGE77" s="1"/>
      <c r="FGF77" s="1"/>
      <c r="FGG77" s="1"/>
      <c r="FGH77" s="1"/>
      <c r="FGI77" s="1"/>
      <c r="FGJ77" s="1"/>
      <c r="FGK77" s="1"/>
      <c r="FGL77" s="1"/>
      <c r="FGM77" s="1"/>
      <c r="FGN77" s="1"/>
      <c r="FGO77" s="1"/>
      <c r="FGP77" s="1"/>
      <c r="FGQ77" s="1"/>
      <c r="FGR77" s="1"/>
      <c r="FGS77" s="1"/>
      <c r="FGT77" s="1"/>
      <c r="FGU77" s="1"/>
      <c r="FGV77" s="1"/>
      <c r="FGW77" s="1"/>
      <c r="FGX77" s="1"/>
      <c r="FGY77" s="1"/>
      <c r="FGZ77" s="1"/>
      <c r="FHA77" s="1"/>
      <c r="FHB77" s="1"/>
      <c r="FHC77" s="1"/>
      <c r="FHD77" s="1"/>
      <c r="FHE77" s="1"/>
      <c r="FHF77" s="1"/>
      <c r="FHG77" s="1"/>
      <c r="FHH77" s="1"/>
      <c r="FHI77" s="1"/>
      <c r="FHJ77" s="1"/>
      <c r="FHK77" s="1"/>
      <c r="FHL77" s="1"/>
      <c r="FHM77" s="1"/>
      <c r="FHN77" s="1"/>
      <c r="FHO77" s="1"/>
      <c r="FHP77" s="1"/>
      <c r="FHQ77" s="1"/>
      <c r="FHR77" s="1"/>
      <c r="FHS77" s="1"/>
      <c r="FHT77" s="1"/>
      <c r="FHU77" s="1"/>
      <c r="FHV77" s="1"/>
      <c r="FHW77" s="1"/>
      <c r="FHX77" s="1"/>
      <c r="FHY77" s="1"/>
      <c r="FHZ77" s="1"/>
      <c r="FIA77" s="1"/>
      <c r="FIB77" s="1"/>
      <c r="FIC77" s="1"/>
      <c r="FID77" s="1"/>
      <c r="FIE77" s="1"/>
      <c r="FIF77" s="1"/>
      <c r="FIG77" s="1"/>
      <c r="FIH77" s="1"/>
      <c r="FII77" s="1"/>
      <c r="FIJ77" s="1"/>
      <c r="FIK77" s="1"/>
      <c r="FIL77" s="1"/>
      <c r="FIM77" s="1"/>
      <c r="FIN77" s="1"/>
      <c r="FIO77" s="1"/>
      <c r="FIP77" s="1"/>
      <c r="FIQ77" s="1"/>
      <c r="FIR77" s="1"/>
      <c r="FIS77" s="1"/>
      <c r="FIT77" s="1"/>
      <c r="FIU77" s="1"/>
      <c r="FIV77" s="1"/>
      <c r="FIW77" s="1"/>
      <c r="FIX77" s="1"/>
      <c r="FIY77" s="1"/>
      <c r="FIZ77" s="1"/>
      <c r="FJA77" s="1"/>
      <c r="FJB77" s="1"/>
      <c r="FJC77" s="1"/>
      <c r="FJD77" s="1"/>
      <c r="FJE77" s="1"/>
      <c r="FJF77" s="1"/>
      <c r="FJG77" s="1"/>
      <c r="FJH77" s="1"/>
      <c r="FJI77" s="1"/>
      <c r="FJJ77" s="1"/>
      <c r="FJK77" s="1"/>
      <c r="FJL77" s="1"/>
      <c r="FJM77" s="1"/>
      <c r="FJN77" s="1"/>
      <c r="FJO77" s="1"/>
      <c r="FJP77" s="1"/>
      <c r="FJQ77" s="1"/>
      <c r="FJR77" s="1"/>
      <c r="FJS77" s="1"/>
      <c r="FJT77" s="1"/>
      <c r="FJU77" s="1"/>
      <c r="FJV77" s="1"/>
      <c r="FJW77" s="1"/>
      <c r="FJX77" s="1"/>
      <c r="FJY77" s="1"/>
      <c r="FJZ77" s="1"/>
      <c r="FKA77" s="1"/>
      <c r="FKB77" s="1"/>
      <c r="FKC77" s="1"/>
      <c r="FKD77" s="1"/>
      <c r="FKE77" s="1"/>
      <c r="FKF77" s="1"/>
      <c r="FKG77" s="1"/>
      <c r="FKH77" s="1"/>
      <c r="FKI77" s="1"/>
      <c r="FKJ77" s="1"/>
      <c r="FKK77" s="1"/>
      <c r="FKL77" s="1"/>
      <c r="FKM77" s="1"/>
      <c r="FKN77" s="1"/>
      <c r="FKO77" s="1"/>
      <c r="FKP77" s="1"/>
      <c r="FKQ77" s="1"/>
      <c r="FKR77" s="1"/>
      <c r="FKS77" s="1"/>
      <c r="FKT77" s="1"/>
      <c r="FKU77" s="1"/>
      <c r="FKV77" s="1"/>
      <c r="FKW77" s="1"/>
      <c r="FKX77" s="1"/>
      <c r="FKY77" s="1"/>
      <c r="FKZ77" s="1"/>
      <c r="FLA77" s="1"/>
      <c r="FLB77" s="1"/>
      <c r="FLC77" s="1"/>
      <c r="FLD77" s="1"/>
      <c r="FLE77" s="1"/>
      <c r="FLF77" s="1"/>
      <c r="FLG77" s="1"/>
      <c r="FLH77" s="1"/>
      <c r="FLI77" s="1"/>
      <c r="FLJ77" s="1"/>
      <c r="FLK77" s="1"/>
      <c r="FLL77" s="1"/>
      <c r="FLM77" s="1"/>
      <c r="FLN77" s="1"/>
      <c r="FLO77" s="1"/>
      <c r="FLP77" s="1"/>
      <c r="FLQ77" s="1"/>
      <c r="FLR77" s="1"/>
      <c r="FLS77" s="1"/>
      <c r="FLT77" s="1"/>
      <c r="FLU77" s="1"/>
      <c r="FLV77" s="1"/>
      <c r="FLW77" s="1"/>
      <c r="FLX77" s="1"/>
      <c r="FLY77" s="1"/>
      <c r="FLZ77" s="1"/>
      <c r="FMA77" s="1"/>
      <c r="FMB77" s="1"/>
      <c r="FMC77" s="1"/>
      <c r="FMD77" s="1"/>
      <c r="FME77" s="1"/>
      <c r="FMF77" s="1"/>
      <c r="FMG77" s="1"/>
      <c r="FMH77" s="1"/>
      <c r="FMI77" s="1"/>
      <c r="FMJ77" s="1"/>
      <c r="FMK77" s="1"/>
      <c r="FML77" s="1"/>
      <c r="FMM77" s="1"/>
      <c r="FMN77" s="1"/>
      <c r="FMO77" s="1"/>
      <c r="FMP77" s="1"/>
      <c r="FMQ77" s="1"/>
      <c r="FMR77" s="1"/>
      <c r="FMS77" s="1"/>
      <c r="FMT77" s="1"/>
      <c r="FMU77" s="1"/>
      <c r="FMV77" s="1"/>
      <c r="FMW77" s="1"/>
      <c r="FMX77" s="1"/>
      <c r="FMY77" s="1"/>
      <c r="FMZ77" s="1"/>
      <c r="FNA77" s="1"/>
      <c r="FNB77" s="1"/>
      <c r="FNC77" s="1"/>
      <c r="FND77" s="1"/>
      <c r="FNE77" s="1"/>
      <c r="FNF77" s="1"/>
      <c r="FNG77" s="1"/>
      <c r="FNH77" s="1"/>
      <c r="FNI77" s="1"/>
      <c r="FNJ77" s="1"/>
      <c r="FNK77" s="1"/>
      <c r="FNL77" s="1"/>
      <c r="FNM77" s="1"/>
      <c r="FNN77" s="1"/>
      <c r="FNO77" s="1"/>
      <c r="FNP77" s="1"/>
      <c r="FNQ77" s="1"/>
      <c r="FNR77" s="1"/>
      <c r="FNS77" s="1"/>
      <c r="FNT77" s="1"/>
      <c r="FNU77" s="1"/>
      <c r="FNV77" s="1"/>
      <c r="FNW77" s="1"/>
      <c r="FNX77" s="1"/>
      <c r="FNY77" s="1"/>
      <c r="FNZ77" s="1"/>
      <c r="FOA77" s="1"/>
      <c r="FOB77" s="1"/>
      <c r="FOC77" s="1"/>
      <c r="FOD77" s="1"/>
      <c r="FOE77" s="1"/>
      <c r="FOF77" s="1"/>
      <c r="FOG77" s="1"/>
      <c r="FOH77" s="1"/>
      <c r="FOI77" s="1"/>
      <c r="FOJ77" s="1"/>
      <c r="FOK77" s="1"/>
      <c r="FOL77" s="1"/>
      <c r="FOM77" s="1"/>
      <c r="FON77" s="1"/>
      <c r="FOO77" s="1"/>
      <c r="FOP77" s="1"/>
      <c r="FOQ77" s="1"/>
      <c r="FOR77" s="1"/>
      <c r="FOS77" s="1"/>
      <c r="FOT77" s="1"/>
      <c r="FOU77" s="1"/>
      <c r="FOV77" s="1"/>
      <c r="FOW77" s="1"/>
      <c r="FOX77" s="1"/>
      <c r="FOY77" s="1"/>
      <c r="FOZ77" s="1"/>
      <c r="FPA77" s="1"/>
      <c r="FPB77" s="1"/>
      <c r="FPC77" s="1"/>
      <c r="FPD77" s="1"/>
      <c r="FPE77" s="1"/>
      <c r="FPF77" s="1"/>
      <c r="FPG77" s="1"/>
      <c r="FPH77" s="1"/>
      <c r="FPI77" s="1"/>
      <c r="FPJ77" s="1"/>
      <c r="FPK77" s="1"/>
      <c r="FPL77" s="1"/>
      <c r="FPM77" s="1"/>
      <c r="FPN77" s="1"/>
      <c r="FPO77" s="1"/>
      <c r="FPP77" s="1"/>
      <c r="FPQ77" s="1"/>
      <c r="FPR77" s="1"/>
      <c r="FPS77" s="1"/>
      <c r="FPT77" s="1"/>
      <c r="FPU77" s="1"/>
      <c r="FPV77" s="1"/>
      <c r="FPW77" s="1"/>
      <c r="FPX77" s="1"/>
      <c r="FPY77" s="1"/>
      <c r="FPZ77" s="1"/>
      <c r="FQA77" s="1"/>
      <c r="FQB77" s="1"/>
      <c r="FQC77" s="1"/>
      <c r="FQD77" s="1"/>
      <c r="FQE77" s="1"/>
      <c r="FQF77" s="1"/>
      <c r="FQG77" s="1"/>
      <c r="FQH77" s="1"/>
      <c r="FQI77" s="1"/>
      <c r="FQJ77" s="1"/>
      <c r="FQK77" s="1"/>
      <c r="FQL77" s="1"/>
      <c r="FQM77" s="1"/>
      <c r="FQN77" s="1"/>
      <c r="FQO77" s="1"/>
      <c r="FQP77" s="1"/>
      <c r="FQQ77" s="1"/>
      <c r="FQR77" s="1"/>
      <c r="FQS77" s="1"/>
      <c r="FQT77" s="1"/>
      <c r="FQU77" s="1"/>
      <c r="FQV77" s="1"/>
      <c r="FQW77" s="1"/>
      <c r="FQX77" s="1"/>
      <c r="FQY77" s="1"/>
      <c r="FQZ77" s="1"/>
      <c r="FRA77" s="1"/>
      <c r="FRB77" s="1"/>
      <c r="FRC77" s="1"/>
      <c r="FRD77" s="1"/>
      <c r="FRE77" s="1"/>
      <c r="FRF77" s="1"/>
      <c r="FRG77" s="1"/>
      <c r="FRH77" s="1"/>
      <c r="FRI77" s="1"/>
      <c r="FRJ77" s="1"/>
      <c r="FRK77" s="1"/>
      <c r="FRL77" s="1"/>
      <c r="FRM77" s="1"/>
      <c r="FRN77" s="1"/>
      <c r="FRO77" s="1"/>
      <c r="FRP77" s="1"/>
      <c r="FRQ77" s="1"/>
      <c r="FRR77" s="1"/>
      <c r="FRS77" s="1"/>
      <c r="FRT77" s="1"/>
      <c r="FRU77" s="1"/>
      <c r="FRV77" s="1"/>
      <c r="FRW77" s="1"/>
      <c r="FRX77" s="1"/>
      <c r="FRY77" s="1"/>
      <c r="FRZ77" s="1"/>
      <c r="FSA77" s="1"/>
      <c r="FSB77" s="1"/>
      <c r="FSC77" s="1"/>
      <c r="FSD77" s="1"/>
      <c r="FSE77" s="1"/>
      <c r="FSF77" s="1"/>
      <c r="FSG77" s="1"/>
      <c r="FSH77" s="1"/>
      <c r="FSI77" s="1"/>
      <c r="FSJ77" s="1"/>
      <c r="FSK77" s="1"/>
      <c r="FSL77" s="1"/>
      <c r="FSM77" s="1"/>
      <c r="FSN77" s="1"/>
      <c r="FSO77" s="1"/>
      <c r="FSP77" s="1"/>
      <c r="FSQ77" s="1"/>
      <c r="FSR77" s="1"/>
      <c r="FSS77" s="1"/>
      <c r="FST77" s="1"/>
      <c r="FSU77" s="1"/>
      <c r="FSV77" s="1"/>
      <c r="FSW77" s="1"/>
      <c r="FSX77" s="1"/>
      <c r="FSY77" s="1"/>
      <c r="FSZ77" s="1"/>
      <c r="FTA77" s="1"/>
      <c r="FTB77" s="1"/>
      <c r="FTC77" s="1"/>
      <c r="FTD77" s="1"/>
      <c r="FTE77" s="1"/>
      <c r="FTF77" s="1"/>
      <c r="FTG77" s="1"/>
      <c r="FTH77" s="1"/>
      <c r="FTI77" s="1"/>
      <c r="FTJ77" s="1"/>
      <c r="FTK77" s="1"/>
      <c r="FTL77" s="1"/>
      <c r="FTM77" s="1"/>
      <c r="FTN77" s="1"/>
      <c r="FTO77" s="1"/>
      <c r="FTP77" s="1"/>
      <c r="FTQ77" s="1"/>
      <c r="FTR77" s="1"/>
      <c r="FTS77" s="1"/>
      <c r="FTT77" s="1"/>
      <c r="FTU77" s="1"/>
      <c r="FTV77" s="1"/>
      <c r="FTW77" s="1"/>
      <c r="FTX77" s="1"/>
      <c r="FTY77" s="1"/>
      <c r="FTZ77" s="1"/>
      <c r="FUA77" s="1"/>
      <c r="FUB77" s="1"/>
      <c r="FUC77" s="1"/>
      <c r="FUD77" s="1"/>
      <c r="FUE77" s="1"/>
      <c r="FUF77" s="1"/>
      <c r="FUG77" s="1"/>
      <c r="FUH77" s="1"/>
      <c r="FUI77" s="1"/>
      <c r="FUJ77" s="1"/>
      <c r="FUK77" s="1"/>
      <c r="FUL77" s="1"/>
      <c r="FUM77" s="1"/>
      <c r="FUN77" s="1"/>
      <c r="FUO77" s="1"/>
      <c r="FUP77" s="1"/>
      <c r="FUQ77" s="1"/>
      <c r="FUR77" s="1"/>
      <c r="FUS77" s="1"/>
      <c r="FUT77" s="1"/>
      <c r="FUU77" s="1"/>
      <c r="FUV77" s="1"/>
      <c r="FUW77" s="1"/>
      <c r="FUX77" s="1"/>
      <c r="FUY77" s="1"/>
      <c r="FUZ77" s="1"/>
      <c r="FVA77" s="1"/>
      <c r="FVB77" s="1"/>
      <c r="FVC77" s="1"/>
      <c r="FVD77" s="1"/>
      <c r="FVE77" s="1"/>
      <c r="FVF77" s="1"/>
      <c r="FVG77" s="1"/>
      <c r="FVH77" s="1"/>
      <c r="FVI77" s="1"/>
      <c r="FVJ77" s="1"/>
      <c r="FVK77" s="1"/>
      <c r="FVL77" s="1"/>
      <c r="FVM77" s="1"/>
      <c r="FVN77" s="1"/>
      <c r="FVO77" s="1"/>
      <c r="FVP77" s="1"/>
      <c r="FVQ77" s="1"/>
      <c r="FVR77" s="1"/>
      <c r="FVS77" s="1"/>
      <c r="FVT77" s="1"/>
      <c r="FVU77" s="1"/>
      <c r="FVV77" s="1"/>
      <c r="FVW77" s="1"/>
      <c r="FVX77" s="1"/>
      <c r="FVY77" s="1"/>
      <c r="FVZ77" s="1"/>
      <c r="FWA77" s="1"/>
      <c r="FWB77" s="1"/>
      <c r="FWC77" s="1"/>
      <c r="FWD77" s="1"/>
      <c r="FWE77" s="1"/>
      <c r="FWF77" s="1"/>
      <c r="FWG77" s="1"/>
      <c r="FWH77" s="1"/>
      <c r="FWI77" s="1"/>
      <c r="FWJ77" s="1"/>
      <c r="FWK77" s="1"/>
      <c r="FWL77" s="1"/>
      <c r="FWM77" s="1"/>
      <c r="FWN77" s="1"/>
      <c r="FWO77" s="1"/>
      <c r="FWP77" s="1"/>
      <c r="FWQ77" s="1"/>
      <c r="FWR77" s="1"/>
      <c r="FWS77" s="1"/>
      <c r="FWT77" s="1"/>
      <c r="FWU77" s="1"/>
      <c r="FWV77" s="1"/>
      <c r="FWW77" s="1"/>
      <c r="FWX77" s="1"/>
      <c r="FWY77" s="1"/>
      <c r="FWZ77" s="1"/>
      <c r="FXA77" s="1"/>
      <c r="FXB77" s="1"/>
      <c r="FXC77" s="1"/>
      <c r="FXD77" s="1"/>
      <c r="FXE77" s="1"/>
      <c r="FXF77" s="1"/>
      <c r="FXG77" s="1"/>
      <c r="FXH77" s="1"/>
      <c r="FXI77" s="1"/>
      <c r="FXJ77" s="1"/>
      <c r="FXK77" s="1"/>
      <c r="FXL77" s="1"/>
      <c r="FXM77" s="1"/>
      <c r="FXN77" s="1"/>
      <c r="FXO77" s="1"/>
      <c r="FXP77" s="1"/>
      <c r="FXQ77" s="1"/>
      <c r="FXR77" s="1"/>
      <c r="FXS77" s="1"/>
      <c r="FXT77" s="1"/>
      <c r="FXU77" s="1"/>
      <c r="FXV77" s="1"/>
      <c r="FXW77" s="1"/>
      <c r="FXX77" s="1"/>
      <c r="FXY77" s="1"/>
      <c r="FXZ77" s="1"/>
      <c r="FYA77" s="1"/>
      <c r="FYB77" s="1"/>
      <c r="FYC77" s="1"/>
      <c r="FYD77" s="1"/>
      <c r="FYE77" s="1"/>
      <c r="FYF77" s="1"/>
      <c r="FYG77" s="1"/>
      <c r="FYH77" s="1"/>
      <c r="FYI77" s="1"/>
      <c r="FYJ77" s="1"/>
      <c r="FYK77" s="1"/>
      <c r="FYL77" s="1"/>
      <c r="FYM77" s="1"/>
      <c r="FYN77" s="1"/>
      <c r="FYO77" s="1"/>
      <c r="FYP77" s="1"/>
      <c r="FYQ77" s="1"/>
      <c r="FYR77" s="1"/>
      <c r="FYS77" s="1"/>
      <c r="FYT77" s="1"/>
      <c r="FYU77" s="1"/>
      <c r="FYV77" s="1"/>
      <c r="FYW77" s="1"/>
      <c r="FYX77" s="1"/>
      <c r="FYY77" s="1"/>
      <c r="FYZ77" s="1"/>
      <c r="FZA77" s="1"/>
      <c r="FZB77" s="1"/>
      <c r="FZC77" s="1"/>
      <c r="FZD77" s="1"/>
      <c r="FZE77" s="1"/>
      <c r="FZF77" s="1"/>
      <c r="FZG77" s="1"/>
      <c r="FZH77" s="1"/>
      <c r="FZI77" s="1"/>
      <c r="FZJ77" s="1"/>
      <c r="FZK77" s="1"/>
      <c r="FZL77" s="1"/>
      <c r="FZM77" s="1"/>
      <c r="FZN77" s="1"/>
      <c r="FZO77" s="1"/>
      <c r="FZP77" s="1"/>
      <c r="FZQ77" s="1"/>
      <c r="FZR77" s="1"/>
      <c r="FZS77" s="1"/>
      <c r="FZT77" s="1"/>
      <c r="FZU77" s="1"/>
      <c r="FZV77" s="1"/>
      <c r="FZW77" s="1"/>
      <c r="FZX77" s="1"/>
      <c r="FZY77" s="1"/>
      <c r="FZZ77" s="1"/>
      <c r="GAA77" s="1"/>
      <c r="GAB77" s="1"/>
      <c r="GAC77" s="1"/>
      <c r="GAD77" s="1"/>
      <c r="GAE77" s="1"/>
      <c r="GAF77" s="1"/>
      <c r="GAG77" s="1"/>
      <c r="GAH77" s="1"/>
      <c r="GAI77" s="1"/>
      <c r="GAJ77" s="1"/>
      <c r="GAK77" s="1"/>
      <c r="GAL77" s="1"/>
      <c r="GAM77" s="1"/>
      <c r="GAN77" s="1"/>
      <c r="GAO77" s="1"/>
      <c r="GAP77" s="1"/>
      <c r="GAQ77" s="1"/>
      <c r="GAR77" s="1"/>
      <c r="GAS77" s="1"/>
      <c r="GAT77" s="1"/>
      <c r="GAU77" s="1"/>
      <c r="GAV77" s="1"/>
      <c r="GAW77" s="1"/>
      <c r="GAX77" s="1"/>
      <c r="GAY77" s="1"/>
      <c r="GAZ77" s="1"/>
      <c r="GBA77" s="1"/>
      <c r="GBB77" s="1"/>
      <c r="GBC77" s="1"/>
      <c r="GBD77" s="1"/>
      <c r="GBE77" s="1"/>
      <c r="GBF77" s="1"/>
      <c r="GBG77" s="1"/>
      <c r="GBH77" s="1"/>
      <c r="GBI77" s="1"/>
      <c r="GBJ77" s="1"/>
      <c r="GBK77" s="1"/>
      <c r="GBL77" s="1"/>
      <c r="GBM77" s="1"/>
      <c r="GBN77" s="1"/>
      <c r="GBO77" s="1"/>
      <c r="GBP77" s="1"/>
      <c r="GBQ77" s="1"/>
      <c r="GBR77" s="1"/>
      <c r="GBS77" s="1"/>
      <c r="GBT77" s="1"/>
      <c r="GBU77" s="1"/>
      <c r="GBV77" s="1"/>
      <c r="GBW77" s="1"/>
      <c r="GBX77" s="1"/>
      <c r="GBY77" s="1"/>
      <c r="GBZ77" s="1"/>
      <c r="GCA77" s="1"/>
      <c r="GCB77" s="1"/>
      <c r="GCC77" s="1"/>
      <c r="GCD77" s="1"/>
      <c r="GCE77" s="1"/>
      <c r="GCF77" s="1"/>
      <c r="GCG77" s="1"/>
      <c r="GCH77" s="1"/>
      <c r="GCI77" s="1"/>
      <c r="GCJ77" s="1"/>
      <c r="GCK77" s="1"/>
      <c r="GCL77" s="1"/>
      <c r="GCM77" s="1"/>
      <c r="GCN77" s="1"/>
      <c r="GCO77" s="1"/>
      <c r="GCP77" s="1"/>
      <c r="GCQ77" s="1"/>
      <c r="GCR77" s="1"/>
      <c r="GCS77" s="1"/>
      <c r="GCT77" s="1"/>
      <c r="GCU77" s="1"/>
      <c r="GCV77" s="1"/>
      <c r="GCW77" s="1"/>
      <c r="GCX77" s="1"/>
      <c r="GCY77" s="1"/>
      <c r="GCZ77" s="1"/>
      <c r="GDA77" s="1"/>
      <c r="GDB77" s="1"/>
      <c r="GDC77" s="1"/>
      <c r="GDD77" s="1"/>
      <c r="GDE77" s="1"/>
      <c r="GDF77" s="1"/>
      <c r="GDG77" s="1"/>
      <c r="GDH77" s="1"/>
      <c r="GDI77" s="1"/>
      <c r="GDJ77" s="1"/>
      <c r="GDK77" s="1"/>
      <c r="GDL77" s="1"/>
      <c r="GDM77" s="1"/>
      <c r="GDN77" s="1"/>
      <c r="GDO77" s="1"/>
      <c r="GDP77" s="1"/>
      <c r="GDQ77" s="1"/>
      <c r="GDR77" s="1"/>
      <c r="GDS77" s="1"/>
      <c r="GDT77" s="1"/>
      <c r="GDU77" s="1"/>
      <c r="GDV77" s="1"/>
      <c r="GDW77" s="1"/>
      <c r="GDX77" s="1"/>
      <c r="GDY77" s="1"/>
      <c r="GDZ77" s="1"/>
      <c r="GEA77" s="1"/>
      <c r="GEB77" s="1"/>
      <c r="GEC77" s="1"/>
      <c r="GED77" s="1"/>
      <c r="GEE77" s="1"/>
      <c r="GEF77" s="1"/>
      <c r="GEG77" s="1"/>
      <c r="GEH77" s="1"/>
      <c r="GEI77" s="1"/>
      <c r="GEJ77" s="1"/>
      <c r="GEK77" s="1"/>
      <c r="GEL77" s="1"/>
      <c r="GEM77" s="1"/>
      <c r="GEN77" s="1"/>
      <c r="GEO77" s="1"/>
      <c r="GEP77" s="1"/>
      <c r="GEQ77" s="1"/>
      <c r="GER77" s="1"/>
      <c r="GES77" s="1"/>
      <c r="GET77" s="1"/>
      <c r="GEU77" s="1"/>
      <c r="GEV77" s="1"/>
      <c r="GEW77" s="1"/>
      <c r="GEX77" s="1"/>
      <c r="GEY77" s="1"/>
      <c r="GEZ77" s="1"/>
      <c r="GFA77" s="1"/>
      <c r="GFB77" s="1"/>
      <c r="GFC77" s="1"/>
      <c r="GFD77" s="1"/>
      <c r="GFE77" s="1"/>
      <c r="GFF77" s="1"/>
      <c r="GFG77" s="1"/>
      <c r="GFH77" s="1"/>
      <c r="GFI77" s="1"/>
      <c r="GFJ77" s="1"/>
      <c r="GFK77" s="1"/>
      <c r="GFL77" s="1"/>
      <c r="GFM77" s="1"/>
      <c r="GFN77" s="1"/>
      <c r="GFO77" s="1"/>
      <c r="GFP77" s="1"/>
      <c r="GFQ77" s="1"/>
      <c r="GFR77" s="1"/>
      <c r="GFS77" s="1"/>
      <c r="GFT77" s="1"/>
      <c r="GFU77" s="1"/>
      <c r="GFV77" s="1"/>
      <c r="GFW77" s="1"/>
      <c r="GFX77" s="1"/>
      <c r="GFY77" s="1"/>
      <c r="GFZ77" s="1"/>
      <c r="GGA77" s="1"/>
      <c r="GGB77" s="1"/>
      <c r="GGC77" s="1"/>
      <c r="GGD77" s="1"/>
      <c r="GGE77" s="1"/>
      <c r="GGF77" s="1"/>
      <c r="GGG77" s="1"/>
      <c r="GGH77" s="1"/>
      <c r="GGI77" s="1"/>
      <c r="GGJ77" s="1"/>
      <c r="GGK77" s="1"/>
      <c r="GGL77" s="1"/>
      <c r="GGM77" s="1"/>
      <c r="GGN77" s="1"/>
      <c r="GGO77" s="1"/>
      <c r="GGP77" s="1"/>
      <c r="GGQ77" s="1"/>
      <c r="GGR77" s="1"/>
      <c r="GGS77" s="1"/>
      <c r="GGT77" s="1"/>
      <c r="GGU77" s="1"/>
      <c r="GGV77" s="1"/>
      <c r="GGW77" s="1"/>
      <c r="GGX77" s="1"/>
      <c r="GGY77" s="1"/>
      <c r="GGZ77" s="1"/>
      <c r="GHA77" s="1"/>
      <c r="GHB77" s="1"/>
      <c r="GHC77" s="1"/>
      <c r="GHD77" s="1"/>
      <c r="GHE77" s="1"/>
      <c r="GHF77" s="1"/>
      <c r="GHG77" s="1"/>
      <c r="GHH77" s="1"/>
      <c r="GHI77" s="1"/>
      <c r="GHJ77" s="1"/>
      <c r="GHK77" s="1"/>
      <c r="GHL77" s="1"/>
      <c r="GHM77" s="1"/>
      <c r="GHN77" s="1"/>
      <c r="GHO77" s="1"/>
      <c r="GHP77" s="1"/>
      <c r="GHQ77" s="1"/>
      <c r="GHR77" s="1"/>
      <c r="GHS77" s="1"/>
      <c r="GHT77" s="1"/>
      <c r="GHU77" s="1"/>
      <c r="GHV77" s="1"/>
      <c r="GHW77" s="1"/>
      <c r="GHX77" s="1"/>
      <c r="GHY77" s="1"/>
      <c r="GHZ77" s="1"/>
      <c r="GIA77" s="1"/>
      <c r="GIB77" s="1"/>
      <c r="GIC77" s="1"/>
      <c r="GID77" s="1"/>
      <c r="GIE77" s="1"/>
      <c r="GIF77" s="1"/>
      <c r="GIG77" s="1"/>
      <c r="GIH77" s="1"/>
      <c r="GII77" s="1"/>
      <c r="GIJ77" s="1"/>
      <c r="GIK77" s="1"/>
      <c r="GIL77" s="1"/>
      <c r="GIM77" s="1"/>
      <c r="GIN77" s="1"/>
      <c r="GIO77" s="1"/>
      <c r="GIP77" s="1"/>
      <c r="GIQ77" s="1"/>
      <c r="GIR77" s="1"/>
      <c r="GIS77" s="1"/>
      <c r="GIT77" s="1"/>
      <c r="GIU77" s="1"/>
      <c r="GIV77" s="1"/>
      <c r="GIW77" s="1"/>
      <c r="GIX77" s="1"/>
      <c r="GIY77" s="1"/>
      <c r="GIZ77" s="1"/>
      <c r="GJA77" s="1"/>
      <c r="GJB77" s="1"/>
      <c r="GJC77" s="1"/>
      <c r="GJD77" s="1"/>
      <c r="GJE77" s="1"/>
      <c r="GJF77" s="1"/>
      <c r="GJG77" s="1"/>
      <c r="GJH77" s="1"/>
      <c r="GJI77" s="1"/>
      <c r="GJJ77" s="1"/>
      <c r="GJK77" s="1"/>
      <c r="GJL77" s="1"/>
      <c r="GJM77" s="1"/>
      <c r="GJN77" s="1"/>
      <c r="GJO77" s="1"/>
      <c r="GJP77" s="1"/>
      <c r="GJQ77" s="1"/>
      <c r="GJR77" s="1"/>
      <c r="GJS77" s="1"/>
      <c r="GJT77" s="1"/>
      <c r="GJU77" s="1"/>
      <c r="GJV77" s="1"/>
      <c r="GJW77" s="1"/>
      <c r="GJX77" s="1"/>
      <c r="GJY77" s="1"/>
      <c r="GJZ77" s="1"/>
      <c r="GKA77" s="1"/>
      <c r="GKB77" s="1"/>
      <c r="GKC77" s="1"/>
      <c r="GKD77" s="1"/>
      <c r="GKE77" s="1"/>
      <c r="GKF77" s="1"/>
      <c r="GKG77" s="1"/>
      <c r="GKH77" s="1"/>
      <c r="GKI77" s="1"/>
      <c r="GKJ77" s="1"/>
      <c r="GKK77" s="1"/>
      <c r="GKL77" s="1"/>
      <c r="GKM77" s="1"/>
      <c r="GKN77" s="1"/>
      <c r="GKO77" s="1"/>
      <c r="GKP77" s="1"/>
      <c r="GKQ77" s="1"/>
      <c r="GKR77" s="1"/>
      <c r="GKS77" s="1"/>
      <c r="GKT77" s="1"/>
      <c r="GKU77" s="1"/>
      <c r="GKV77" s="1"/>
      <c r="GKW77" s="1"/>
      <c r="GKX77" s="1"/>
      <c r="GKY77" s="1"/>
      <c r="GKZ77" s="1"/>
      <c r="GLA77" s="1"/>
      <c r="GLB77" s="1"/>
      <c r="GLC77" s="1"/>
      <c r="GLD77" s="1"/>
      <c r="GLE77" s="1"/>
      <c r="GLF77" s="1"/>
      <c r="GLG77" s="1"/>
      <c r="GLH77" s="1"/>
      <c r="GLI77" s="1"/>
      <c r="GLJ77" s="1"/>
      <c r="GLK77" s="1"/>
      <c r="GLL77" s="1"/>
      <c r="GLM77" s="1"/>
      <c r="GLN77" s="1"/>
      <c r="GLO77" s="1"/>
      <c r="GLP77" s="1"/>
      <c r="GLQ77" s="1"/>
      <c r="GLR77" s="1"/>
      <c r="GLS77" s="1"/>
      <c r="GLT77" s="1"/>
      <c r="GLU77" s="1"/>
      <c r="GLV77" s="1"/>
      <c r="GLW77" s="1"/>
      <c r="GLX77" s="1"/>
      <c r="GLY77" s="1"/>
      <c r="GLZ77" s="1"/>
      <c r="GMA77" s="1"/>
      <c r="GMB77" s="1"/>
      <c r="GMC77" s="1"/>
      <c r="GMD77" s="1"/>
      <c r="GME77" s="1"/>
      <c r="GMF77" s="1"/>
      <c r="GMG77" s="1"/>
      <c r="GMH77" s="1"/>
      <c r="GMI77" s="1"/>
      <c r="GMJ77" s="1"/>
      <c r="GMK77" s="1"/>
      <c r="GML77" s="1"/>
      <c r="GMM77" s="1"/>
      <c r="GMN77" s="1"/>
      <c r="GMO77" s="1"/>
      <c r="GMP77" s="1"/>
      <c r="GMQ77" s="1"/>
      <c r="GMR77" s="1"/>
      <c r="GMS77" s="1"/>
      <c r="GMT77" s="1"/>
      <c r="GMU77" s="1"/>
      <c r="GMV77" s="1"/>
      <c r="GMW77" s="1"/>
      <c r="GMX77" s="1"/>
      <c r="GMY77" s="1"/>
      <c r="GMZ77" s="1"/>
      <c r="GNA77" s="1"/>
      <c r="GNB77" s="1"/>
      <c r="GNC77" s="1"/>
      <c r="GND77" s="1"/>
      <c r="GNE77" s="1"/>
      <c r="GNF77" s="1"/>
      <c r="GNG77" s="1"/>
      <c r="GNH77" s="1"/>
      <c r="GNI77" s="1"/>
      <c r="GNJ77" s="1"/>
      <c r="GNK77" s="1"/>
      <c r="GNL77" s="1"/>
      <c r="GNM77" s="1"/>
      <c r="GNN77" s="1"/>
      <c r="GNO77" s="1"/>
      <c r="GNP77" s="1"/>
      <c r="GNQ77" s="1"/>
      <c r="GNR77" s="1"/>
      <c r="GNS77" s="1"/>
      <c r="GNT77" s="1"/>
      <c r="GNU77" s="1"/>
      <c r="GNV77" s="1"/>
      <c r="GNW77" s="1"/>
      <c r="GNX77" s="1"/>
      <c r="GNY77" s="1"/>
      <c r="GNZ77" s="1"/>
      <c r="GOA77" s="1"/>
      <c r="GOB77" s="1"/>
      <c r="GOC77" s="1"/>
      <c r="GOD77" s="1"/>
      <c r="GOE77" s="1"/>
      <c r="GOF77" s="1"/>
      <c r="GOG77" s="1"/>
      <c r="GOH77" s="1"/>
      <c r="GOI77" s="1"/>
      <c r="GOJ77" s="1"/>
      <c r="GOK77" s="1"/>
      <c r="GOL77" s="1"/>
      <c r="GOM77" s="1"/>
      <c r="GON77" s="1"/>
      <c r="GOO77" s="1"/>
      <c r="GOP77" s="1"/>
      <c r="GOQ77" s="1"/>
      <c r="GOR77" s="1"/>
      <c r="GOS77" s="1"/>
      <c r="GOT77" s="1"/>
      <c r="GOU77" s="1"/>
      <c r="GOV77" s="1"/>
      <c r="GOW77" s="1"/>
      <c r="GOX77" s="1"/>
      <c r="GOY77" s="1"/>
      <c r="GOZ77" s="1"/>
      <c r="GPA77" s="1"/>
      <c r="GPB77" s="1"/>
      <c r="GPC77" s="1"/>
      <c r="GPD77" s="1"/>
      <c r="GPE77" s="1"/>
      <c r="GPF77" s="1"/>
      <c r="GPG77" s="1"/>
      <c r="GPH77" s="1"/>
      <c r="GPI77" s="1"/>
      <c r="GPJ77" s="1"/>
      <c r="GPK77" s="1"/>
      <c r="GPL77" s="1"/>
      <c r="GPM77" s="1"/>
      <c r="GPN77" s="1"/>
      <c r="GPO77" s="1"/>
      <c r="GPP77" s="1"/>
      <c r="GPQ77" s="1"/>
      <c r="GPR77" s="1"/>
      <c r="GPS77" s="1"/>
      <c r="GPT77" s="1"/>
      <c r="GPU77" s="1"/>
      <c r="GPV77" s="1"/>
      <c r="GPW77" s="1"/>
      <c r="GPX77" s="1"/>
      <c r="GPY77" s="1"/>
      <c r="GPZ77" s="1"/>
      <c r="GQA77" s="1"/>
      <c r="GQB77" s="1"/>
      <c r="GQC77" s="1"/>
      <c r="GQD77" s="1"/>
      <c r="GQE77" s="1"/>
      <c r="GQF77" s="1"/>
      <c r="GQG77" s="1"/>
      <c r="GQH77" s="1"/>
      <c r="GQI77" s="1"/>
      <c r="GQJ77" s="1"/>
      <c r="GQK77" s="1"/>
      <c r="GQL77" s="1"/>
      <c r="GQM77" s="1"/>
      <c r="GQN77" s="1"/>
      <c r="GQO77" s="1"/>
      <c r="GQP77" s="1"/>
      <c r="GQQ77" s="1"/>
      <c r="GQR77" s="1"/>
      <c r="GQS77" s="1"/>
      <c r="GQT77" s="1"/>
      <c r="GQU77" s="1"/>
      <c r="GQV77" s="1"/>
      <c r="GQW77" s="1"/>
      <c r="GQX77" s="1"/>
      <c r="GQY77" s="1"/>
      <c r="GQZ77" s="1"/>
      <c r="GRA77" s="1"/>
      <c r="GRB77" s="1"/>
      <c r="GRC77" s="1"/>
      <c r="GRD77" s="1"/>
      <c r="GRE77" s="1"/>
      <c r="GRF77" s="1"/>
      <c r="GRG77" s="1"/>
      <c r="GRH77" s="1"/>
      <c r="GRI77" s="1"/>
      <c r="GRJ77" s="1"/>
      <c r="GRK77" s="1"/>
      <c r="GRL77" s="1"/>
      <c r="GRM77" s="1"/>
      <c r="GRN77" s="1"/>
      <c r="GRO77" s="1"/>
      <c r="GRP77" s="1"/>
      <c r="GRQ77" s="1"/>
      <c r="GRR77" s="1"/>
      <c r="GRS77" s="1"/>
      <c r="GRT77" s="1"/>
      <c r="GRU77" s="1"/>
      <c r="GRV77" s="1"/>
      <c r="GRW77" s="1"/>
      <c r="GRX77" s="1"/>
      <c r="GRY77" s="1"/>
      <c r="GRZ77" s="1"/>
      <c r="GSA77" s="1"/>
      <c r="GSB77" s="1"/>
      <c r="GSC77" s="1"/>
      <c r="GSD77" s="1"/>
      <c r="GSE77" s="1"/>
      <c r="GSF77" s="1"/>
      <c r="GSG77" s="1"/>
      <c r="GSH77" s="1"/>
      <c r="GSI77" s="1"/>
      <c r="GSJ77" s="1"/>
      <c r="GSK77" s="1"/>
      <c r="GSL77" s="1"/>
      <c r="GSM77" s="1"/>
      <c r="GSN77" s="1"/>
      <c r="GSO77" s="1"/>
      <c r="GSP77" s="1"/>
      <c r="GSQ77" s="1"/>
      <c r="GSR77" s="1"/>
      <c r="GSS77" s="1"/>
      <c r="GST77" s="1"/>
      <c r="GSU77" s="1"/>
      <c r="GSV77" s="1"/>
      <c r="GSW77" s="1"/>
      <c r="GSX77" s="1"/>
      <c r="GSY77" s="1"/>
      <c r="GSZ77" s="1"/>
      <c r="GTA77" s="1"/>
      <c r="GTB77" s="1"/>
      <c r="GTC77" s="1"/>
      <c r="GTD77" s="1"/>
      <c r="GTE77" s="1"/>
      <c r="GTF77" s="1"/>
      <c r="GTG77" s="1"/>
      <c r="GTH77" s="1"/>
      <c r="GTI77" s="1"/>
      <c r="GTJ77" s="1"/>
      <c r="GTK77" s="1"/>
      <c r="GTL77" s="1"/>
      <c r="GTM77" s="1"/>
      <c r="GTN77" s="1"/>
      <c r="GTO77" s="1"/>
      <c r="GTP77" s="1"/>
      <c r="GTQ77" s="1"/>
      <c r="GTR77" s="1"/>
      <c r="GTS77" s="1"/>
      <c r="GTT77" s="1"/>
      <c r="GTU77" s="1"/>
      <c r="GTV77" s="1"/>
      <c r="GTW77" s="1"/>
      <c r="GTX77" s="1"/>
      <c r="GTY77" s="1"/>
      <c r="GTZ77" s="1"/>
      <c r="GUA77" s="1"/>
      <c r="GUB77" s="1"/>
      <c r="GUC77" s="1"/>
      <c r="GUD77" s="1"/>
      <c r="GUE77" s="1"/>
      <c r="GUF77" s="1"/>
      <c r="GUG77" s="1"/>
      <c r="GUH77" s="1"/>
      <c r="GUI77" s="1"/>
      <c r="GUJ77" s="1"/>
      <c r="GUK77" s="1"/>
      <c r="GUL77" s="1"/>
      <c r="GUM77" s="1"/>
      <c r="GUN77" s="1"/>
      <c r="GUO77" s="1"/>
      <c r="GUP77" s="1"/>
      <c r="GUQ77" s="1"/>
      <c r="GUR77" s="1"/>
      <c r="GUS77" s="1"/>
      <c r="GUT77" s="1"/>
      <c r="GUU77" s="1"/>
      <c r="GUV77" s="1"/>
      <c r="GUW77" s="1"/>
      <c r="GUX77" s="1"/>
      <c r="GUY77" s="1"/>
      <c r="GUZ77" s="1"/>
      <c r="GVA77" s="1"/>
      <c r="GVB77" s="1"/>
      <c r="GVC77" s="1"/>
      <c r="GVD77" s="1"/>
      <c r="GVE77" s="1"/>
      <c r="GVF77" s="1"/>
      <c r="GVG77" s="1"/>
      <c r="GVH77" s="1"/>
      <c r="GVI77" s="1"/>
      <c r="GVJ77" s="1"/>
      <c r="GVK77" s="1"/>
      <c r="GVL77" s="1"/>
      <c r="GVM77" s="1"/>
      <c r="GVN77" s="1"/>
      <c r="GVO77" s="1"/>
      <c r="GVP77" s="1"/>
      <c r="GVQ77" s="1"/>
      <c r="GVR77" s="1"/>
      <c r="GVS77" s="1"/>
      <c r="GVT77" s="1"/>
      <c r="GVU77" s="1"/>
      <c r="GVV77" s="1"/>
      <c r="GVW77" s="1"/>
      <c r="GVX77" s="1"/>
      <c r="GVY77" s="1"/>
      <c r="GVZ77" s="1"/>
      <c r="GWA77" s="1"/>
      <c r="GWB77" s="1"/>
      <c r="GWC77" s="1"/>
      <c r="GWD77" s="1"/>
      <c r="GWE77" s="1"/>
      <c r="GWF77" s="1"/>
      <c r="GWG77" s="1"/>
      <c r="GWH77" s="1"/>
      <c r="GWI77" s="1"/>
      <c r="GWJ77" s="1"/>
      <c r="GWK77" s="1"/>
      <c r="GWL77" s="1"/>
      <c r="GWM77" s="1"/>
      <c r="GWN77" s="1"/>
      <c r="GWO77" s="1"/>
      <c r="GWP77" s="1"/>
      <c r="GWQ77" s="1"/>
      <c r="GWR77" s="1"/>
      <c r="GWS77" s="1"/>
      <c r="GWT77" s="1"/>
      <c r="GWU77" s="1"/>
      <c r="GWV77" s="1"/>
      <c r="GWW77" s="1"/>
      <c r="GWX77" s="1"/>
      <c r="GWY77" s="1"/>
      <c r="GWZ77" s="1"/>
      <c r="GXA77" s="1"/>
      <c r="GXB77" s="1"/>
      <c r="GXC77" s="1"/>
      <c r="GXD77" s="1"/>
      <c r="GXE77" s="1"/>
      <c r="GXF77" s="1"/>
      <c r="GXG77" s="1"/>
      <c r="GXH77" s="1"/>
      <c r="GXI77" s="1"/>
      <c r="GXJ77" s="1"/>
      <c r="GXK77" s="1"/>
      <c r="GXL77" s="1"/>
      <c r="GXM77" s="1"/>
      <c r="GXN77" s="1"/>
      <c r="GXO77" s="1"/>
      <c r="GXP77" s="1"/>
      <c r="GXQ77" s="1"/>
      <c r="GXR77" s="1"/>
      <c r="GXS77" s="1"/>
      <c r="GXT77" s="1"/>
      <c r="GXU77" s="1"/>
      <c r="GXV77" s="1"/>
      <c r="GXW77" s="1"/>
      <c r="GXX77" s="1"/>
      <c r="GXY77" s="1"/>
      <c r="GXZ77" s="1"/>
      <c r="GYA77" s="1"/>
      <c r="GYB77" s="1"/>
      <c r="GYC77" s="1"/>
      <c r="GYD77" s="1"/>
      <c r="GYE77" s="1"/>
      <c r="GYF77" s="1"/>
      <c r="GYG77" s="1"/>
      <c r="GYH77" s="1"/>
      <c r="GYI77" s="1"/>
      <c r="GYJ77" s="1"/>
      <c r="GYK77" s="1"/>
      <c r="GYL77" s="1"/>
      <c r="GYM77" s="1"/>
      <c r="GYN77" s="1"/>
      <c r="GYO77" s="1"/>
      <c r="GYP77" s="1"/>
      <c r="GYQ77" s="1"/>
      <c r="GYR77" s="1"/>
      <c r="GYS77" s="1"/>
      <c r="GYT77" s="1"/>
      <c r="GYU77" s="1"/>
      <c r="GYV77" s="1"/>
      <c r="GYW77" s="1"/>
      <c r="GYX77" s="1"/>
      <c r="GYY77" s="1"/>
      <c r="GYZ77" s="1"/>
      <c r="GZA77" s="1"/>
      <c r="GZB77" s="1"/>
      <c r="GZC77" s="1"/>
      <c r="GZD77" s="1"/>
      <c r="GZE77" s="1"/>
      <c r="GZF77" s="1"/>
      <c r="GZG77" s="1"/>
      <c r="GZH77" s="1"/>
      <c r="GZI77" s="1"/>
      <c r="GZJ77" s="1"/>
      <c r="GZK77" s="1"/>
      <c r="GZL77" s="1"/>
      <c r="GZM77" s="1"/>
      <c r="GZN77" s="1"/>
      <c r="GZO77" s="1"/>
      <c r="GZP77" s="1"/>
      <c r="GZQ77" s="1"/>
      <c r="GZR77" s="1"/>
      <c r="GZS77" s="1"/>
      <c r="GZT77" s="1"/>
      <c r="GZU77" s="1"/>
      <c r="GZV77" s="1"/>
      <c r="GZW77" s="1"/>
      <c r="GZX77" s="1"/>
      <c r="GZY77" s="1"/>
      <c r="GZZ77" s="1"/>
      <c r="HAA77" s="1"/>
      <c r="HAB77" s="1"/>
      <c r="HAC77" s="1"/>
      <c r="HAD77" s="1"/>
      <c r="HAE77" s="1"/>
      <c r="HAF77" s="1"/>
      <c r="HAG77" s="1"/>
      <c r="HAH77" s="1"/>
      <c r="HAI77" s="1"/>
      <c r="HAJ77" s="1"/>
      <c r="HAK77" s="1"/>
      <c r="HAL77" s="1"/>
      <c r="HAM77" s="1"/>
      <c r="HAN77" s="1"/>
      <c r="HAO77" s="1"/>
      <c r="HAP77" s="1"/>
      <c r="HAQ77" s="1"/>
      <c r="HAR77" s="1"/>
      <c r="HAS77" s="1"/>
      <c r="HAT77" s="1"/>
      <c r="HAU77" s="1"/>
      <c r="HAV77" s="1"/>
      <c r="HAW77" s="1"/>
      <c r="HAX77" s="1"/>
      <c r="HAY77" s="1"/>
      <c r="HAZ77" s="1"/>
      <c r="HBA77" s="1"/>
      <c r="HBB77" s="1"/>
      <c r="HBC77" s="1"/>
      <c r="HBD77" s="1"/>
      <c r="HBE77" s="1"/>
      <c r="HBF77" s="1"/>
      <c r="HBG77" s="1"/>
      <c r="HBH77" s="1"/>
      <c r="HBI77" s="1"/>
      <c r="HBJ77" s="1"/>
      <c r="HBK77" s="1"/>
      <c r="HBL77" s="1"/>
      <c r="HBM77" s="1"/>
      <c r="HBN77" s="1"/>
      <c r="HBO77" s="1"/>
      <c r="HBP77" s="1"/>
      <c r="HBQ77" s="1"/>
      <c r="HBR77" s="1"/>
      <c r="HBS77" s="1"/>
      <c r="HBT77" s="1"/>
      <c r="HBU77" s="1"/>
      <c r="HBV77" s="1"/>
      <c r="HBW77" s="1"/>
      <c r="HBX77" s="1"/>
      <c r="HBY77" s="1"/>
      <c r="HBZ77" s="1"/>
      <c r="HCA77" s="1"/>
      <c r="HCB77" s="1"/>
      <c r="HCC77" s="1"/>
      <c r="HCD77" s="1"/>
      <c r="HCE77" s="1"/>
      <c r="HCF77" s="1"/>
      <c r="HCG77" s="1"/>
      <c r="HCH77" s="1"/>
      <c r="HCI77" s="1"/>
      <c r="HCJ77" s="1"/>
      <c r="HCK77" s="1"/>
      <c r="HCL77" s="1"/>
      <c r="HCM77" s="1"/>
      <c r="HCN77" s="1"/>
      <c r="HCO77" s="1"/>
      <c r="HCP77" s="1"/>
      <c r="HCQ77" s="1"/>
      <c r="HCR77" s="1"/>
      <c r="HCS77" s="1"/>
      <c r="HCT77" s="1"/>
      <c r="HCU77" s="1"/>
      <c r="HCV77" s="1"/>
      <c r="HCW77" s="1"/>
      <c r="HCX77" s="1"/>
      <c r="HCY77" s="1"/>
      <c r="HCZ77" s="1"/>
      <c r="HDA77" s="1"/>
      <c r="HDB77" s="1"/>
      <c r="HDC77" s="1"/>
      <c r="HDD77" s="1"/>
      <c r="HDE77" s="1"/>
      <c r="HDF77" s="1"/>
      <c r="HDG77" s="1"/>
      <c r="HDH77" s="1"/>
      <c r="HDI77" s="1"/>
      <c r="HDJ77" s="1"/>
      <c r="HDK77" s="1"/>
      <c r="HDL77" s="1"/>
      <c r="HDM77" s="1"/>
      <c r="HDN77" s="1"/>
      <c r="HDO77" s="1"/>
      <c r="HDP77" s="1"/>
      <c r="HDQ77" s="1"/>
      <c r="HDR77" s="1"/>
      <c r="HDS77" s="1"/>
      <c r="HDT77" s="1"/>
      <c r="HDU77" s="1"/>
      <c r="HDV77" s="1"/>
      <c r="HDW77" s="1"/>
      <c r="HDX77" s="1"/>
      <c r="HDY77" s="1"/>
      <c r="HDZ77" s="1"/>
      <c r="HEA77" s="1"/>
      <c r="HEB77" s="1"/>
      <c r="HEC77" s="1"/>
      <c r="HED77" s="1"/>
      <c r="HEE77" s="1"/>
      <c r="HEF77" s="1"/>
      <c r="HEG77" s="1"/>
      <c r="HEH77" s="1"/>
      <c r="HEI77" s="1"/>
      <c r="HEJ77" s="1"/>
      <c r="HEK77" s="1"/>
      <c r="HEL77" s="1"/>
      <c r="HEM77" s="1"/>
      <c r="HEN77" s="1"/>
      <c r="HEO77" s="1"/>
      <c r="HEP77" s="1"/>
      <c r="HEQ77" s="1"/>
      <c r="HER77" s="1"/>
      <c r="HES77" s="1"/>
      <c r="HET77" s="1"/>
      <c r="HEU77" s="1"/>
      <c r="HEV77" s="1"/>
      <c r="HEW77" s="1"/>
      <c r="HEX77" s="1"/>
      <c r="HEY77" s="1"/>
      <c r="HEZ77" s="1"/>
      <c r="HFA77" s="1"/>
      <c r="HFB77" s="1"/>
      <c r="HFC77" s="1"/>
      <c r="HFD77" s="1"/>
      <c r="HFE77" s="1"/>
      <c r="HFF77" s="1"/>
      <c r="HFG77" s="1"/>
      <c r="HFH77" s="1"/>
      <c r="HFI77" s="1"/>
      <c r="HFJ77" s="1"/>
      <c r="HFK77" s="1"/>
      <c r="HFL77" s="1"/>
      <c r="HFM77" s="1"/>
      <c r="HFN77" s="1"/>
      <c r="HFO77" s="1"/>
      <c r="HFP77" s="1"/>
      <c r="HFQ77" s="1"/>
      <c r="HFR77" s="1"/>
      <c r="HFS77" s="1"/>
      <c r="HFT77" s="1"/>
      <c r="HFU77" s="1"/>
      <c r="HFV77" s="1"/>
      <c r="HFW77" s="1"/>
      <c r="HFX77" s="1"/>
      <c r="HFY77" s="1"/>
      <c r="HFZ77" s="1"/>
      <c r="HGA77" s="1"/>
      <c r="HGB77" s="1"/>
      <c r="HGC77" s="1"/>
      <c r="HGD77" s="1"/>
      <c r="HGE77" s="1"/>
      <c r="HGF77" s="1"/>
      <c r="HGG77" s="1"/>
      <c r="HGH77" s="1"/>
      <c r="HGI77" s="1"/>
      <c r="HGJ77" s="1"/>
      <c r="HGK77" s="1"/>
      <c r="HGL77" s="1"/>
      <c r="HGM77" s="1"/>
      <c r="HGN77" s="1"/>
      <c r="HGO77" s="1"/>
      <c r="HGP77" s="1"/>
      <c r="HGQ77" s="1"/>
      <c r="HGR77" s="1"/>
      <c r="HGS77" s="1"/>
      <c r="HGT77" s="1"/>
      <c r="HGU77" s="1"/>
      <c r="HGV77" s="1"/>
      <c r="HGW77" s="1"/>
      <c r="HGX77" s="1"/>
      <c r="HGY77" s="1"/>
      <c r="HGZ77" s="1"/>
      <c r="HHA77" s="1"/>
      <c r="HHB77" s="1"/>
      <c r="HHC77" s="1"/>
      <c r="HHD77" s="1"/>
      <c r="HHE77" s="1"/>
      <c r="HHF77" s="1"/>
      <c r="HHG77" s="1"/>
      <c r="HHH77" s="1"/>
      <c r="HHI77" s="1"/>
      <c r="HHJ77" s="1"/>
      <c r="HHK77" s="1"/>
      <c r="HHL77" s="1"/>
      <c r="HHM77" s="1"/>
      <c r="HHN77" s="1"/>
      <c r="HHO77" s="1"/>
      <c r="HHP77" s="1"/>
      <c r="HHQ77" s="1"/>
      <c r="HHR77" s="1"/>
      <c r="HHS77" s="1"/>
      <c r="HHT77" s="1"/>
      <c r="HHU77" s="1"/>
      <c r="HHV77" s="1"/>
      <c r="HHW77" s="1"/>
      <c r="HHX77" s="1"/>
      <c r="HHY77" s="1"/>
      <c r="HHZ77" s="1"/>
      <c r="HIA77" s="1"/>
      <c r="HIB77" s="1"/>
      <c r="HIC77" s="1"/>
      <c r="HID77" s="1"/>
      <c r="HIE77" s="1"/>
      <c r="HIF77" s="1"/>
      <c r="HIG77" s="1"/>
      <c r="HIH77" s="1"/>
      <c r="HII77" s="1"/>
      <c r="HIJ77" s="1"/>
      <c r="HIK77" s="1"/>
      <c r="HIL77" s="1"/>
      <c r="HIM77" s="1"/>
      <c r="HIN77" s="1"/>
      <c r="HIO77" s="1"/>
      <c r="HIP77" s="1"/>
      <c r="HIQ77" s="1"/>
      <c r="HIR77" s="1"/>
      <c r="HIS77" s="1"/>
      <c r="HIT77" s="1"/>
      <c r="HIU77" s="1"/>
      <c r="HIV77" s="1"/>
      <c r="HIW77" s="1"/>
      <c r="HIX77" s="1"/>
      <c r="HIY77" s="1"/>
      <c r="HIZ77" s="1"/>
      <c r="HJA77" s="1"/>
      <c r="HJB77" s="1"/>
      <c r="HJC77" s="1"/>
      <c r="HJD77" s="1"/>
      <c r="HJE77" s="1"/>
      <c r="HJF77" s="1"/>
      <c r="HJG77" s="1"/>
      <c r="HJH77" s="1"/>
      <c r="HJI77" s="1"/>
      <c r="HJJ77" s="1"/>
      <c r="HJK77" s="1"/>
      <c r="HJL77" s="1"/>
      <c r="HJM77" s="1"/>
      <c r="HJN77" s="1"/>
      <c r="HJO77" s="1"/>
      <c r="HJP77" s="1"/>
      <c r="HJQ77" s="1"/>
      <c r="HJR77" s="1"/>
      <c r="HJS77" s="1"/>
      <c r="HJT77" s="1"/>
      <c r="HJU77" s="1"/>
      <c r="HJV77" s="1"/>
      <c r="HJW77" s="1"/>
      <c r="HJX77" s="1"/>
      <c r="HJY77" s="1"/>
      <c r="HJZ77" s="1"/>
      <c r="HKA77" s="1"/>
      <c r="HKB77" s="1"/>
      <c r="HKC77" s="1"/>
      <c r="HKD77" s="1"/>
      <c r="HKE77" s="1"/>
      <c r="HKF77" s="1"/>
      <c r="HKG77" s="1"/>
      <c r="HKH77" s="1"/>
      <c r="HKI77" s="1"/>
      <c r="HKJ77" s="1"/>
      <c r="HKK77" s="1"/>
      <c r="HKL77" s="1"/>
      <c r="HKM77" s="1"/>
      <c r="HKN77" s="1"/>
      <c r="HKO77" s="1"/>
      <c r="HKP77" s="1"/>
      <c r="HKQ77" s="1"/>
      <c r="HKR77" s="1"/>
      <c r="HKS77" s="1"/>
      <c r="HKT77" s="1"/>
      <c r="HKU77" s="1"/>
      <c r="HKV77" s="1"/>
      <c r="HKW77" s="1"/>
      <c r="HKX77" s="1"/>
      <c r="HKY77" s="1"/>
      <c r="HKZ77" s="1"/>
      <c r="HLA77" s="1"/>
      <c r="HLB77" s="1"/>
      <c r="HLC77" s="1"/>
      <c r="HLD77" s="1"/>
      <c r="HLE77" s="1"/>
      <c r="HLF77" s="1"/>
      <c r="HLG77" s="1"/>
      <c r="HLH77" s="1"/>
      <c r="HLI77" s="1"/>
      <c r="HLJ77" s="1"/>
      <c r="HLK77" s="1"/>
      <c r="HLL77" s="1"/>
      <c r="HLM77" s="1"/>
      <c r="HLN77" s="1"/>
      <c r="HLO77" s="1"/>
      <c r="HLP77" s="1"/>
      <c r="HLQ77" s="1"/>
      <c r="HLR77" s="1"/>
      <c r="HLS77" s="1"/>
      <c r="HLT77" s="1"/>
      <c r="HLU77" s="1"/>
      <c r="HLV77" s="1"/>
      <c r="HLW77" s="1"/>
      <c r="HLX77" s="1"/>
      <c r="HLY77" s="1"/>
      <c r="HLZ77" s="1"/>
      <c r="HMA77" s="1"/>
      <c r="HMB77" s="1"/>
      <c r="HMC77" s="1"/>
      <c r="HMD77" s="1"/>
      <c r="HME77" s="1"/>
      <c r="HMF77" s="1"/>
      <c r="HMG77" s="1"/>
      <c r="HMH77" s="1"/>
      <c r="HMI77" s="1"/>
      <c r="HMJ77" s="1"/>
      <c r="HMK77" s="1"/>
      <c r="HML77" s="1"/>
      <c r="HMM77" s="1"/>
      <c r="HMN77" s="1"/>
      <c r="HMO77" s="1"/>
      <c r="HMP77" s="1"/>
      <c r="HMQ77" s="1"/>
      <c r="HMR77" s="1"/>
      <c r="HMS77" s="1"/>
      <c r="HMT77" s="1"/>
      <c r="HMU77" s="1"/>
      <c r="HMV77" s="1"/>
      <c r="HMW77" s="1"/>
      <c r="HMX77" s="1"/>
      <c r="HMY77" s="1"/>
      <c r="HMZ77" s="1"/>
      <c r="HNA77" s="1"/>
      <c r="HNB77" s="1"/>
      <c r="HNC77" s="1"/>
      <c r="HND77" s="1"/>
      <c r="HNE77" s="1"/>
      <c r="HNF77" s="1"/>
      <c r="HNG77" s="1"/>
      <c r="HNH77" s="1"/>
      <c r="HNI77" s="1"/>
      <c r="HNJ77" s="1"/>
      <c r="HNK77" s="1"/>
      <c r="HNL77" s="1"/>
      <c r="HNM77" s="1"/>
      <c r="HNN77" s="1"/>
      <c r="HNO77" s="1"/>
      <c r="HNP77" s="1"/>
      <c r="HNQ77" s="1"/>
      <c r="HNR77" s="1"/>
      <c r="HNS77" s="1"/>
      <c r="HNT77" s="1"/>
      <c r="HNU77" s="1"/>
      <c r="HNV77" s="1"/>
      <c r="HNW77" s="1"/>
      <c r="HNX77" s="1"/>
      <c r="HNY77" s="1"/>
      <c r="HNZ77" s="1"/>
      <c r="HOA77" s="1"/>
      <c r="HOB77" s="1"/>
      <c r="HOC77" s="1"/>
      <c r="HOD77" s="1"/>
      <c r="HOE77" s="1"/>
      <c r="HOF77" s="1"/>
      <c r="HOG77" s="1"/>
      <c r="HOH77" s="1"/>
      <c r="HOI77" s="1"/>
      <c r="HOJ77" s="1"/>
      <c r="HOK77" s="1"/>
      <c r="HOL77" s="1"/>
      <c r="HOM77" s="1"/>
      <c r="HON77" s="1"/>
      <c r="HOO77" s="1"/>
      <c r="HOP77" s="1"/>
      <c r="HOQ77" s="1"/>
      <c r="HOR77" s="1"/>
      <c r="HOS77" s="1"/>
      <c r="HOT77" s="1"/>
      <c r="HOU77" s="1"/>
      <c r="HOV77" s="1"/>
      <c r="HOW77" s="1"/>
      <c r="HOX77" s="1"/>
      <c r="HOY77" s="1"/>
      <c r="HOZ77" s="1"/>
      <c r="HPA77" s="1"/>
      <c r="HPB77" s="1"/>
      <c r="HPC77" s="1"/>
      <c r="HPD77" s="1"/>
      <c r="HPE77" s="1"/>
      <c r="HPF77" s="1"/>
      <c r="HPG77" s="1"/>
      <c r="HPH77" s="1"/>
      <c r="HPI77" s="1"/>
      <c r="HPJ77" s="1"/>
      <c r="HPK77" s="1"/>
      <c r="HPL77" s="1"/>
      <c r="HPM77" s="1"/>
      <c r="HPN77" s="1"/>
      <c r="HPO77" s="1"/>
      <c r="HPP77" s="1"/>
      <c r="HPQ77" s="1"/>
      <c r="HPR77" s="1"/>
      <c r="HPS77" s="1"/>
      <c r="HPT77" s="1"/>
      <c r="HPU77" s="1"/>
      <c r="HPV77" s="1"/>
      <c r="HPW77" s="1"/>
      <c r="HPX77" s="1"/>
      <c r="HPY77" s="1"/>
      <c r="HPZ77" s="1"/>
      <c r="HQA77" s="1"/>
      <c r="HQB77" s="1"/>
      <c r="HQC77" s="1"/>
      <c r="HQD77" s="1"/>
      <c r="HQE77" s="1"/>
      <c r="HQF77" s="1"/>
      <c r="HQG77" s="1"/>
      <c r="HQH77" s="1"/>
      <c r="HQI77" s="1"/>
      <c r="HQJ77" s="1"/>
      <c r="HQK77" s="1"/>
      <c r="HQL77" s="1"/>
      <c r="HQM77" s="1"/>
      <c r="HQN77" s="1"/>
      <c r="HQO77" s="1"/>
      <c r="HQP77" s="1"/>
      <c r="HQQ77" s="1"/>
      <c r="HQR77" s="1"/>
      <c r="HQS77" s="1"/>
      <c r="HQT77" s="1"/>
      <c r="HQU77" s="1"/>
      <c r="HQV77" s="1"/>
      <c r="HQW77" s="1"/>
      <c r="HQX77" s="1"/>
      <c r="HQY77" s="1"/>
      <c r="HQZ77" s="1"/>
      <c r="HRA77" s="1"/>
      <c r="HRB77" s="1"/>
      <c r="HRC77" s="1"/>
      <c r="HRD77" s="1"/>
      <c r="HRE77" s="1"/>
      <c r="HRF77" s="1"/>
      <c r="HRG77" s="1"/>
      <c r="HRH77" s="1"/>
      <c r="HRI77" s="1"/>
      <c r="HRJ77" s="1"/>
      <c r="HRK77" s="1"/>
      <c r="HRL77" s="1"/>
      <c r="HRM77" s="1"/>
      <c r="HRN77" s="1"/>
      <c r="HRO77" s="1"/>
      <c r="HRP77" s="1"/>
      <c r="HRQ77" s="1"/>
      <c r="HRR77" s="1"/>
      <c r="HRS77" s="1"/>
      <c r="HRT77" s="1"/>
      <c r="HRU77" s="1"/>
      <c r="HRV77" s="1"/>
      <c r="HRW77" s="1"/>
      <c r="HRX77" s="1"/>
      <c r="HRY77" s="1"/>
      <c r="HRZ77" s="1"/>
      <c r="HSA77" s="1"/>
      <c r="HSB77" s="1"/>
      <c r="HSC77" s="1"/>
      <c r="HSD77" s="1"/>
      <c r="HSE77" s="1"/>
      <c r="HSF77" s="1"/>
      <c r="HSG77" s="1"/>
      <c r="HSH77" s="1"/>
      <c r="HSI77" s="1"/>
      <c r="HSJ77" s="1"/>
      <c r="HSK77" s="1"/>
      <c r="HSL77" s="1"/>
      <c r="HSM77" s="1"/>
      <c r="HSN77" s="1"/>
      <c r="HSO77" s="1"/>
      <c r="HSP77" s="1"/>
      <c r="HSQ77" s="1"/>
      <c r="HSR77" s="1"/>
      <c r="HSS77" s="1"/>
      <c r="HST77" s="1"/>
      <c r="HSU77" s="1"/>
      <c r="HSV77" s="1"/>
      <c r="HSW77" s="1"/>
      <c r="HSX77" s="1"/>
      <c r="HSY77" s="1"/>
      <c r="HSZ77" s="1"/>
      <c r="HTA77" s="1"/>
      <c r="HTB77" s="1"/>
      <c r="HTC77" s="1"/>
      <c r="HTD77" s="1"/>
      <c r="HTE77" s="1"/>
      <c r="HTF77" s="1"/>
      <c r="HTG77" s="1"/>
      <c r="HTH77" s="1"/>
      <c r="HTI77" s="1"/>
      <c r="HTJ77" s="1"/>
      <c r="HTK77" s="1"/>
      <c r="HTL77" s="1"/>
      <c r="HTM77" s="1"/>
      <c r="HTN77" s="1"/>
      <c r="HTO77" s="1"/>
      <c r="HTP77" s="1"/>
      <c r="HTQ77" s="1"/>
      <c r="HTR77" s="1"/>
      <c r="HTS77" s="1"/>
      <c r="HTT77" s="1"/>
      <c r="HTU77" s="1"/>
      <c r="HTV77" s="1"/>
      <c r="HTW77" s="1"/>
      <c r="HTX77" s="1"/>
      <c r="HTY77" s="1"/>
      <c r="HTZ77" s="1"/>
      <c r="HUA77" s="1"/>
      <c r="HUB77" s="1"/>
      <c r="HUC77" s="1"/>
      <c r="HUD77" s="1"/>
      <c r="HUE77" s="1"/>
      <c r="HUF77" s="1"/>
      <c r="HUG77" s="1"/>
      <c r="HUH77" s="1"/>
      <c r="HUI77" s="1"/>
      <c r="HUJ77" s="1"/>
      <c r="HUK77" s="1"/>
      <c r="HUL77" s="1"/>
      <c r="HUM77" s="1"/>
      <c r="HUN77" s="1"/>
      <c r="HUO77" s="1"/>
      <c r="HUP77" s="1"/>
      <c r="HUQ77" s="1"/>
      <c r="HUR77" s="1"/>
      <c r="HUS77" s="1"/>
      <c r="HUT77" s="1"/>
      <c r="HUU77" s="1"/>
      <c r="HUV77" s="1"/>
      <c r="HUW77" s="1"/>
      <c r="HUX77" s="1"/>
      <c r="HUY77" s="1"/>
      <c r="HUZ77" s="1"/>
      <c r="HVA77" s="1"/>
      <c r="HVB77" s="1"/>
      <c r="HVC77" s="1"/>
      <c r="HVD77" s="1"/>
      <c r="HVE77" s="1"/>
      <c r="HVF77" s="1"/>
      <c r="HVG77" s="1"/>
      <c r="HVH77" s="1"/>
      <c r="HVI77" s="1"/>
      <c r="HVJ77" s="1"/>
      <c r="HVK77" s="1"/>
      <c r="HVL77" s="1"/>
      <c r="HVM77" s="1"/>
      <c r="HVN77" s="1"/>
      <c r="HVO77" s="1"/>
      <c r="HVP77" s="1"/>
      <c r="HVQ77" s="1"/>
      <c r="HVR77" s="1"/>
      <c r="HVS77" s="1"/>
      <c r="HVT77" s="1"/>
      <c r="HVU77" s="1"/>
      <c r="HVV77" s="1"/>
      <c r="HVW77" s="1"/>
      <c r="HVX77" s="1"/>
      <c r="HVY77" s="1"/>
      <c r="HVZ77" s="1"/>
      <c r="HWA77" s="1"/>
      <c r="HWB77" s="1"/>
      <c r="HWC77" s="1"/>
      <c r="HWD77" s="1"/>
      <c r="HWE77" s="1"/>
      <c r="HWF77" s="1"/>
      <c r="HWG77" s="1"/>
      <c r="HWH77" s="1"/>
      <c r="HWI77" s="1"/>
      <c r="HWJ77" s="1"/>
      <c r="HWK77" s="1"/>
      <c r="HWL77" s="1"/>
      <c r="HWM77" s="1"/>
      <c r="HWN77" s="1"/>
      <c r="HWO77" s="1"/>
      <c r="HWP77" s="1"/>
      <c r="HWQ77" s="1"/>
      <c r="HWR77" s="1"/>
      <c r="HWS77" s="1"/>
      <c r="HWT77" s="1"/>
      <c r="HWU77" s="1"/>
      <c r="HWV77" s="1"/>
      <c r="HWW77" s="1"/>
      <c r="HWX77" s="1"/>
      <c r="HWY77" s="1"/>
      <c r="HWZ77" s="1"/>
      <c r="HXA77" s="1"/>
      <c r="HXB77" s="1"/>
      <c r="HXC77" s="1"/>
      <c r="HXD77" s="1"/>
      <c r="HXE77" s="1"/>
      <c r="HXF77" s="1"/>
      <c r="HXG77" s="1"/>
      <c r="HXH77" s="1"/>
      <c r="HXI77" s="1"/>
      <c r="HXJ77" s="1"/>
      <c r="HXK77" s="1"/>
      <c r="HXL77" s="1"/>
      <c r="HXM77" s="1"/>
      <c r="HXN77" s="1"/>
      <c r="HXO77" s="1"/>
      <c r="HXP77" s="1"/>
      <c r="HXQ77" s="1"/>
      <c r="HXR77" s="1"/>
      <c r="HXS77" s="1"/>
      <c r="HXT77" s="1"/>
      <c r="HXU77" s="1"/>
      <c r="HXV77" s="1"/>
      <c r="HXW77" s="1"/>
      <c r="HXX77" s="1"/>
      <c r="HXY77" s="1"/>
      <c r="HXZ77" s="1"/>
      <c r="HYA77" s="1"/>
      <c r="HYB77" s="1"/>
      <c r="HYC77" s="1"/>
      <c r="HYD77" s="1"/>
      <c r="HYE77" s="1"/>
      <c r="HYF77" s="1"/>
      <c r="HYG77" s="1"/>
      <c r="HYH77" s="1"/>
      <c r="HYI77" s="1"/>
      <c r="HYJ77" s="1"/>
      <c r="HYK77" s="1"/>
      <c r="HYL77" s="1"/>
      <c r="HYM77" s="1"/>
      <c r="HYN77" s="1"/>
      <c r="HYO77" s="1"/>
      <c r="HYP77" s="1"/>
      <c r="HYQ77" s="1"/>
      <c r="HYR77" s="1"/>
      <c r="HYS77" s="1"/>
      <c r="HYT77" s="1"/>
      <c r="HYU77" s="1"/>
      <c r="HYV77" s="1"/>
      <c r="HYW77" s="1"/>
      <c r="HYX77" s="1"/>
      <c r="HYY77" s="1"/>
      <c r="HYZ77" s="1"/>
      <c r="HZA77" s="1"/>
      <c r="HZB77" s="1"/>
      <c r="HZC77" s="1"/>
      <c r="HZD77" s="1"/>
      <c r="HZE77" s="1"/>
      <c r="HZF77" s="1"/>
      <c r="HZG77" s="1"/>
      <c r="HZH77" s="1"/>
      <c r="HZI77" s="1"/>
      <c r="HZJ77" s="1"/>
      <c r="HZK77" s="1"/>
      <c r="HZL77" s="1"/>
      <c r="HZM77" s="1"/>
      <c r="HZN77" s="1"/>
      <c r="HZO77" s="1"/>
      <c r="HZP77" s="1"/>
      <c r="HZQ77" s="1"/>
      <c r="HZR77" s="1"/>
      <c r="HZS77" s="1"/>
      <c r="HZT77" s="1"/>
      <c r="HZU77" s="1"/>
      <c r="HZV77" s="1"/>
      <c r="HZW77" s="1"/>
      <c r="HZX77" s="1"/>
      <c r="HZY77" s="1"/>
      <c r="HZZ77" s="1"/>
      <c r="IAA77" s="1"/>
      <c r="IAB77" s="1"/>
      <c r="IAC77" s="1"/>
      <c r="IAD77" s="1"/>
      <c r="IAE77" s="1"/>
      <c r="IAF77" s="1"/>
      <c r="IAG77" s="1"/>
      <c r="IAH77" s="1"/>
      <c r="IAI77" s="1"/>
      <c r="IAJ77" s="1"/>
      <c r="IAK77" s="1"/>
      <c r="IAL77" s="1"/>
      <c r="IAM77" s="1"/>
      <c r="IAN77" s="1"/>
      <c r="IAO77" s="1"/>
      <c r="IAP77" s="1"/>
      <c r="IAQ77" s="1"/>
      <c r="IAR77" s="1"/>
      <c r="IAS77" s="1"/>
      <c r="IAT77" s="1"/>
      <c r="IAU77" s="1"/>
      <c r="IAV77" s="1"/>
      <c r="IAW77" s="1"/>
      <c r="IAX77" s="1"/>
      <c r="IAY77" s="1"/>
      <c r="IAZ77" s="1"/>
      <c r="IBA77" s="1"/>
      <c r="IBB77" s="1"/>
      <c r="IBC77" s="1"/>
      <c r="IBD77" s="1"/>
      <c r="IBE77" s="1"/>
      <c r="IBF77" s="1"/>
      <c r="IBG77" s="1"/>
      <c r="IBH77" s="1"/>
      <c r="IBI77" s="1"/>
      <c r="IBJ77" s="1"/>
      <c r="IBK77" s="1"/>
      <c r="IBL77" s="1"/>
      <c r="IBM77" s="1"/>
      <c r="IBN77" s="1"/>
      <c r="IBO77" s="1"/>
      <c r="IBP77" s="1"/>
      <c r="IBQ77" s="1"/>
      <c r="IBR77" s="1"/>
      <c r="IBS77" s="1"/>
      <c r="IBT77" s="1"/>
      <c r="IBU77" s="1"/>
      <c r="IBV77" s="1"/>
      <c r="IBW77" s="1"/>
      <c r="IBX77" s="1"/>
      <c r="IBY77" s="1"/>
      <c r="IBZ77" s="1"/>
      <c r="ICA77" s="1"/>
      <c r="ICB77" s="1"/>
      <c r="ICC77" s="1"/>
      <c r="ICD77" s="1"/>
      <c r="ICE77" s="1"/>
      <c r="ICF77" s="1"/>
      <c r="ICG77" s="1"/>
      <c r="ICH77" s="1"/>
      <c r="ICI77" s="1"/>
      <c r="ICJ77" s="1"/>
      <c r="ICK77" s="1"/>
      <c r="ICL77" s="1"/>
      <c r="ICM77" s="1"/>
      <c r="ICN77" s="1"/>
      <c r="ICO77" s="1"/>
      <c r="ICP77" s="1"/>
      <c r="ICQ77" s="1"/>
      <c r="ICR77" s="1"/>
      <c r="ICS77" s="1"/>
      <c r="ICT77" s="1"/>
      <c r="ICU77" s="1"/>
      <c r="ICV77" s="1"/>
      <c r="ICW77" s="1"/>
      <c r="ICX77" s="1"/>
      <c r="ICY77" s="1"/>
      <c r="ICZ77" s="1"/>
      <c r="IDA77" s="1"/>
      <c r="IDB77" s="1"/>
      <c r="IDC77" s="1"/>
      <c r="IDD77" s="1"/>
      <c r="IDE77" s="1"/>
      <c r="IDF77" s="1"/>
      <c r="IDG77" s="1"/>
      <c r="IDH77" s="1"/>
      <c r="IDI77" s="1"/>
      <c r="IDJ77" s="1"/>
      <c r="IDK77" s="1"/>
      <c r="IDL77" s="1"/>
      <c r="IDM77" s="1"/>
      <c r="IDN77" s="1"/>
      <c r="IDO77" s="1"/>
      <c r="IDP77" s="1"/>
      <c r="IDQ77" s="1"/>
      <c r="IDR77" s="1"/>
      <c r="IDS77" s="1"/>
      <c r="IDT77" s="1"/>
      <c r="IDU77" s="1"/>
      <c r="IDV77" s="1"/>
      <c r="IDW77" s="1"/>
      <c r="IDX77" s="1"/>
      <c r="IDY77" s="1"/>
      <c r="IDZ77" s="1"/>
      <c r="IEA77" s="1"/>
      <c r="IEB77" s="1"/>
      <c r="IEC77" s="1"/>
      <c r="IED77" s="1"/>
      <c r="IEE77" s="1"/>
      <c r="IEF77" s="1"/>
      <c r="IEG77" s="1"/>
      <c r="IEH77" s="1"/>
      <c r="IEI77" s="1"/>
      <c r="IEJ77" s="1"/>
      <c r="IEK77" s="1"/>
      <c r="IEL77" s="1"/>
      <c r="IEM77" s="1"/>
      <c r="IEN77" s="1"/>
      <c r="IEO77" s="1"/>
      <c r="IEP77" s="1"/>
      <c r="IEQ77" s="1"/>
      <c r="IER77" s="1"/>
      <c r="IES77" s="1"/>
      <c r="IET77" s="1"/>
      <c r="IEU77" s="1"/>
      <c r="IEV77" s="1"/>
      <c r="IEW77" s="1"/>
      <c r="IEX77" s="1"/>
      <c r="IEY77" s="1"/>
      <c r="IEZ77" s="1"/>
      <c r="IFA77" s="1"/>
      <c r="IFB77" s="1"/>
      <c r="IFC77" s="1"/>
      <c r="IFD77" s="1"/>
      <c r="IFE77" s="1"/>
      <c r="IFF77" s="1"/>
      <c r="IFG77" s="1"/>
      <c r="IFH77" s="1"/>
      <c r="IFI77" s="1"/>
      <c r="IFJ77" s="1"/>
      <c r="IFK77" s="1"/>
      <c r="IFL77" s="1"/>
      <c r="IFM77" s="1"/>
      <c r="IFN77" s="1"/>
      <c r="IFO77" s="1"/>
      <c r="IFP77" s="1"/>
      <c r="IFQ77" s="1"/>
      <c r="IFR77" s="1"/>
      <c r="IFS77" s="1"/>
      <c r="IFT77" s="1"/>
      <c r="IFU77" s="1"/>
      <c r="IFV77" s="1"/>
      <c r="IFW77" s="1"/>
      <c r="IFX77" s="1"/>
      <c r="IFY77" s="1"/>
      <c r="IFZ77" s="1"/>
      <c r="IGA77" s="1"/>
      <c r="IGB77" s="1"/>
      <c r="IGC77" s="1"/>
      <c r="IGD77" s="1"/>
      <c r="IGE77" s="1"/>
      <c r="IGF77" s="1"/>
      <c r="IGG77" s="1"/>
      <c r="IGH77" s="1"/>
      <c r="IGI77" s="1"/>
      <c r="IGJ77" s="1"/>
      <c r="IGK77" s="1"/>
      <c r="IGL77" s="1"/>
      <c r="IGM77" s="1"/>
      <c r="IGN77" s="1"/>
      <c r="IGO77" s="1"/>
      <c r="IGP77" s="1"/>
      <c r="IGQ77" s="1"/>
      <c r="IGR77" s="1"/>
      <c r="IGS77" s="1"/>
      <c r="IGT77" s="1"/>
      <c r="IGU77" s="1"/>
      <c r="IGV77" s="1"/>
      <c r="IGW77" s="1"/>
      <c r="IGX77" s="1"/>
      <c r="IGY77" s="1"/>
      <c r="IGZ77" s="1"/>
      <c r="IHA77" s="1"/>
      <c r="IHB77" s="1"/>
      <c r="IHC77" s="1"/>
      <c r="IHD77" s="1"/>
      <c r="IHE77" s="1"/>
      <c r="IHF77" s="1"/>
      <c r="IHG77" s="1"/>
      <c r="IHH77" s="1"/>
      <c r="IHI77" s="1"/>
      <c r="IHJ77" s="1"/>
      <c r="IHK77" s="1"/>
      <c r="IHL77" s="1"/>
      <c r="IHM77" s="1"/>
      <c r="IHN77" s="1"/>
      <c r="IHO77" s="1"/>
      <c r="IHP77" s="1"/>
      <c r="IHQ77" s="1"/>
      <c r="IHR77" s="1"/>
      <c r="IHS77" s="1"/>
      <c r="IHT77" s="1"/>
      <c r="IHU77" s="1"/>
      <c r="IHV77" s="1"/>
      <c r="IHW77" s="1"/>
      <c r="IHX77" s="1"/>
      <c r="IHY77" s="1"/>
      <c r="IHZ77" s="1"/>
      <c r="IIA77" s="1"/>
      <c r="IIB77" s="1"/>
      <c r="IIC77" s="1"/>
      <c r="IID77" s="1"/>
      <c r="IIE77" s="1"/>
      <c r="IIF77" s="1"/>
      <c r="IIG77" s="1"/>
      <c r="IIH77" s="1"/>
      <c r="III77" s="1"/>
      <c r="IIJ77" s="1"/>
      <c r="IIK77" s="1"/>
      <c r="IIL77" s="1"/>
      <c r="IIM77" s="1"/>
      <c r="IIN77" s="1"/>
      <c r="IIO77" s="1"/>
      <c r="IIP77" s="1"/>
      <c r="IIQ77" s="1"/>
      <c r="IIR77" s="1"/>
      <c r="IIS77" s="1"/>
      <c r="IIT77" s="1"/>
      <c r="IIU77" s="1"/>
      <c r="IIV77" s="1"/>
      <c r="IIW77" s="1"/>
      <c r="IIX77" s="1"/>
      <c r="IIY77" s="1"/>
      <c r="IIZ77" s="1"/>
      <c r="IJA77" s="1"/>
      <c r="IJB77" s="1"/>
      <c r="IJC77" s="1"/>
      <c r="IJD77" s="1"/>
      <c r="IJE77" s="1"/>
      <c r="IJF77" s="1"/>
      <c r="IJG77" s="1"/>
      <c r="IJH77" s="1"/>
      <c r="IJI77" s="1"/>
      <c r="IJJ77" s="1"/>
      <c r="IJK77" s="1"/>
      <c r="IJL77" s="1"/>
      <c r="IJM77" s="1"/>
      <c r="IJN77" s="1"/>
      <c r="IJO77" s="1"/>
      <c r="IJP77" s="1"/>
      <c r="IJQ77" s="1"/>
      <c r="IJR77" s="1"/>
      <c r="IJS77" s="1"/>
      <c r="IJT77" s="1"/>
      <c r="IJU77" s="1"/>
      <c r="IJV77" s="1"/>
      <c r="IJW77" s="1"/>
      <c r="IJX77" s="1"/>
      <c r="IJY77" s="1"/>
      <c r="IJZ77" s="1"/>
      <c r="IKA77" s="1"/>
      <c r="IKB77" s="1"/>
      <c r="IKC77" s="1"/>
      <c r="IKD77" s="1"/>
      <c r="IKE77" s="1"/>
      <c r="IKF77" s="1"/>
      <c r="IKG77" s="1"/>
      <c r="IKH77" s="1"/>
      <c r="IKI77" s="1"/>
      <c r="IKJ77" s="1"/>
      <c r="IKK77" s="1"/>
      <c r="IKL77" s="1"/>
      <c r="IKM77" s="1"/>
      <c r="IKN77" s="1"/>
      <c r="IKO77" s="1"/>
      <c r="IKP77" s="1"/>
      <c r="IKQ77" s="1"/>
      <c r="IKR77" s="1"/>
      <c r="IKS77" s="1"/>
      <c r="IKT77" s="1"/>
      <c r="IKU77" s="1"/>
      <c r="IKV77" s="1"/>
      <c r="IKW77" s="1"/>
      <c r="IKX77" s="1"/>
      <c r="IKY77" s="1"/>
      <c r="IKZ77" s="1"/>
      <c r="ILA77" s="1"/>
      <c r="ILB77" s="1"/>
      <c r="ILC77" s="1"/>
      <c r="ILD77" s="1"/>
      <c r="ILE77" s="1"/>
      <c r="ILF77" s="1"/>
      <c r="ILG77" s="1"/>
      <c r="ILH77" s="1"/>
      <c r="ILI77" s="1"/>
      <c r="ILJ77" s="1"/>
      <c r="ILK77" s="1"/>
      <c r="ILL77" s="1"/>
      <c r="ILM77" s="1"/>
      <c r="ILN77" s="1"/>
      <c r="ILO77" s="1"/>
      <c r="ILP77" s="1"/>
      <c r="ILQ77" s="1"/>
      <c r="ILR77" s="1"/>
      <c r="ILS77" s="1"/>
      <c r="ILT77" s="1"/>
      <c r="ILU77" s="1"/>
      <c r="ILV77" s="1"/>
      <c r="ILW77" s="1"/>
      <c r="ILX77" s="1"/>
      <c r="ILY77" s="1"/>
      <c r="ILZ77" s="1"/>
      <c r="IMA77" s="1"/>
      <c r="IMB77" s="1"/>
      <c r="IMC77" s="1"/>
      <c r="IMD77" s="1"/>
      <c r="IME77" s="1"/>
      <c r="IMF77" s="1"/>
      <c r="IMG77" s="1"/>
      <c r="IMH77" s="1"/>
      <c r="IMI77" s="1"/>
      <c r="IMJ77" s="1"/>
      <c r="IMK77" s="1"/>
      <c r="IML77" s="1"/>
      <c r="IMM77" s="1"/>
      <c r="IMN77" s="1"/>
      <c r="IMO77" s="1"/>
      <c r="IMP77" s="1"/>
      <c r="IMQ77" s="1"/>
      <c r="IMR77" s="1"/>
      <c r="IMS77" s="1"/>
      <c r="IMT77" s="1"/>
      <c r="IMU77" s="1"/>
      <c r="IMV77" s="1"/>
      <c r="IMW77" s="1"/>
      <c r="IMX77" s="1"/>
      <c r="IMY77" s="1"/>
      <c r="IMZ77" s="1"/>
      <c r="INA77" s="1"/>
      <c r="INB77" s="1"/>
      <c r="INC77" s="1"/>
      <c r="IND77" s="1"/>
      <c r="INE77" s="1"/>
      <c r="INF77" s="1"/>
      <c r="ING77" s="1"/>
      <c r="INH77" s="1"/>
      <c r="INI77" s="1"/>
      <c r="INJ77" s="1"/>
      <c r="INK77" s="1"/>
      <c r="INL77" s="1"/>
      <c r="INM77" s="1"/>
      <c r="INN77" s="1"/>
      <c r="INO77" s="1"/>
      <c r="INP77" s="1"/>
      <c r="INQ77" s="1"/>
      <c r="INR77" s="1"/>
      <c r="INS77" s="1"/>
      <c r="INT77" s="1"/>
      <c r="INU77" s="1"/>
      <c r="INV77" s="1"/>
      <c r="INW77" s="1"/>
      <c r="INX77" s="1"/>
      <c r="INY77" s="1"/>
      <c r="INZ77" s="1"/>
      <c r="IOA77" s="1"/>
      <c r="IOB77" s="1"/>
      <c r="IOC77" s="1"/>
      <c r="IOD77" s="1"/>
      <c r="IOE77" s="1"/>
      <c r="IOF77" s="1"/>
      <c r="IOG77" s="1"/>
      <c r="IOH77" s="1"/>
      <c r="IOI77" s="1"/>
      <c r="IOJ77" s="1"/>
      <c r="IOK77" s="1"/>
      <c r="IOL77" s="1"/>
      <c r="IOM77" s="1"/>
      <c r="ION77" s="1"/>
      <c r="IOO77" s="1"/>
      <c r="IOP77" s="1"/>
      <c r="IOQ77" s="1"/>
      <c r="IOR77" s="1"/>
      <c r="IOS77" s="1"/>
      <c r="IOT77" s="1"/>
      <c r="IOU77" s="1"/>
      <c r="IOV77" s="1"/>
      <c r="IOW77" s="1"/>
      <c r="IOX77" s="1"/>
      <c r="IOY77" s="1"/>
      <c r="IOZ77" s="1"/>
      <c r="IPA77" s="1"/>
      <c r="IPB77" s="1"/>
      <c r="IPC77" s="1"/>
      <c r="IPD77" s="1"/>
      <c r="IPE77" s="1"/>
      <c r="IPF77" s="1"/>
      <c r="IPG77" s="1"/>
      <c r="IPH77" s="1"/>
      <c r="IPI77" s="1"/>
      <c r="IPJ77" s="1"/>
      <c r="IPK77" s="1"/>
      <c r="IPL77" s="1"/>
      <c r="IPM77" s="1"/>
      <c r="IPN77" s="1"/>
      <c r="IPO77" s="1"/>
      <c r="IPP77" s="1"/>
      <c r="IPQ77" s="1"/>
      <c r="IPR77" s="1"/>
      <c r="IPS77" s="1"/>
      <c r="IPT77" s="1"/>
      <c r="IPU77" s="1"/>
      <c r="IPV77" s="1"/>
      <c r="IPW77" s="1"/>
      <c r="IPX77" s="1"/>
      <c r="IPY77" s="1"/>
      <c r="IPZ77" s="1"/>
      <c r="IQA77" s="1"/>
      <c r="IQB77" s="1"/>
      <c r="IQC77" s="1"/>
      <c r="IQD77" s="1"/>
      <c r="IQE77" s="1"/>
      <c r="IQF77" s="1"/>
      <c r="IQG77" s="1"/>
      <c r="IQH77" s="1"/>
      <c r="IQI77" s="1"/>
      <c r="IQJ77" s="1"/>
      <c r="IQK77" s="1"/>
      <c r="IQL77" s="1"/>
      <c r="IQM77" s="1"/>
      <c r="IQN77" s="1"/>
      <c r="IQO77" s="1"/>
      <c r="IQP77" s="1"/>
      <c r="IQQ77" s="1"/>
      <c r="IQR77" s="1"/>
      <c r="IQS77" s="1"/>
      <c r="IQT77" s="1"/>
      <c r="IQU77" s="1"/>
      <c r="IQV77" s="1"/>
      <c r="IQW77" s="1"/>
      <c r="IQX77" s="1"/>
      <c r="IQY77" s="1"/>
      <c r="IQZ77" s="1"/>
      <c r="IRA77" s="1"/>
      <c r="IRB77" s="1"/>
      <c r="IRC77" s="1"/>
      <c r="IRD77" s="1"/>
      <c r="IRE77" s="1"/>
      <c r="IRF77" s="1"/>
      <c r="IRG77" s="1"/>
      <c r="IRH77" s="1"/>
      <c r="IRI77" s="1"/>
      <c r="IRJ77" s="1"/>
      <c r="IRK77" s="1"/>
      <c r="IRL77" s="1"/>
      <c r="IRM77" s="1"/>
      <c r="IRN77" s="1"/>
      <c r="IRO77" s="1"/>
      <c r="IRP77" s="1"/>
      <c r="IRQ77" s="1"/>
      <c r="IRR77" s="1"/>
      <c r="IRS77" s="1"/>
      <c r="IRT77" s="1"/>
      <c r="IRU77" s="1"/>
      <c r="IRV77" s="1"/>
      <c r="IRW77" s="1"/>
      <c r="IRX77" s="1"/>
      <c r="IRY77" s="1"/>
      <c r="IRZ77" s="1"/>
      <c r="ISA77" s="1"/>
      <c r="ISB77" s="1"/>
      <c r="ISC77" s="1"/>
      <c r="ISD77" s="1"/>
      <c r="ISE77" s="1"/>
      <c r="ISF77" s="1"/>
      <c r="ISG77" s="1"/>
      <c r="ISH77" s="1"/>
      <c r="ISI77" s="1"/>
      <c r="ISJ77" s="1"/>
      <c r="ISK77" s="1"/>
      <c r="ISL77" s="1"/>
      <c r="ISM77" s="1"/>
      <c r="ISN77" s="1"/>
      <c r="ISO77" s="1"/>
      <c r="ISP77" s="1"/>
      <c r="ISQ77" s="1"/>
      <c r="ISR77" s="1"/>
      <c r="ISS77" s="1"/>
      <c r="IST77" s="1"/>
      <c r="ISU77" s="1"/>
      <c r="ISV77" s="1"/>
      <c r="ISW77" s="1"/>
      <c r="ISX77" s="1"/>
      <c r="ISY77" s="1"/>
      <c r="ISZ77" s="1"/>
      <c r="ITA77" s="1"/>
      <c r="ITB77" s="1"/>
      <c r="ITC77" s="1"/>
      <c r="ITD77" s="1"/>
      <c r="ITE77" s="1"/>
      <c r="ITF77" s="1"/>
      <c r="ITG77" s="1"/>
      <c r="ITH77" s="1"/>
      <c r="ITI77" s="1"/>
      <c r="ITJ77" s="1"/>
      <c r="ITK77" s="1"/>
      <c r="ITL77" s="1"/>
      <c r="ITM77" s="1"/>
      <c r="ITN77" s="1"/>
      <c r="ITO77" s="1"/>
      <c r="ITP77" s="1"/>
      <c r="ITQ77" s="1"/>
      <c r="ITR77" s="1"/>
      <c r="ITS77" s="1"/>
      <c r="ITT77" s="1"/>
      <c r="ITU77" s="1"/>
      <c r="ITV77" s="1"/>
      <c r="ITW77" s="1"/>
      <c r="ITX77" s="1"/>
      <c r="ITY77" s="1"/>
      <c r="ITZ77" s="1"/>
      <c r="IUA77" s="1"/>
      <c r="IUB77" s="1"/>
      <c r="IUC77" s="1"/>
      <c r="IUD77" s="1"/>
      <c r="IUE77" s="1"/>
      <c r="IUF77" s="1"/>
      <c r="IUG77" s="1"/>
      <c r="IUH77" s="1"/>
      <c r="IUI77" s="1"/>
      <c r="IUJ77" s="1"/>
      <c r="IUK77" s="1"/>
      <c r="IUL77" s="1"/>
      <c r="IUM77" s="1"/>
      <c r="IUN77" s="1"/>
      <c r="IUO77" s="1"/>
      <c r="IUP77" s="1"/>
      <c r="IUQ77" s="1"/>
      <c r="IUR77" s="1"/>
      <c r="IUS77" s="1"/>
      <c r="IUT77" s="1"/>
      <c r="IUU77" s="1"/>
      <c r="IUV77" s="1"/>
      <c r="IUW77" s="1"/>
      <c r="IUX77" s="1"/>
      <c r="IUY77" s="1"/>
      <c r="IUZ77" s="1"/>
      <c r="IVA77" s="1"/>
      <c r="IVB77" s="1"/>
      <c r="IVC77" s="1"/>
      <c r="IVD77" s="1"/>
      <c r="IVE77" s="1"/>
      <c r="IVF77" s="1"/>
      <c r="IVG77" s="1"/>
      <c r="IVH77" s="1"/>
      <c r="IVI77" s="1"/>
      <c r="IVJ77" s="1"/>
      <c r="IVK77" s="1"/>
      <c r="IVL77" s="1"/>
      <c r="IVM77" s="1"/>
      <c r="IVN77" s="1"/>
      <c r="IVO77" s="1"/>
      <c r="IVP77" s="1"/>
      <c r="IVQ77" s="1"/>
      <c r="IVR77" s="1"/>
      <c r="IVS77" s="1"/>
      <c r="IVT77" s="1"/>
      <c r="IVU77" s="1"/>
      <c r="IVV77" s="1"/>
      <c r="IVW77" s="1"/>
      <c r="IVX77" s="1"/>
      <c r="IVY77" s="1"/>
      <c r="IVZ77" s="1"/>
      <c r="IWA77" s="1"/>
      <c r="IWB77" s="1"/>
      <c r="IWC77" s="1"/>
      <c r="IWD77" s="1"/>
      <c r="IWE77" s="1"/>
      <c r="IWF77" s="1"/>
      <c r="IWG77" s="1"/>
      <c r="IWH77" s="1"/>
      <c r="IWI77" s="1"/>
      <c r="IWJ77" s="1"/>
      <c r="IWK77" s="1"/>
      <c r="IWL77" s="1"/>
      <c r="IWM77" s="1"/>
      <c r="IWN77" s="1"/>
      <c r="IWO77" s="1"/>
      <c r="IWP77" s="1"/>
      <c r="IWQ77" s="1"/>
      <c r="IWR77" s="1"/>
      <c r="IWS77" s="1"/>
      <c r="IWT77" s="1"/>
      <c r="IWU77" s="1"/>
      <c r="IWV77" s="1"/>
      <c r="IWW77" s="1"/>
      <c r="IWX77" s="1"/>
      <c r="IWY77" s="1"/>
      <c r="IWZ77" s="1"/>
      <c r="IXA77" s="1"/>
      <c r="IXB77" s="1"/>
      <c r="IXC77" s="1"/>
      <c r="IXD77" s="1"/>
      <c r="IXE77" s="1"/>
      <c r="IXF77" s="1"/>
      <c r="IXG77" s="1"/>
      <c r="IXH77" s="1"/>
      <c r="IXI77" s="1"/>
      <c r="IXJ77" s="1"/>
      <c r="IXK77" s="1"/>
      <c r="IXL77" s="1"/>
      <c r="IXM77" s="1"/>
      <c r="IXN77" s="1"/>
      <c r="IXO77" s="1"/>
      <c r="IXP77" s="1"/>
      <c r="IXQ77" s="1"/>
      <c r="IXR77" s="1"/>
      <c r="IXS77" s="1"/>
      <c r="IXT77" s="1"/>
      <c r="IXU77" s="1"/>
      <c r="IXV77" s="1"/>
      <c r="IXW77" s="1"/>
      <c r="IXX77" s="1"/>
      <c r="IXY77" s="1"/>
      <c r="IXZ77" s="1"/>
      <c r="IYA77" s="1"/>
      <c r="IYB77" s="1"/>
      <c r="IYC77" s="1"/>
      <c r="IYD77" s="1"/>
      <c r="IYE77" s="1"/>
      <c r="IYF77" s="1"/>
      <c r="IYG77" s="1"/>
      <c r="IYH77" s="1"/>
      <c r="IYI77" s="1"/>
      <c r="IYJ77" s="1"/>
      <c r="IYK77" s="1"/>
      <c r="IYL77" s="1"/>
      <c r="IYM77" s="1"/>
      <c r="IYN77" s="1"/>
      <c r="IYO77" s="1"/>
      <c r="IYP77" s="1"/>
      <c r="IYQ77" s="1"/>
      <c r="IYR77" s="1"/>
      <c r="IYS77" s="1"/>
      <c r="IYT77" s="1"/>
      <c r="IYU77" s="1"/>
      <c r="IYV77" s="1"/>
      <c r="IYW77" s="1"/>
      <c r="IYX77" s="1"/>
      <c r="IYY77" s="1"/>
      <c r="IYZ77" s="1"/>
      <c r="IZA77" s="1"/>
      <c r="IZB77" s="1"/>
      <c r="IZC77" s="1"/>
      <c r="IZD77" s="1"/>
      <c r="IZE77" s="1"/>
      <c r="IZF77" s="1"/>
      <c r="IZG77" s="1"/>
      <c r="IZH77" s="1"/>
      <c r="IZI77" s="1"/>
      <c r="IZJ77" s="1"/>
      <c r="IZK77" s="1"/>
      <c r="IZL77" s="1"/>
      <c r="IZM77" s="1"/>
      <c r="IZN77" s="1"/>
      <c r="IZO77" s="1"/>
      <c r="IZP77" s="1"/>
      <c r="IZQ77" s="1"/>
      <c r="IZR77" s="1"/>
      <c r="IZS77" s="1"/>
      <c r="IZT77" s="1"/>
      <c r="IZU77" s="1"/>
      <c r="IZV77" s="1"/>
      <c r="IZW77" s="1"/>
      <c r="IZX77" s="1"/>
      <c r="IZY77" s="1"/>
      <c r="IZZ77" s="1"/>
      <c r="JAA77" s="1"/>
      <c r="JAB77" s="1"/>
      <c r="JAC77" s="1"/>
      <c r="JAD77" s="1"/>
      <c r="JAE77" s="1"/>
      <c r="JAF77" s="1"/>
      <c r="JAG77" s="1"/>
      <c r="JAH77" s="1"/>
      <c r="JAI77" s="1"/>
      <c r="JAJ77" s="1"/>
      <c r="JAK77" s="1"/>
      <c r="JAL77" s="1"/>
      <c r="JAM77" s="1"/>
      <c r="JAN77" s="1"/>
      <c r="JAO77" s="1"/>
      <c r="JAP77" s="1"/>
      <c r="JAQ77" s="1"/>
      <c r="JAR77" s="1"/>
      <c r="JAS77" s="1"/>
      <c r="JAT77" s="1"/>
      <c r="JAU77" s="1"/>
      <c r="JAV77" s="1"/>
      <c r="JAW77" s="1"/>
      <c r="JAX77" s="1"/>
      <c r="JAY77" s="1"/>
      <c r="JAZ77" s="1"/>
      <c r="JBA77" s="1"/>
      <c r="JBB77" s="1"/>
      <c r="JBC77" s="1"/>
      <c r="JBD77" s="1"/>
      <c r="JBE77" s="1"/>
      <c r="JBF77" s="1"/>
      <c r="JBG77" s="1"/>
      <c r="JBH77" s="1"/>
      <c r="JBI77" s="1"/>
      <c r="JBJ77" s="1"/>
      <c r="JBK77" s="1"/>
      <c r="JBL77" s="1"/>
      <c r="JBM77" s="1"/>
      <c r="JBN77" s="1"/>
      <c r="JBO77" s="1"/>
      <c r="JBP77" s="1"/>
      <c r="JBQ77" s="1"/>
      <c r="JBR77" s="1"/>
      <c r="JBS77" s="1"/>
      <c r="JBT77" s="1"/>
      <c r="JBU77" s="1"/>
      <c r="JBV77" s="1"/>
      <c r="JBW77" s="1"/>
      <c r="JBX77" s="1"/>
      <c r="JBY77" s="1"/>
      <c r="JBZ77" s="1"/>
      <c r="JCA77" s="1"/>
      <c r="JCB77" s="1"/>
      <c r="JCC77" s="1"/>
      <c r="JCD77" s="1"/>
      <c r="JCE77" s="1"/>
      <c r="JCF77" s="1"/>
      <c r="JCG77" s="1"/>
      <c r="JCH77" s="1"/>
      <c r="JCI77" s="1"/>
      <c r="JCJ77" s="1"/>
      <c r="JCK77" s="1"/>
      <c r="JCL77" s="1"/>
      <c r="JCM77" s="1"/>
      <c r="JCN77" s="1"/>
      <c r="JCO77" s="1"/>
      <c r="JCP77" s="1"/>
      <c r="JCQ77" s="1"/>
      <c r="JCR77" s="1"/>
      <c r="JCS77" s="1"/>
      <c r="JCT77" s="1"/>
      <c r="JCU77" s="1"/>
      <c r="JCV77" s="1"/>
      <c r="JCW77" s="1"/>
      <c r="JCX77" s="1"/>
      <c r="JCY77" s="1"/>
      <c r="JCZ77" s="1"/>
      <c r="JDA77" s="1"/>
      <c r="JDB77" s="1"/>
      <c r="JDC77" s="1"/>
      <c r="JDD77" s="1"/>
      <c r="JDE77" s="1"/>
      <c r="JDF77" s="1"/>
      <c r="JDG77" s="1"/>
      <c r="JDH77" s="1"/>
      <c r="JDI77" s="1"/>
      <c r="JDJ77" s="1"/>
      <c r="JDK77" s="1"/>
      <c r="JDL77" s="1"/>
      <c r="JDM77" s="1"/>
      <c r="JDN77" s="1"/>
      <c r="JDO77" s="1"/>
      <c r="JDP77" s="1"/>
      <c r="JDQ77" s="1"/>
      <c r="JDR77" s="1"/>
      <c r="JDS77" s="1"/>
      <c r="JDT77" s="1"/>
      <c r="JDU77" s="1"/>
      <c r="JDV77" s="1"/>
      <c r="JDW77" s="1"/>
      <c r="JDX77" s="1"/>
      <c r="JDY77" s="1"/>
      <c r="JDZ77" s="1"/>
      <c r="JEA77" s="1"/>
      <c r="JEB77" s="1"/>
      <c r="JEC77" s="1"/>
      <c r="JED77" s="1"/>
      <c r="JEE77" s="1"/>
      <c r="JEF77" s="1"/>
      <c r="JEG77" s="1"/>
      <c r="JEH77" s="1"/>
      <c r="JEI77" s="1"/>
      <c r="JEJ77" s="1"/>
      <c r="JEK77" s="1"/>
      <c r="JEL77" s="1"/>
      <c r="JEM77" s="1"/>
      <c r="JEN77" s="1"/>
      <c r="JEO77" s="1"/>
      <c r="JEP77" s="1"/>
      <c r="JEQ77" s="1"/>
      <c r="JER77" s="1"/>
      <c r="JES77" s="1"/>
      <c r="JET77" s="1"/>
      <c r="JEU77" s="1"/>
      <c r="JEV77" s="1"/>
      <c r="JEW77" s="1"/>
      <c r="JEX77" s="1"/>
      <c r="JEY77" s="1"/>
      <c r="JEZ77" s="1"/>
      <c r="JFA77" s="1"/>
      <c r="JFB77" s="1"/>
      <c r="JFC77" s="1"/>
      <c r="JFD77" s="1"/>
      <c r="JFE77" s="1"/>
      <c r="JFF77" s="1"/>
      <c r="JFG77" s="1"/>
      <c r="JFH77" s="1"/>
      <c r="JFI77" s="1"/>
      <c r="JFJ77" s="1"/>
      <c r="JFK77" s="1"/>
      <c r="JFL77" s="1"/>
      <c r="JFM77" s="1"/>
      <c r="JFN77" s="1"/>
      <c r="JFO77" s="1"/>
      <c r="JFP77" s="1"/>
      <c r="JFQ77" s="1"/>
      <c r="JFR77" s="1"/>
      <c r="JFS77" s="1"/>
      <c r="JFT77" s="1"/>
      <c r="JFU77" s="1"/>
      <c r="JFV77" s="1"/>
      <c r="JFW77" s="1"/>
      <c r="JFX77" s="1"/>
      <c r="JFY77" s="1"/>
      <c r="JFZ77" s="1"/>
      <c r="JGA77" s="1"/>
      <c r="JGB77" s="1"/>
      <c r="JGC77" s="1"/>
      <c r="JGD77" s="1"/>
      <c r="JGE77" s="1"/>
      <c r="JGF77" s="1"/>
      <c r="JGG77" s="1"/>
      <c r="JGH77" s="1"/>
      <c r="JGI77" s="1"/>
      <c r="JGJ77" s="1"/>
      <c r="JGK77" s="1"/>
      <c r="JGL77" s="1"/>
      <c r="JGM77" s="1"/>
      <c r="JGN77" s="1"/>
      <c r="JGO77" s="1"/>
      <c r="JGP77" s="1"/>
      <c r="JGQ77" s="1"/>
      <c r="JGR77" s="1"/>
      <c r="JGS77" s="1"/>
      <c r="JGT77" s="1"/>
      <c r="JGU77" s="1"/>
      <c r="JGV77" s="1"/>
      <c r="JGW77" s="1"/>
      <c r="JGX77" s="1"/>
      <c r="JGY77" s="1"/>
      <c r="JGZ77" s="1"/>
      <c r="JHA77" s="1"/>
      <c r="JHB77" s="1"/>
      <c r="JHC77" s="1"/>
      <c r="JHD77" s="1"/>
      <c r="JHE77" s="1"/>
      <c r="JHF77" s="1"/>
      <c r="JHG77" s="1"/>
      <c r="JHH77" s="1"/>
      <c r="JHI77" s="1"/>
      <c r="JHJ77" s="1"/>
      <c r="JHK77" s="1"/>
      <c r="JHL77" s="1"/>
      <c r="JHM77" s="1"/>
      <c r="JHN77" s="1"/>
      <c r="JHO77" s="1"/>
      <c r="JHP77" s="1"/>
      <c r="JHQ77" s="1"/>
      <c r="JHR77" s="1"/>
      <c r="JHS77" s="1"/>
      <c r="JHT77" s="1"/>
      <c r="JHU77" s="1"/>
      <c r="JHV77" s="1"/>
      <c r="JHW77" s="1"/>
      <c r="JHX77" s="1"/>
      <c r="JHY77" s="1"/>
      <c r="JHZ77" s="1"/>
      <c r="JIA77" s="1"/>
      <c r="JIB77" s="1"/>
      <c r="JIC77" s="1"/>
      <c r="JID77" s="1"/>
      <c r="JIE77" s="1"/>
      <c r="JIF77" s="1"/>
      <c r="JIG77" s="1"/>
      <c r="JIH77" s="1"/>
      <c r="JII77" s="1"/>
      <c r="JIJ77" s="1"/>
      <c r="JIK77" s="1"/>
      <c r="JIL77" s="1"/>
      <c r="JIM77" s="1"/>
      <c r="JIN77" s="1"/>
      <c r="JIO77" s="1"/>
      <c r="JIP77" s="1"/>
      <c r="JIQ77" s="1"/>
      <c r="JIR77" s="1"/>
      <c r="JIS77" s="1"/>
      <c r="JIT77" s="1"/>
      <c r="JIU77" s="1"/>
      <c r="JIV77" s="1"/>
      <c r="JIW77" s="1"/>
      <c r="JIX77" s="1"/>
      <c r="JIY77" s="1"/>
      <c r="JIZ77" s="1"/>
      <c r="JJA77" s="1"/>
      <c r="JJB77" s="1"/>
      <c r="JJC77" s="1"/>
      <c r="JJD77" s="1"/>
      <c r="JJE77" s="1"/>
      <c r="JJF77" s="1"/>
      <c r="JJG77" s="1"/>
      <c r="JJH77" s="1"/>
      <c r="JJI77" s="1"/>
      <c r="JJJ77" s="1"/>
      <c r="JJK77" s="1"/>
      <c r="JJL77" s="1"/>
      <c r="JJM77" s="1"/>
      <c r="JJN77" s="1"/>
      <c r="JJO77" s="1"/>
      <c r="JJP77" s="1"/>
      <c r="JJQ77" s="1"/>
      <c r="JJR77" s="1"/>
      <c r="JJS77" s="1"/>
      <c r="JJT77" s="1"/>
      <c r="JJU77" s="1"/>
      <c r="JJV77" s="1"/>
      <c r="JJW77" s="1"/>
      <c r="JJX77" s="1"/>
      <c r="JJY77" s="1"/>
      <c r="JJZ77" s="1"/>
      <c r="JKA77" s="1"/>
      <c r="JKB77" s="1"/>
      <c r="JKC77" s="1"/>
      <c r="JKD77" s="1"/>
      <c r="JKE77" s="1"/>
      <c r="JKF77" s="1"/>
      <c r="JKG77" s="1"/>
      <c r="JKH77" s="1"/>
      <c r="JKI77" s="1"/>
      <c r="JKJ77" s="1"/>
      <c r="JKK77" s="1"/>
      <c r="JKL77" s="1"/>
      <c r="JKM77" s="1"/>
      <c r="JKN77" s="1"/>
      <c r="JKO77" s="1"/>
      <c r="JKP77" s="1"/>
      <c r="JKQ77" s="1"/>
      <c r="JKR77" s="1"/>
      <c r="JKS77" s="1"/>
      <c r="JKT77" s="1"/>
      <c r="JKU77" s="1"/>
      <c r="JKV77" s="1"/>
      <c r="JKW77" s="1"/>
      <c r="JKX77" s="1"/>
      <c r="JKY77" s="1"/>
      <c r="JKZ77" s="1"/>
      <c r="JLA77" s="1"/>
      <c r="JLB77" s="1"/>
      <c r="JLC77" s="1"/>
      <c r="JLD77" s="1"/>
      <c r="JLE77" s="1"/>
      <c r="JLF77" s="1"/>
      <c r="JLG77" s="1"/>
      <c r="JLH77" s="1"/>
      <c r="JLI77" s="1"/>
      <c r="JLJ77" s="1"/>
      <c r="JLK77" s="1"/>
      <c r="JLL77" s="1"/>
      <c r="JLM77" s="1"/>
      <c r="JLN77" s="1"/>
      <c r="JLO77" s="1"/>
      <c r="JLP77" s="1"/>
      <c r="JLQ77" s="1"/>
      <c r="JLR77" s="1"/>
      <c r="JLS77" s="1"/>
      <c r="JLT77" s="1"/>
      <c r="JLU77" s="1"/>
      <c r="JLV77" s="1"/>
      <c r="JLW77" s="1"/>
      <c r="JLX77" s="1"/>
      <c r="JLY77" s="1"/>
      <c r="JLZ77" s="1"/>
      <c r="JMA77" s="1"/>
      <c r="JMB77" s="1"/>
      <c r="JMC77" s="1"/>
      <c r="JMD77" s="1"/>
      <c r="JME77" s="1"/>
      <c r="JMF77" s="1"/>
      <c r="JMG77" s="1"/>
      <c r="JMH77" s="1"/>
      <c r="JMI77" s="1"/>
      <c r="JMJ77" s="1"/>
      <c r="JMK77" s="1"/>
      <c r="JML77" s="1"/>
      <c r="JMM77" s="1"/>
      <c r="JMN77" s="1"/>
      <c r="JMO77" s="1"/>
      <c r="JMP77" s="1"/>
      <c r="JMQ77" s="1"/>
      <c r="JMR77" s="1"/>
      <c r="JMS77" s="1"/>
      <c r="JMT77" s="1"/>
      <c r="JMU77" s="1"/>
      <c r="JMV77" s="1"/>
      <c r="JMW77" s="1"/>
      <c r="JMX77" s="1"/>
      <c r="JMY77" s="1"/>
      <c r="JMZ77" s="1"/>
      <c r="JNA77" s="1"/>
      <c r="JNB77" s="1"/>
      <c r="JNC77" s="1"/>
      <c r="JND77" s="1"/>
      <c r="JNE77" s="1"/>
      <c r="JNF77" s="1"/>
      <c r="JNG77" s="1"/>
      <c r="JNH77" s="1"/>
      <c r="JNI77" s="1"/>
      <c r="JNJ77" s="1"/>
      <c r="JNK77" s="1"/>
      <c r="JNL77" s="1"/>
      <c r="JNM77" s="1"/>
      <c r="JNN77" s="1"/>
      <c r="JNO77" s="1"/>
      <c r="JNP77" s="1"/>
      <c r="JNQ77" s="1"/>
      <c r="JNR77" s="1"/>
      <c r="JNS77" s="1"/>
      <c r="JNT77" s="1"/>
      <c r="JNU77" s="1"/>
      <c r="JNV77" s="1"/>
      <c r="JNW77" s="1"/>
      <c r="JNX77" s="1"/>
      <c r="JNY77" s="1"/>
      <c r="JNZ77" s="1"/>
      <c r="JOA77" s="1"/>
      <c r="JOB77" s="1"/>
      <c r="JOC77" s="1"/>
      <c r="JOD77" s="1"/>
      <c r="JOE77" s="1"/>
      <c r="JOF77" s="1"/>
      <c r="JOG77" s="1"/>
      <c r="JOH77" s="1"/>
      <c r="JOI77" s="1"/>
      <c r="JOJ77" s="1"/>
      <c r="JOK77" s="1"/>
      <c r="JOL77" s="1"/>
      <c r="JOM77" s="1"/>
      <c r="JON77" s="1"/>
      <c r="JOO77" s="1"/>
      <c r="JOP77" s="1"/>
      <c r="JOQ77" s="1"/>
      <c r="JOR77" s="1"/>
      <c r="JOS77" s="1"/>
      <c r="JOT77" s="1"/>
      <c r="JOU77" s="1"/>
      <c r="JOV77" s="1"/>
      <c r="JOW77" s="1"/>
      <c r="JOX77" s="1"/>
      <c r="JOY77" s="1"/>
      <c r="JOZ77" s="1"/>
      <c r="JPA77" s="1"/>
      <c r="JPB77" s="1"/>
      <c r="JPC77" s="1"/>
      <c r="JPD77" s="1"/>
      <c r="JPE77" s="1"/>
      <c r="JPF77" s="1"/>
      <c r="JPG77" s="1"/>
      <c r="JPH77" s="1"/>
      <c r="JPI77" s="1"/>
      <c r="JPJ77" s="1"/>
      <c r="JPK77" s="1"/>
      <c r="JPL77" s="1"/>
      <c r="JPM77" s="1"/>
      <c r="JPN77" s="1"/>
      <c r="JPO77" s="1"/>
      <c r="JPP77" s="1"/>
      <c r="JPQ77" s="1"/>
      <c r="JPR77" s="1"/>
      <c r="JPS77" s="1"/>
      <c r="JPT77" s="1"/>
      <c r="JPU77" s="1"/>
      <c r="JPV77" s="1"/>
      <c r="JPW77" s="1"/>
      <c r="JPX77" s="1"/>
      <c r="JPY77" s="1"/>
      <c r="JPZ77" s="1"/>
      <c r="JQA77" s="1"/>
      <c r="JQB77" s="1"/>
      <c r="JQC77" s="1"/>
      <c r="JQD77" s="1"/>
      <c r="JQE77" s="1"/>
      <c r="JQF77" s="1"/>
      <c r="JQG77" s="1"/>
      <c r="JQH77" s="1"/>
      <c r="JQI77" s="1"/>
      <c r="JQJ77" s="1"/>
      <c r="JQK77" s="1"/>
      <c r="JQL77" s="1"/>
      <c r="JQM77" s="1"/>
      <c r="JQN77" s="1"/>
      <c r="JQO77" s="1"/>
      <c r="JQP77" s="1"/>
      <c r="JQQ77" s="1"/>
      <c r="JQR77" s="1"/>
      <c r="JQS77" s="1"/>
      <c r="JQT77" s="1"/>
      <c r="JQU77" s="1"/>
      <c r="JQV77" s="1"/>
      <c r="JQW77" s="1"/>
      <c r="JQX77" s="1"/>
      <c r="JQY77" s="1"/>
      <c r="JQZ77" s="1"/>
      <c r="JRA77" s="1"/>
      <c r="JRB77" s="1"/>
      <c r="JRC77" s="1"/>
      <c r="JRD77" s="1"/>
      <c r="JRE77" s="1"/>
      <c r="JRF77" s="1"/>
      <c r="JRG77" s="1"/>
      <c r="JRH77" s="1"/>
      <c r="JRI77" s="1"/>
      <c r="JRJ77" s="1"/>
      <c r="JRK77" s="1"/>
      <c r="JRL77" s="1"/>
      <c r="JRM77" s="1"/>
      <c r="JRN77" s="1"/>
      <c r="JRO77" s="1"/>
      <c r="JRP77" s="1"/>
      <c r="JRQ77" s="1"/>
      <c r="JRR77" s="1"/>
      <c r="JRS77" s="1"/>
      <c r="JRT77" s="1"/>
      <c r="JRU77" s="1"/>
      <c r="JRV77" s="1"/>
      <c r="JRW77" s="1"/>
      <c r="JRX77" s="1"/>
      <c r="JRY77" s="1"/>
      <c r="JRZ77" s="1"/>
      <c r="JSA77" s="1"/>
      <c r="JSB77" s="1"/>
      <c r="JSC77" s="1"/>
      <c r="JSD77" s="1"/>
      <c r="JSE77" s="1"/>
      <c r="JSF77" s="1"/>
      <c r="JSG77" s="1"/>
      <c r="JSH77" s="1"/>
      <c r="JSI77" s="1"/>
      <c r="JSJ77" s="1"/>
      <c r="JSK77" s="1"/>
      <c r="JSL77" s="1"/>
      <c r="JSM77" s="1"/>
      <c r="JSN77" s="1"/>
      <c r="JSO77" s="1"/>
      <c r="JSP77" s="1"/>
      <c r="JSQ77" s="1"/>
      <c r="JSR77" s="1"/>
      <c r="JSS77" s="1"/>
      <c r="JST77" s="1"/>
      <c r="JSU77" s="1"/>
      <c r="JSV77" s="1"/>
      <c r="JSW77" s="1"/>
      <c r="JSX77" s="1"/>
      <c r="JSY77" s="1"/>
      <c r="JSZ77" s="1"/>
      <c r="JTA77" s="1"/>
      <c r="JTB77" s="1"/>
      <c r="JTC77" s="1"/>
      <c r="JTD77" s="1"/>
      <c r="JTE77" s="1"/>
      <c r="JTF77" s="1"/>
      <c r="JTG77" s="1"/>
      <c r="JTH77" s="1"/>
      <c r="JTI77" s="1"/>
      <c r="JTJ77" s="1"/>
      <c r="JTK77" s="1"/>
      <c r="JTL77" s="1"/>
      <c r="JTM77" s="1"/>
      <c r="JTN77" s="1"/>
      <c r="JTO77" s="1"/>
      <c r="JTP77" s="1"/>
      <c r="JTQ77" s="1"/>
      <c r="JTR77" s="1"/>
      <c r="JTS77" s="1"/>
      <c r="JTT77" s="1"/>
      <c r="JTU77" s="1"/>
      <c r="JTV77" s="1"/>
      <c r="JTW77" s="1"/>
      <c r="JTX77" s="1"/>
      <c r="JTY77" s="1"/>
      <c r="JTZ77" s="1"/>
      <c r="JUA77" s="1"/>
      <c r="JUB77" s="1"/>
      <c r="JUC77" s="1"/>
      <c r="JUD77" s="1"/>
      <c r="JUE77" s="1"/>
      <c r="JUF77" s="1"/>
      <c r="JUG77" s="1"/>
      <c r="JUH77" s="1"/>
      <c r="JUI77" s="1"/>
      <c r="JUJ77" s="1"/>
      <c r="JUK77" s="1"/>
      <c r="JUL77" s="1"/>
      <c r="JUM77" s="1"/>
      <c r="JUN77" s="1"/>
      <c r="JUO77" s="1"/>
      <c r="JUP77" s="1"/>
      <c r="JUQ77" s="1"/>
      <c r="JUR77" s="1"/>
      <c r="JUS77" s="1"/>
      <c r="JUT77" s="1"/>
      <c r="JUU77" s="1"/>
      <c r="JUV77" s="1"/>
      <c r="JUW77" s="1"/>
      <c r="JUX77" s="1"/>
      <c r="JUY77" s="1"/>
      <c r="JUZ77" s="1"/>
      <c r="JVA77" s="1"/>
      <c r="JVB77" s="1"/>
      <c r="JVC77" s="1"/>
      <c r="JVD77" s="1"/>
      <c r="JVE77" s="1"/>
      <c r="JVF77" s="1"/>
      <c r="JVG77" s="1"/>
      <c r="JVH77" s="1"/>
      <c r="JVI77" s="1"/>
      <c r="JVJ77" s="1"/>
      <c r="JVK77" s="1"/>
      <c r="JVL77" s="1"/>
      <c r="JVM77" s="1"/>
      <c r="JVN77" s="1"/>
      <c r="JVO77" s="1"/>
      <c r="JVP77" s="1"/>
      <c r="JVQ77" s="1"/>
      <c r="JVR77" s="1"/>
      <c r="JVS77" s="1"/>
      <c r="JVT77" s="1"/>
      <c r="JVU77" s="1"/>
      <c r="JVV77" s="1"/>
      <c r="JVW77" s="1"/>
      <c r="JVX77" s="1"/>
      <c r="JVY77" s="1"/>
      <c r="JVZ77" s="1"/>
      <c r="JWA77" s="1"/>
      <c r="JWB77" s="1"/>
      <c r="JWC77" s="1"/>
      <c r="JWD77" s="1"/>
      <c r="JWE77" s="1"/>
      <c r="JWF77" s="1"/>
      <c r="JWG77" s="1"/>
      <c r="JWH77" s="1"/>
      <c r="JWI77" s="1"/>
      <c r="JWJ77" s="1"/>
      <c r="JWK77" s="1"/>
      <c r="JWL77" s="1"/>
      <c r="JWM77" s="1"/>
      <c r="JWN77" s="1"/>
      <c r="JWO77" s="1"/>
      <c r="JWP77" s="1"/>
      <c r="JWQ77" s="1"/>
      <c r="JWR77" s="1"/>
      <c r="JWS77" s="1"/>
      <c r="JWT77" s="1"/>
      <c r="JWU77" s="1"/>
      <c r="JWV77" s="1"/>
      <c r="JWW77" s="1"/>
      <c r="JWX77" s="1"/>
      <c r="JWY77" s="1"/>
      <c r="JWZ77" s="1"/>
      <c r="JXA77" s="1"/>
      <c r="JXB77" s="1"/>
      <c r="JXC77" s="1"/>
      <c r="JXD77" s="1"/>
      <c r="JXE77" s="1"/>
      <c r="JXF77" s="1"/>
      <c r="JXG77" s="1"/>
      <c r="JXH77" s="1"/>
      <c r="JXI77" s="1"/>
      <c r="JXJ77" s="1"/>
      <c r="JXK77" s="1"/>
      <c r="JXL77" s="1"/>
      <c r="JXM77" s="1"/>
      <c r="JXN77" s="1"/>
      <c r="JXO77" s="1"/>
      <c r="JXP77" s="1"/>
      <c r="JXQ77" s="1"/>
      <c r="JXR77" s="1"/>
      <c r="JXS77" s="1"/>
      <c r="JXT77" s="1"/>
      <c r="JXU77" s="1"/>
      <c r="JXV77" s="1"/>
      <c r="JXW77" s="1"/>
      <c r="JXX77" s="1"/>
      <c r="JXY77" s="1"/>
      <c r="JXZ77" s="1"/>
      <c r="JYA77" s="1"/>
      <c r="JYB77" s="1"/>
      <c r="JYC77" s="1"/>
      <c r="JYD77" s="1"/>
      <c r="JYE77" s="1"/>
      <c r="JYF77" s="1"/>
      <c r="JYG77" s="1"/>
      <c r="JYH77" s="1"/>
      <c r="JYI77" s="1"/>
      <c r="JYJ77" s="1"/>
      <c r="JYK77" s="1"/>
      <c r="JYL77" s="1"/>
      <c r="JYM77" s="1"/>
      <c r="JYN77" s="1"/>
      <c r="JYO77" s="1"/>
      <c r="JYP77" s="1"/>
      <c r="JYQ77" s="1"/>
      <c r="JYR77" s="1"/>
      <c r="JYS77" s="1"/>
      <c r="JYT77" s="1"/>
      <c r="JYU77" s="1"/>
      <c r="JYV77" s="1"/>
      <c r="JYW77" s="1"/>
      <c r="JYX77" s="1"/>
      <c r="JYY77" s="1"/>
      <c r="JYZ77" s="1"/>
      <c r="JZA77" s="1"/>
      <c r="JZB77" s="1"/>
      <c r="JZC77" s="1"/>
      <c r="JZD77" s="1"/>
      <c r="JZE77" s="1"/>
      <c r="JZF77" s="1"/>
      <c r="JZG77" s="1"/>
      <c r="JZH77" s="1"/>
      <c r="JZI77" s="1"/>
      <c r="JZJ77" s="1"/>
      <c r="JZK77" s="1"/>
      <c r="JZL77" s="1"/>
      <c r="JZM77" s="1"/>
      <c r="JZN77" s="1"/>
      <c r="JZO77" s="1"/>
      <c r="JZP77" s="1"/>
      <c r="JZQ77" s="1"/>
      <c r="JZR77" s="1"/>
      <c r="JZS77" s="1"/>
      <c r="JZT77" s="1"/>
      <c r="JZU77" s="1"/>
      <c r="JZV77" s="1"/>
      <c r="JZW77" s="1"/>
      <c r="JZX77" s="1"/>
      <c r="JZY77" s="1"/>
      <c r="JZZ77" s="1"/>
      <c r="KAA77" s="1"/>
      <c r="KAB77" s="1"/>
      <c r="KAC77" s="1"/>
      <c r="KAD77" s="1"/>
      <c r="KAE77" s="1"/>
      <c r="KAF77" s="1"/>
      <c r="KAG77" s="1"/>
      <c r="KAH77" s="1"/>
      <c r="KAI77" s="1"/>
      <c r="KAJ77" s="1"/>
      <c r="KAK77" s="1"/>
      <c r="KAL77" s="1"/>
      <c r="KAM77" s="1"/>
      <c r="KAN77" s="1"/>
      <c r="KAO77" s="1"/>
      <c r="KAP77" s="1"/>
      <c r="KAQ77" s="1"/>
      <c r="KAR77" s="1"/>
      <c r="KAS77" s="1"/>
      <c r="KAT77" s="1"/>
      <c r="KAU77" s="1"/>
      <c r="KAV77" s="1"/>
      <c r="KAW77" s="1"/>
      <c r="KAX77" s="1"/>
      <c r="KAY77" s="1"/>
      <c r="KAZ77" s="1"/>
      <c r="KBA77" s="1"/>
      <c r="KBB77" s="1"/>
      <c r="KBC77" s="1"/>
      <c r="KBD77" s="1"/>
      <c r="KBE77" s="1"/>
      <c r="KBF77" s="1"/>
      <c r="KBG77" s="1"/>
      <c r="KBH77" s="1"/>
      <c r="KBI77" s="1"/>
      <c r="KBJ77" s="1"/>
      <c r="KBK77" s="1"/>
      <c r="KBL77" s="1"/>
      <c r="KBM77" s="1"/>
      <c r="KBN77" s="1"/>
      <c r="KBO77" s="1"/>
      <c r="KBP77" s="1"/>
      <c r="KBQ77" s="1"/>
      <c r="KBR77" s="1"/>
      <c r="KBS77" s="1"/>
      <c r="KBT77" s="1"/>
      <c r="KBU77" s="1"/>
      <c r="KBV77" s="1"/>
      <c r="KBW77" s="1"/>
      <c r="KBX77" s="1"/>
      <c r="KBY77" s="1"/>
      <c r="KBZ77" s="1"/>
      <c r="KCA77" s="1"/>
      <c r="KCB77" s="1"/>
      <c r="KCC77" s="1"/>
      <c r="KCD77" s="1"/>
      <c r="KCE77" s="1"/>
      <c r="KCF77" s="1"/>
      <c r="KCG77" s="1"/>
      <c r="KCH77" s="1"/>
      <c r="KCI77" s="1"/>
      <c r="KCJ77" s="1"/>
      <c r="KCK77" s="1"/>
      <c r="KCL77" s="1"/>
      <c r="KCM77" s="1"/>
      <c r="KCN77" s="1"/>
      <c r="KCO77" s="1"/>
      <c r="KCP77" s="1"/>
      <c r="KCQ77" s="1"/>
      <c r="KCR77" s="1"/>
      <c r="KCS77" s="1"/>
      <c r="KCT77" s="1"/>
      <c r="KCU77" s="1"/>
      <c r="KCV77" s="1"/>
      <c r="KCW77" s="1"/>
      <c r="KCX77" s="1"/>
      <c r="KCY77" s="1"/>
      <c r="KCZ77" s="1"/>
      <c r="KDA77" s="1"/>
      <c r="KDB77" s="1"/>
      <c r="KDC77" s="1"/>
      <c r="KDD77" s="1"/>
      <c r="KDE77" s="1"/>
      <c r="KDF77" s="1"/>
      <c r="KDG77" s="1"/>
      <c r="KDH77" s="1"/>
      <c r="KDI77" s="1"/>
      <c r="KDJ77" s="1"/>
      <c r="KDK77" s="1"/>
      <c r="KDL77" s="1"/>
      <c r="KDM77" s="1"/>
      <c r="KDN77" s="1"/>
      <c r="KDO77" s="1"/>
      <c r="KDP77" s="1"/>
      <c r="KDQ77" s="1"/>
      <c r="KDR77" s="1"/>
      <c r="KDS77" s="1"/>
      <c r="KDT77" s="1"/>
      <c r="KDU77" s="1"/>
      <c r="KDV77" s="1"/>
      <c r="KDW77" s="1"/>
      <c r="KDX77" s="1"/>
      <c r="KDY77" s="1"/>
      <c r="KDZ77" s="1"/>
      <c r="KEA77" s="1"/>
      <c r="KEB77" s="1"/>
      <c r="KEC77" s="1"/>
      <c r="KED77" s="1"/>
      <c r="KEE77" s="1"/>
      <c r="KEF77" s="1"/>
      <c r="KEG77" s="1"/>
      <c r="KEH77" s="1"/>
      <c r="KEI77" s="1"/>
      <c r="KEJ77" s="1"/>
      <c r="KEK77" s="1"/>
      <c r="KEL77" s="1"/>
      <c r="KEM77" s="1"/>
      <c r="KEN77" s="1"/>
      <c r="KEO77" s="1"/>
      <c r="KEP77" s="1"/>
      <c r="KEQ77" s="1"/>
      <c r="KER77" s="1"/>
      <c r="KES77" s="1"/>
      <c r="KET77" s="1"/>
      <c r="KEU77" s="1"/>
      <c r="KEV77" s="1"/>
      <c r="KEW77" s="1"/>
      <c r="KEX77" s="1"/>
      <c r="KEY77" s="1"/>
      <c r="KEZ77" s="1"/>
      <c r="KFA77" s="1"/>
      <c r="KFB77" s="1"/>
      <c r="KFC77" s="1"/>
      <c r="KFD77" s="1"/>
      <c r="KFE77" s="1"/>
      <c r="KFF77" s="1"/>
      <c r="KFG77" s="1"/>
      <c r="KFH77" s="1"/>
      <c r="KFI77" s="1"/>
      <c r="KFJ77" s="1"/>
      <c r="KFK77" s="1"/>
      <c r="KFL77" s="1"/>
      <c r="KFM77" s="1"/>
      <c r="KFN77" s="1"/>
      <c r="KFO77" s="1"/>
      <c r="KFP77" s="1"/>
      <c r="KFQ77" s="1"/>
      <c r="KFR77" s="1"/>
      <c r="KFS77" s="1"/>
      <c r="KFT77" s="1"/>
      <c r="KFU77" s="1"/>
      <c r="KFV77" s="1"/>
      <c r="KFW77" s="1"/>
      <c r="KFX77" s="1"/>
      <c r="KFY77" s="1"/>
      <c r="KFZ77" s="1"/>
      <c r="KGA77" s="1"/>
      <c r="KGB77" s="1"/>
      <c r="KGC77" s="1"/>
      <c r="KGD77" s="1"/>
      <c r="KGE77" s="1"/>
      <c r="KGF77" s="1"/>
      <c r="KGG77" s="1"/>
      <c r="KGH77" s="1"/>
      <c r="KGI77" s="1"/>
      <c r="KGJ77" s="1"/>
      <c r="KGK77" s="1"/>
      <c r="KGL77" s="1"/>
      <c r="KGM77" s="1"/>
      <c r="KGN77" s="1"/>
      <c r="KGO77" s="1"/>
      <c r="KGP77" s="1"/>
      <c r="KGQ77" s="1"/>
      <c r="KGR77" s="1"/>
      <c r="KGS77" s="1"/>
      <c r="KGT77" s="1"/>
      <c r="KGU77" s="1"/>
      <c r="KGV77" s="1"/>
      <c r="KGW77" s="1"/>
      <c r="KGX77" s="1"/>
      <c r="KGY77" s="1"/>
      <c r="KGZ77" s="1"/>
      <c r="KHA77" s="1"/>
      <c r="KHB77" s="1"/>
      <c r="KHC77" s="1"/>
      <c r="KHD77" s="1"/>
      <c r="KHE77" s="1"/>
      <c r="KHF77" s="1"/>
      <c r="KHG77" s="1"/>
      <c r="KHH77" s="1"/>
      <c r="KHI77" s="1"/>
      <c r="KHJ77" s="1"/>
      <c r="KHK77" s="1"/>
      <c r="KHL77" s="1"/>
      <c r="KHM77" s="1"/>
      <c r="KHN77" s="1"/>
      <c r="KHO77" s="1"/>
      <c r="KHP77" s="1"/>
      <c r="KHQ77" s="1"/>
      <c r="KHR77" s="1"/>
      <c r="KHS77" s="1"/>
      <c r="KHT77" s="1"/>
      <c r="KHU77" s="1"/>
      <c r="KHV77" s="1"/>
      <c r="KHW77" s="1"/>
      <c r="KHX77" s="1"/>
      <c r="KHY77" s="1"/>
      <c r="KHZ77" s="1"/>
      <c r="KIA77" s="1"/>
      <c r="KIB77" s="1"/>
      <c r="KIC77" s="1"/>
      <c r="KID77" s="1"/>
      <c r="KIE77" s="1"/>
      <c r="KIF77" s="1"/>
      <c r="KIG77" s="1"/>
      <c r="KIH77" s="1"/>
      <c r="KII77" s="1"/>
      <c r="KIJ77" s="1"/>
      <c r="KIK77" s="1"/>
      <c r="KIL77" s="1"/>
      <c r="KIM77" s="1"/>
      <c r="KIN77" s="1"/>
      <c r="KIO77" s="1"/>
      <c r="KIP77" s="1"/>
      <c r="KIQ77" s="1"/>
      <c r="KIR77" s="1"/>
      <c r="KIS77" s="1"/>
      <c r="KIT77" s="1"/>
      <c r="KIU77" s="1"/>
      <c r="KIV77" s="1"/>
      <c r="KIW77" s="1"/>
      <c r="KIX77" s="1"/>
      <c r="KIY77" s="1"/>
      <c r="KIZ77" s="1"/>
      <c r="KJA77" s="1"/>
      <c r="KJB77" s="1"/>
      <c r="KJC77" s="1"/>
      <c r="KJD77" s="1"/>
      <c r="KJE77" s="1"/>
      <c r="KJF77" s="1"/>
      <c r="KJG77" s="1"/>
      <c r="KJH77" s="1"/>
      <c r="KJI77" s="1"/>
      <c r="KJJ77" s="1"/>
      <c r="KJK77" s="1"/>
      <c r="KJL77" s="1"/>
      <c r="KJM77" s="1"/>
      <c r="KJN77" s="1"/>
      <c r="KJO77" s="1"/>
      <c r="KJP77" s="1"/>
      <c r="KJQ77" s="1"/>
      <c r="KJR77" s="1"/>
      <c r="KJS77" s="1"/>
      <c r="KJT77" s="1"/>
      <c r="KJU77" s="1"/>
      <c r="KJV77" s="1"/>
      <c r="KJW77" s="1"/>
      <c r="KJX77" s="1"/>
      <c r="KJY77" s="1"/>
      <c r="KJZ77" s="1"/>
      <c r="KKA77" s="1"/>
      <c r="KKB77" s="1"/>
      <c r="KKC77" s="1"/>
      <c r="KKD77" s="1"/>
      <c r="KKE77" s="1"/>
      <c r="KKF77" s="1"/>
      <c r="KKG77" s="1"/>
      <c r="KKH77" s="1"/>
      <c r="KKI77" s="1"/>
      <c r="KKJ77" s="1"/>
      <c r="KKK77" s="1"/>
      <c r="KKL77" s="1"/>
      <c r="KKM77" s="1"/>
      <c r="KKN77" s="1"/>
      <c r="KKO77" s="1"/>
      <c r="KKP77" s="1"/>
      <c r="KKQ77" s="1"/>
      <c r="KKR77" s="1"/>
      <c r="KKS77" s="1"/>
      <c r="KKT77" s="1"/>
      <c r="KKU77" s="1"/>
      <c r="KKV77" s="1"/>
      <c r="KKW77" s="1"/>
      <c r="KKX77" s="1"/>
      <c r="KKY77" s="1"/>
      <c r="KKZ77" s="1"/>
      <c r="KLA77" s="1"/>
      <c r="KLB77" s="1"/>
      <c r="KLC77" s="1"/>
      <c r="KLD77" s="1"/>
      <c r="KLE77" s="1"/>
      <c r="KLF77" s="1"/>
      <c r="KLG77" s="1"/>
      <c r="KLH77" s="1"/>
      <c r="KLI77" s="1"/>
      <c r="KLJ77" s="1"/>
      <c r="KLK77" s="1"/>
      <c r="KLL77" s="1"/>
      <c r="KLM77" s="1"/>
      <c r="KLN77" s="1"/>
      <c r="KLO77" s="1"/>
      <c r="KLP77" s="1"/>
      <c r="KLQ77" s="1"/>
      <c r="KLR77" s="1"/>
      <c r="KLS77" s="1"/>
      <c r="KLT77" s="1"/>
      <c r="KLU77" s="1"/>
      <c r="KLV77" s="1"/>
      <c r="KLW77" s="1"/>
      <c r="KLX77" s="1"/>
      <c r="KLY77" s="1"/>
      <c r="KLZ77" s="1"/>
      <c r="KMA77" s="1"/>
      <c r="KMB77" s="1"/>
      <c r="KMC77" s="1"/>
      <c r="KMD77" s="1"/>
      <c r="KME77" s="1"/>
      <c r="KMF77" s="1"/>
      <c r="KMG77" s="1"/>
      <c r="KMH77" s="1"/>
      <c r="KMI77" s="1"/>
      <c r="KMJ77" s="1"/>
      <c r="KMK77" s="1"/>
      <c r="KML77" s="1"/>
      <c r="KMM77" s="1"/>
      <c r="KMN77" s="1"/>
      <c r="KMO77" s="1"/>
      <c r="KMP77" s="1"/>
      <c r="KMQ77" s="1"/>
      <c r="KMR77" s="1"/>
      <c r="KMS77" s="1"/>
      <c r="KMT77" s="1"/>
      <c r="KMU77" s="1"/>
      <c r="KMV77" s="1"/>
      <c r="KMW77" s="1"/>
      <c r="KMX77" s="1"/>
      <c r="KMY77" s="1"/>
      <c r="KMZ77" s="1"/>
      <c r="KNA77" s="1"/>
      <c r="KNB77" s="1"/>
      <c r="KNC77" s="1"/>
      <c r="KND77" s="1"/>
      <c r="KNE77" s="1"/>
      <c r="KNF77" s="1"/>
      <c r="KNG77" s="1"/>
      <c r="KNH77" s="1"/>
      <c r="KNI77" s="1"/>
      <c r="KNJ77" s="1"/>
      <c r="KNK77" s="1"/>
      <c r="KNL77" s="1"/>
      <c r="KNM77" s="1"/>
      <c r="KNN77" s="1"/>
      <c r="KNO77" s="1"/>
      <c r="KNP77" s="1"/>
      <c r="KNQ77" s="1"/>
      <c r="KNR77" s="1"/>
      <c r="KNS77" s="1"/>
      <c r="KNT77" s="1"/>
      <c r="KNU77" s="1"/>
      <c r="KNV77" s="1"/>
      <c r="KNW77" s="1"/>
      <c r="KNX77" s="1"/>
      <c r="KNY77" s="1"/>
      <c r="KNZ77" s="1"/>
      <c r="KOA77" s="1"/>
      <c r="KOB77" s="1"/>
      <c r="KOC77" s="1"/>
      <c r="KOD77" s="1"/>
      <c r="KOE77" s="1"/>
      <c r="KOF77" s="1"/>
      <c r="KOG77" s="1"/>
      <c r="KOH77" s="1"/>
      <c r="KOI77" s="1"/>
      <c r="KOJ77" s="1"/>
      <c r="KOK77" s="1"/>
      <c r="KOL77" s="1"/>
      <c r="KOM77" s="1"/>
      <c r="KON77" s="1"/>
      <c r="KOO77" s="1"/>
      <c r="KOP77" s="1"/>
      <c r="KOQ77" s="1"/>
      <c r="KOR77" s="1"/>
      <c r="KOS77" s="1"/>
      <c r="KOT77" s="1"/>
      <c r="KOU77" s="1"/>
      <c r="KOV77" s="1"/>
      <c r="KOW77" s="1"/>
      <c r="KOX77" s="1"/>
      <c r="KOY77" s="1"/>
      <c r="KOZ77" s="1"/>
      <c r="KPA77" s="1"/>
      <c r="KPB77" s="1"/>
      <c r="KPC77" s="1"/>
      <c r="KPD77" s="1"/>
      <c r="KPE77" s="1"/>
      <c r="KPF77" s="1"/>
      <c r="KPG77" s="1"/>
      <c r="KPH77" s="1"/>
      <c r="KPI77" s="1"/>
      <c r="KPJ77" s="1"/>
      <c r="KPK77" s="1"/>
      <c r="KPL77" s="1"/>
      <c r="KPM77" s="1"/>
      <c r="KPN77" s="1"/>
      <c r="KPO77" s="1"/>
      <c r="KPP77" s="1"/>
      <c r="KPQ77" s="1"/>
      <c r="KPR77" s="1"/>
      <c r="KPS77" s="1"/>
      <c r="KPT77" s="1"/>
      <c r="KPU77" s="1"/>
      <c r="KPV77" s="1"/>
      <c r="KPW77" s="1"/>
      <c r="KPX77" s="1"/>
      <c r="KPY77" s="1"/>
      <c r="KPZ77" s="1"/>
      <c r="KQA77" s="1"/>
      <c r="KQB77" s="1"/>
      <c r="KQC77" s="1"/>
      <c r="KQD77" s="1"/>
      <c r="KQE77" s="1"/>
      <c r="KQF77" s="1"/>
      <c r="KQG77" s="1"/>
      <c r="KQH77" s="1"/>
      <c r="KQI77" s="1"/>
      <c r="KQJ77" s="1"/>
      <c r="KQK77" s="1"/>
      <c r="KQL77" s="1"/>
      <c r="KQM77" s="1"/>
      <c r="KQN77" s="1"/>
      <c r="KQO77" s="1"/>
      <c r="KQP77" s="1"/>
      <c r="KQQ77" s="1"/>
      <c r="KQR77" s="1"/>
      <c r="KQS77" s="1"/>
      <c r="KQT77" s="1"/>
      <c r="KQU77" s="1"/>
      <c r="KQV77" s="1"/>
      <c r="KQW77" s="1"/>
      <c r="KQX77" s="1"/>
      <c r="KQY77" s="1"/>
      <c r="KQZ77" s="1"/>
      <c r="KRA77" s="1"/>
      <c r="KRB77" s="1"/>
      <c r="KRC77" s="1"/>
      <c r="KRD77" s="1"/>
      <c r="KRE77" s="1"/>
      <c r="KRF77" s="1"/>
      <c r="KRG77" s="1"/>
      <c r="KRH77" s="1"/>
      <c r="KRI77" s="1"/>
      <c r="KRJ77" s="1"/>
      <c r="KRK77" s="1"/>
      <c r="KRL77" s="1"/>
      <c r="KRM77" s="1"/>
      <c r="KRN77" s="1"/>
      <c r="KRO77" s="1"/>
      <c r="KRP77" s="1"/>
      <c r="KRQ77" s="1"/>
      <c r="KRR77" s="1"/>
      <c r="KRS77" s="1"/>
      <c r="KRT77" s="1"/>
      <c r="KRU77" s="1"/>
      <c r="KRV77" s="1"/>
      <c r="KRW77" s="1"/>
      <c r="KRX77" s="1"/>
      <c r="KRY77" s="1"/>
      <c r="KRZ77" s="1"/>
      <c r="KSA77" s="1"/>
      <c r="KSB77" s="1"/>
      <c r="KSC77" s="1"/>
      <c r="KSD77" s="1"/>
      <c r="KSE77" s="1"/>
      <c r="KSF77" s="1"/>
      <c r="KSG77" s="1"/>
      <c r="KSH77" s="1"/>
      <c r="KSI77" s="1"/>
      <c r="KSJ77" s="1"/>
      <c r="KSK77" s="1"/>
      <c r="KSL77" s="1"/>
      <c r="KSM77" s="1"/>
      <c r="KSN77" s="1"/>
      <c r="KSO77" s="1"/>
      <c r="KSP77" s="1"/>
      <c r="KSQ77" s="1"/>
      <c r="KSR77" s="1"/>
      <c r="KSS77" s="1"/>
      <c r="KST77" s="1"/>
      <c r="KSU77" s="1"/>
      <c r="KSV77" s="1"/>
      <c r="KSW77" s="1"/>
      <c r="KSX77" s="1"/>
      <c r="KSY77" s="1"/>
      <c r="KSZ77" s="1"/>
      <c r="KTA77" s="1"/>
      <c r="KTB77" s="1"/>
      <c r="KTC77" s="1"/>
      <c r="KTD77" s="1"/>
      <c r="KTE77" s="1"/>
      <c r="KTF77" s="1"/>
      <c r="KTG77" s="1"/>
      <c r="KTH77" s="1"/>
      <c r="KTI77" s="1"/>
      <c r="KTJ77" s="1"/>
      <c r="KTK77" s="1"/>
      <c r="KTL77" s="1"/>
      <c r="KTM77" s="1"/>
      <c r="KTN77" s="1"/>
      <c r="KTO77" s="1"/>
      <c r="KTP77" s="1"/>
      <c r="KTQ77" s="1"/>
      <c r="KTR77" s="1"/>
      <c r="KTS77" s="1"/>
      <c r="KTT77" s="1"/>
      <c r="KTU77" s="1"/>
      <c r="KTV77" s="1"/>
      <c r="KTW77" s="1"/>
      <c r="KTX77" s="1"/>
      <c r="KTY77" s="1"/>
      <c r="KTZ77" s="1"/>
      <c r="KUA77" s="1"/>
      <c r="KUB77" s="1"/>
      <c r="KUC77" s="1"/>
      <c r="KUD77" s="1"/>
      <c r="KUE77" s="1"/>
      <c r="KUF77" s="1"/>
      <c r="KUG77" s="1"/>
      <c r="KUH77" s="1"/>
      <c r="KUI77" s="1"/>
      <c r="KUJ77" s="1"/>
      <c r="KUK77" s="1"/>
      <c r="KUL77" s="1"/>
      <c r="KUM77" s="1"/>
      <c r="KUN77" s="1"/>
      <c r="KUO77" s="1"/>
      <c r="KUP77" s="1"/>
      <c r="KUQ77" s="1"/>
      <c r="KUR77" s="1"/>
      <c r="KUS77" s="1"/>
      <c r="KUT77" s="1"/>
      <c r="KUU77" s="1"/>
      <c r="KUV77" s="1"/>
      <c r="KUW77" s="1"/>
      <c r="KUX77" s="1"/>
      <c r="KUY77" s="1"/>
      <c r="KUZ77" s="1"/>
      <c r="KVA77" s="1"/>
      <c r="KVB77" s="1"/>
      <c r="KVC77" s="1"/>
      <c r="KVD77" s="1"/>
      <c r="KVE77" s="1"/>
      <c r="KVF77" s="1"/>
      <c r="KVG77" s="1"/>
      <c r="KVH77" s="1"/>
      <c r="KVI77" s="1"/>
      <c r="KVJ77" s="1"/>
      <c r="KVK77" s="1"/>
      <c r="KVL77" s="1"/>
      <c r="KVM77" s="1"/>
      <c r="KVN77" s="1"/>
      <c r="KVO77" s="1"/>
      <c r="KVP77" s="1"/>
      <c r="KVQ77" s="1"/>
      <c r="KVR77" s="1"/>
      <c r="KVS77" s="1"/>
      <c r="KVT77" s="1"/>
      <c r="KVU77" s="1"/>
      <c r="KVV77" s="1"/>
      <c r="KVW77" s="1"/>
      <c r="KVX77" s="1"/>
      <c r="KVY77" s="1"/>
      <c r="KVZ77" s="1"/>
      <c r="KWA77" s="1"/>
      <c r="KWB77" s="1"/>
      <c r="KWC77" s="1"/>
      <c r="KWD77" s="1"/>
      <c r="KWE77" s="1"/>
      <c r="KWF77" s="1"/>
      <c r="KWG77" s="1"/>
      <c r="KWH77" s="1"/>
      <c r="KWI77" s="1"/>
      <c r="KWJ77" s="1"/>
      <c r="KWK77" s="1"/>
      <c r="KWL77" s="1"/>
      <c r="KWM77" s="1"/>
      <c r="KWN77" s="1"/>
      <c r="KWO77" s="1"/>
      <c r="KWP77" s="1"/>
      <c r="KWQ77" s="1"/>
      <c r="KWR77" s="1"/>
      <c r="KWS77" s="1"/>
      <c r="KWT77" s="1"/>
      <c r="KWU77" s="1"/>
      <c r="KWV77" s="1"/>
      <c r="KWW77" s="1"/>
      <c r="KWX77" s="1"/>
      <c r="KWY77" s="1"/>
      <c r="KWZ77" s="1"/>
      <c r="KXA77" s="1"/>
      <c r="KXB77" s="1"/>
      <c r="KXC77" s="1"/>
      <c r="KXD77" s="1"/>
      <c r="KXE77" s="1"/>
      <c r="KXF77" s="1"/>
      <c r="KXG77" s="1"/>
      <c r="KXH77" s="1"/>
      <c r="KXI77" s="1"/>
      <c r="KXJ77" s="1"/>
      <c r="KXK77" s="1"/>
      <c r="KXL77" s="1"/>
      <c r="KXM77" s="1"/>
      <c r="KXN77" s="1"/>
      <c r="KXO77" s="1"/>
      <c r="KXP77" s="1"/>
      <c r="KXQ77" s="1"/>
      <c r="KXR77" s="1"/>
      <c r="KXS77" s="1"/>
      <c r="KXT77" s="1"/>
      <c r="KXU77" s="1"/>
      <c r="KXV77" s="1"/>
      <c r="KXW77" s="1"/>
      <c r="KXX77" s="1"/>
      <c r="KXY77" s="1"/>
      <c r="KXZ77" s="1"/>
      <c r="KYA77" s="1"/>
      <c r="KYB77" s="1"/>
      <c r="KYC77" s="1"/>
      <c r="KYD77" s="1"/>
      <c r="KYE77" s="1"/>
      <c r="KYF77" s="1"/>
      <c r="KYG77" s="1"/>
      <c r="KYH77" s="1"/>
      <c r="KYI77" s="1"/>
      <c r="KYJ77" s="1"/>
      <c r="KYK77" s="1"/>
      <c r="KYL77" s="1"/>
      <c r="KYM77" s="1"/>
      <c r="KYN77" s="1"/>
      <c r="KYO77" s="1"/>
      <c r="KYP77" s="1"/>
      <c r="KYQ77" s="1"/>
      <c r="KYR77" s="1"/>
      <c r="KYS77" s="1"/>
      <c r="KYT77" s="1"/>
      <c r="KYU77" s="1"/>
      <c r="KYV77" s="1"/>
      <c r="KYW77" s="1"/>
      <c r="KYX77" s="1"/>
      <c r="KYY77" s="1"/>
      <c r="KYZ77" s="1"/>
      <c r="KZA77" s="1"/>
      <c r="KZB77" s="1"/>
      <c r="KZC77" s="1"/>
      <c r="KZD77" s="1"/>
      <c r="KZE77" s="1"/>
      <c r="KZF77" s="1"/>
      <c r="KZG77" s="1"/>
      <c r="KZH77" s="1"/>
      <c r="KZI77" s="1"/>
      <c r="KZJ77" s="1"/>
      <c r="KZK77" s="1"/>
      <c r="KZL77" s="1"/>
      <c r="KZM77" s="1"/>
      <c r="KZN77" s="1"/>
      <c r="KZO77" s="1"/>
      <c r="KZP77" s="1"/>
      <c r="KZQ77" s="1"/>
      <c r="KZR77" s="1"/>
      <c r="KZS77" s="1"/>
      <c r="KZT77" s="1"/>
      <c r="KZU77" s="1"/>
      <c r="KZV77" s="1"/>
      <c r="KZW77" s="1"/>
      <c r="KZX77" s="1"/>
      <c r="KZY77" s="1"/>
      <c r="KZZ77" s="1"/>
      <c r="LAA77" s="1"/>
      <c r="LAB77" s="1"/>
      <c r="LAC77" s="1"/>
      <c r="LAD77" s="1"/>
      <c r="LAE77" s="1"/>
      <c r="LAF77" s="1"/>
      <c r="LAG77" s="1"/>
      <c r="LAH77" s="1"/>
      <c r="LAI77" s="1"/>
      <c r="LAJ77" s="1"/>
      <c r="LAK77" s="1"/>
      <c r="LAL77" s="1"/>
      <c r="LAM77" s="1"/>
      <c r="LAN77" s="1"/>
      <c r="LAO77" s="1"/>
      <c r="LAP77" s="1"/>
      <c r="LAQ77" s="1"/>
      <c r="LAR77" s="1"/>
      <c r="LAS77" s="1"/>
      <c r="LAT77" s="1"/>
      <c r="LAU77" s="1"/>
      <c r="LAV77" s="1"/>
      <c r="LAW77" s="1"/>
      <c r="LAX77" s="1"/>
      <c r="LAY77" s="1"/>
      <c r="LAZ77" s="1"/>
      <c r="LBA77" s="1"/>
      <c r="LBB77" s="1"/>
      <c r="LBC77" s="1"/>
      <c r="LBD77" s="1"/>
      <c r="LBE77" s="1"/>
      <c r="LBF77" s="1"/>
      <c r="LBG77" s="1"/>
      <c r="LBH77" s="1"/>
      <c r="LBI77" s="1"/>
      <c r="LBJ77" s="1"/>
      <c r="LBK77" s="1"/>
      <c r="LBL77" s="1"/>
      <c r="LBM77" s="1"/>
      <c r="LBN77" s="1"/>
      <c r="LBO77" s="1"/>
      <c r="LBP77" s="1"/>
      <c r="LBQ77" s="1"/>
      <c r="LBR77" s="1"/>
      <c r="LBS77" s="1"/>
      <c r="LBT77" s="1"/>
      <c r="LBU77" s="1"/>
      <c r="LBV77" s="1"/>
      <c r="LBW77" s="1"/>
      <c r="LBX77" s="1"/>
      <c r="LBY77" s="1"/>
      <c r="LBZ77" s="1"/>
      <c r="LCA77" s="1"/>
      <c r="LCB77" s="1"/>
      <c r="LCC77" s="1"/>
      <c r="LCD77" s="1"/>
      <c r="LCE77" s="1"/>
      <c r="LCF77" s="1"/>
      <c r="LCG77" s="1"/>
      <c r="LCH77" s="1"/>
      <c r="LCI77" s="1"/>
      <c r="LCJ77" s="1"/>
      <c r="LCK77" s="1"/>
      <c r="LCL77" s="1"/>
      <c r="LCM77" s="1"/>
      <c r="LCN77" s="1"/>
      <c r="LCO77" s="1"/>
      <c r="LCP77" s="1"/>
      <c r="LCQ77" s="1"/>
      <c r="LCR77" s="1"/>
      <c r="LCS77" s="1"/>
      <c r="LCT77" s="1"/>
      <c r="LCU77" s="1"/>
      <c r="LCV77" s="1"/>
      <c r="LCW77" s="1"/>
      <c r="LCX77" s="1"/>
      <c r="LCY77" s="1"/>
      <c r="LCZ77" s="1"/>
      <c r="LDA77" s="1"/>
      <c r="LDB77" s="1"/>
      <c r="LDC77" s="1"/>
      <c r="LDD77" s="1"/>
      <c r="LDE77" s="1"/>
      <c r="LDF77" s="1"/>
      <c r="LDG77" s="1"/>
      <c r="LDH77" s="1"/>
      <c r="LDI77" s="1"/>
      <c r="LDJ77" s="1"/>
      <c r="LDK77" s="1"/>
      <c r="LDL77" s="1"/>
      <c r="LDM77" s="1"/>
      <c r="LDN77" s="1"/>
      <c r="LDO77" s="1"/>
      <c r="LDP77" s="1"/>
      <c r="LDQ77" s="1"/>
      <c r="LDR77" s="1"/>
      <c r="LDS77" s="1"/>
      <c r="LDT77" s="1"/>
      <c r="LDU77" s="1"/>
      <c r="LDV77" s="1"/>
      <c r="LDW77" s="1"/>
      <c r="LDX77" s="1"/>
      <c r="LDY77" s="1"/>
      <c r="LDZ77" s="1"/>
      <c r="LEA77" s="1"/>
      <c r="LEB77" s="1"/>
      <c r="LEC77" s="1"/>
      <c r="LED77" s="1"/>
      <c r="LEE77" s="1"/>
      <c r="LEF77" s="1"/>
      <c r="LEG77" s="1"/>
      <c r="LEH77" s="1"/>
      <c r="LEI77" s="1"/>
      <c r="LEJ77" s="1"/>
      <c r="LEK77" s="1"/>
      <c r="LEL77" s="1"/>
      <c r="LEM77" s="1"/>
      <c r="LEN77" s="1"/>
      <c r="LEO77" s="1"/>
      <c r="LEP77" s="1"/>
      <c r="LEQ77" s="1"/>
      <c r="LER77" s="1"/>
      <c r="LES77" s="1"/>
      <c r="LET77" s="1"/>
      <c r="LEU77" s="1"/>
      <c r="LEV77" s="1"/>
      <c r="LEW77" s="1"/>
      <c r="LEX77" s="1"/>
      <c r="LEY77" s="1"/>
      <c r="LEZ77" s="1"/>
      <c r="LFA77" s="1"/>
      <c r="LFB77" s="1"/>
      <c r="LFC77" s="1"/>
      <c r="LFD77" s="1"/>
      <c r="LFE77" s="1"/>
      <c r="LFF77" s="1"/>
      <c r="LFG77" s="1"/>
      <c r="LFH77" s="1"/>
      <c r="LFI77" s="1"/>
      <c r="LFJ77" s="1"/>
      <c r="LFK77" s="1"/>
      <c r="LFL77" s="1"/>
      <c r="LFM77" s="1"/>
      <c r="LFN77" s="1"/>
      <c r="LFO77" s="1"/>
      <c r="LFP77" s="1"/>
      <c r="LFQ77" s="1"/>
      <c r="LFR77" s="1"/>
      <c r="LFS77" s="1"/>
      <c r="LFT77" s="1"/>
      <c r="LFU77" s="1"/>
      <c r="LFV77" s="1"/>
      <c r="LFW77" s="1"/>
      <c r="LFX77" s="1"/>
      <c r="LFY77" s="1"/>
      <c r="LFZ77" s="1"/>
      <c r="LGA77" s="1"/>
      <c r="LGB77" s="1"/>
      <c r="LGC77" s="1"/>
      <c r="LGD77" s="1"/>
      <c r="LGE77" s="1"/>
      <c r="LGF77" s="1"/>
      <c r="LGG77" s="1"/>
      <c r="LGH77" s="1"/>
      <c r="LGI77" s="1"/>
      <c r="LGJ77" s="1"/>
      <c r="LGK77" s="1"/>
      <c r="LGL77" s="1"/>
      <c r="LGM77" s="1"/>
      <c r="LGN77" s="1"/>
      <c r="LGO77" s="1"/>
      <c r="LGP77" s="1"/>
      <c r="LGQ77" s="1"/>
      <c r="LGR77" s="1"/>
      <c r="LGS77" s="1"/>
      <c r="LGT77" s="1"/>
      <c r="LGU77" s="1"/>
      <c r="LGV77" s="1"/>
      <c r="LGW77" s="1"/>
      <c r="LGX77" s="1"/>
      <c r="LGY77" s="1"/>
      <c r="LGZ77" s="1"/>
      <c r="LHA77" s="1"/>
      <c r="LHB77" s="1"/>
      <c r="LHC77" s="1"/>
      <c r="LHD77" s="1"/>
      <c r="LHE77" s="1"/>
      <c r="LHF77" s="1"/>
      <c r="LHG77" s="1"/>
      <c r="LHH77" s="1"/>
      <c r="LHI77" s="1"/>
      <c r="LHJ77" s="1"/>
      <c r="LHK77" s="1"/>
      <c r="LHL77" s="1"/>
      <c r="LHM77" s="1"/>
      <c r="LHN77" s="1"/>
      <c r="LHO77" s="1"/>
      <c r="LHP77" s="1"/>
      <c r="LHQ77" s="1"/>
      <c r="LHR77" s="1"/>
      <c r="LHS77" s="1"/>
      <c r="LHT77" s="1"/>
      <c r="LHU77" s="1"/>
      <c r="LHV77" s="1"/>
      <c r="LHW77" s="1"/>
      <c r="LHX77" s="1"/>
      <c r="LHY77" s="1"/>
      <c r="LHZ77" s="1"/>
      <c r="LIA77" s="1"/>
      <c r="LIB77" s="1"/>
      <c r="LIC77" s="1"/>
      <c r="LID77" s="1"/>
      <c r="LIE77" s="1"/>
      <c r="LIF77" s="1"/>
      <c r="LIG77" s="1"/>
      <c r="LIH77" s="1"/>
      <c r="LII77" s="1"/>
      <c r="LIJ77" s="1"/>
      <c r="LIK77" s="1"/>
      <c r="LIL77" s="1"/>
      <c r="LIM77" s="1"/>
      <c r="LIN77" s="1"/>
      <c r="LIO77" s="1"/>
      <c r="LIP77" s="1"/>
      <c r="LIQ77" s="1"/>
      <c r="LIR77" s="1"/>
      <c r="LIS77" s="1"/>
      <c r="LIT77" s="1"/>
      <c r="LIU77" s="1"/>
      <c r="LIV77" s="1"/>
      <c r="LIW77" s="1"/>
      <c r="LIX77" s="1"/>
      <c r="LIY77" s="1"/>
      <c r="LIZ77" s="1"/>
      <c r="LJA77" s="1"/>
      <c r="LJB77" s="1"/>
      <c r="LJC77" s="1"/>
      <c r="LJD77" s="1"/>
      <c r="LJE77" s="1"/>
      <c r="LJF77" s="1"/>
      <c r="LJG77" s="1"/>
      <c r="LJH77" s="1"/>
      <c r="LJI77" s="1"/>
      <c r="LJJ77" s="1"/>
      <c r="LJK77" s="1"/>
      <c r="LJL77" s="1"/>
      <c r="LJM77" s="1"/>
      <c r="LJN77" s="1"/>
      <c r="LJO77" s="1"/>
      <c r="LJP77" s="1"/>
      <c r="LJQ77" s="1"/>
      <c r="LJR77" s="1"/>
      <c r="LJS77" s="1"/>
      <c r="LJT77" s="1"/>
      <c r="LJU77" s="1"/>
      <c r="LJV77" s="1"/>
      <c r="LJW77" s="1"/>
      <c r="LJX77" s="1"/>
      <c r="LJY77" s="1"/>
      <c r="LJZ77" s="1"/>
      <c r="LKA77" s="1"/>
      <c r="LKB77" s="1"/>
      <c r="LKC77" s="1"/>
      <c r="LKD77" s="1"/>
      <c r="LKE77" s="1"/>
      <c r="LKF77" s="1"/>
      <c r="LKG77" s="1"/>
      <c r="LKH77" s="1"/>
      <c r="LKI77" s="1"/>
      <c r="LKJ77" s="1"/>
      <c r="LKK77" s="1"/>
      <c r="LKL77" s="1"/>
      <c r="LKM77" s="1"/>
      <c r="LKN77" s="1"/>
      <c r="LKO77" s="1"/>
      <c r="LKP77" s="1"/>
      <c r="LKQ77" s="1"/>
      <c r="LKR77" s="1"/>
      <c r="LKS77" s="1"/>
      <c r="LKT77" s="1"/>
      <c r="LKU77" s="1"/>
      <c r="LKV77" s="1"/>
      <c r="LKW77" s="1"/>
      <c r="LKX77" s="1"/>
      <c r="LKY77" s="1"/>
      <c r="LKZ77" s="1"/>
      <c r="LLA77" s="1"/>
      <c r="LLB77" s="1"/>
      <c r="LLC77" s="1"/>
      <c r="LLD77" s="1"/>
      <c r="LLE77" s="1"/>
      <c r="LLF77" s="1"/>
      <c r="LLG77" s="1"/>
      <c r="LLH77" s="1"/>
      <c r="LLI77" s="1"/>
      <c r="LLJ77" s="1"/>
      <c r="LLK77" s="1"/>
      <c r="LLL77" s="1"/>
      <c r="LLM77" s="1"/>
      <c r="LLN77" s="1"/>
      <c r="LLO77" s="1"/>
      <c r="LLP77" s="1"/>
      <c r="LLQ77" s="1"/>
      <c r="LLR77" s="1"/>
      <c r="LLS77" s="1"/>
      <c r="LLT77" s="1"/>
      <c r="LLU77" s="1"/>
      <c r="LLV77" s="1"/>
      <c r="LLW77" s="1"/>
      <c r="LLX77" s="1"/>
      <c r="LLY77" s="1"/>
      <c r="LLZ77" s="1"/>
      <c r="LMA77" s="1"/>
      <c r="LMB77" s="1"/>
      <c r="LMC77" s="1"/>
      <c r="LMD77" s="1"/>
      <c r="LME77" s="1"/>
      <c r="LMF77" s="1"/>
      <c r="LMG77" s="1"/>
      <c r="LMH77" s="1"/>
      <c r="LMI77" s="1"/>
      <c r="LMJ77" s="1"/>
      <c r="LMK77" s="1"/>
      <c r="LML77" s="1"/>
      <c r="LMM77" s="1"/>
      <c r="LMN77" s="1"/>
      <c r="LMO77" s="1"/>
      <c r="LMP77" s="1"/>
      <c r="LMQ77" s="1"/>
      <c r="LMR77" s="1"/>
      <c r="LMS77" s="1"/>
      <c r="LMT77" s="1"/>
      <c r="LMU77" s="1"/>
      <c r="LMV77" s="1"/>
      <c r="LMW77" s="1"/>
      <c r="LMX77" s="1"/>
      <c r="LMY77" s="1"/>
      <c r="LMZ77" s="1"/>
      <c r="LNA77" s="1"/>
      <c r="LNB77" s="1"/>
      <c r="LNC77" s="1"/>
      <c r="LND77" s="1"/>
      <c r="LNE77" s="1"/>
      <c r="LNF77" s="1"/>
      <c r="LNG77" s="1"/>
      <c r="LNH77" s="1"/>
      <c r="LNI77" s="1"/>
      <c r="LNJ77" s="1"/>
      <c r="LNK77" s="1"/>
      <c r="LNL77" s="1"/>
      <c r="LNM77" s="1"/>
      <c r="LNN77" s="1"/>
      <c r="LNO77" s="1"/>
      <c r="LNP77" s="1"/>
      <c r="LNQ77" s="1"/>
      <c r="LNR77" s="1"/>
      <c r="LNS77" s="1"/>
      <c r="LNT77" s="1"/>
      <c r="LNU77" s="1"/>
      <c r="LNV77" s="1"/>
      <c r="LNW77" s="1"/>
      <c r="LNX77" s="1"/>
      <c r="LNY77" s="1"/>
      <c r="LNZ77" s="1"/>
      <c r="LOA77" s="1"/>
      <c r="LOB77" s="1"/>
      <c r="LOC77" s="1"/>
      <c r="LOD77" s="1"/>
      <c r="LOE77" s="1"/>
      <c r="LOF77" s="1"/>
      <c r="LOG77" s="1"/>
      <c r="LOH77" s="1"/>
      <c r="LOI77" s="1"/>
      <c r="LOJ77" s="1"/>
      <c r="LOK77" s="1"/>
      <c r="LOL77" s="1"/>
      <c r="LOM77" s="1"/>
      <c r="LON77" s="1"/>
      <c r="LOO77" s="1"/>
      <c r="LOP77" s="1"/>
      <c r="LOQ77" s="1"/>
      <c r="LOR77" s="1"/>
      <c r="LOS77" s="1"/>
      <c r="LOT77" s="1"/>
      <c r="LOU77" s="1"/>
      <c r="LOV77" s="1"/>
      <c r="LOW77" s="1"/>
      <c r="LOX77" s="1"/>
      <c r="LOY77" s="1"/>
      <c r="LOZ77" s="1"/>
      <c r="LPA77" s="1"/>
      <c r="LPB77" s="1"/>
      <c r="LPC77" s="1"/>
      <c r="LPD77" s="1"/>
      <c r="LPE77" s="1"/>
      <c r="LPF77" s="1"/>
      <c r="LPG77" s="1"/>
      <c r="LPH77" s="1"/>
      <c r="LPI77" s="1"/>
      <c r="LPJ77" s="1"/>
      <c r="LPK77" s="1"/>
      <c r="LPL77" s="1"/>
      <c r="LPM77" s="1"/>
      <c r="LPN77" s="1"/>
      <c r="LPO77" s="1"/>
      <c r="LPP77" s="1"/>
      <c r="LPQ77" s="1"/>
      <c r="LPR77" s="1"/>
      <c r="LPS77" s="1"/>
      <c r="LPT77" s="1"/>
      <c r="LPU77" s="1"/>
      <c r="LPV77" s="1"/>
      <c r="LPW77" s="1"/>
      <c r="LPX77" s="1"/>
      <c r="LPY77" s="1"/>
      <c r="LPZ77" s="1"/>
      <c r="LQA77" s="1"/>
      <c r="LQB77" s="1"/>
      <c r="LQC77" s="1"/>
      <c r="LQD77" s="1"/>
      <c r="LQE77" s="1"/>
      <c r="LQF77" s="1"/>
      <c r="LQG77" s="1"/>
      <c r="LQH77" s="1"/>
      <c r="LQI77" s="1"/>
      <c r="LQJ77" s="1"/>
      <c r="LQK77" s="1"/>
      <c r="LQL77" s="1"/>
      <c r="LQM77" s="1"/>
      <c r="LQN77" s="1"/>
      <c r="LQO77" s="1"/>
      <c r="LQP77" s="1"/>
      <c r="LQQ77" s="1"/>
      <c r="LQR77" s="1"/>
      <c r="LQS77" s="1"/>
      <c r="LQT77" s="1"/>
      <c r="LQU77" s="1"/>
      <c r="LQV77" s="1"/>
      <c r="LQW77" s="1"/>
      <c r="LQX77" s="1"/>
      <c r="LQY77" s="1"/>
      <c r="LQZ77" s="1"/>
      <c r="LRA77" s="1"/>
      <c r="LRB77" s="1"/>
      <c r="LRC77" s="1"/>
      <c r="LRD77" s="1"/>
      <c r="LRE77" s="1"/>
      <c r="LRF77" s="1"/>
      <c r="LRG77" s="1"/>
      <c r="LRH77" s="1"/>
      <c r="LRI77" s="1"/>
      <c r="LRJ77" s="1"/>
      <c r="LRK77" s="1"/>
      <c r="LRL77" s="1"/>
      <c r="LRM77" s="1"/>
      <c r="LRN77" s="1"/>
      <c r="LRO77" s="1"/>
      <c r="LRP77" s="1"/>
      <c r="LRQ77" s="1"/>
      <c r="LRR77" s="1"/>
      <c r="LRS77" s="1"/>
      <c r="LRT77" s="1"/>
      <c r="LRU77" s="1"/>
      <c r="LRV77" s="1"/>
      <c r="LRW77" s="1"/>
      <c r="LRX77" s="1"/>
      <c r="LRY77" s="1"/>
      <c r="LRZ77" s="1"/>
      <c r="LSA77" s="1"/>
      <c r="LSB77" s="1"/>
      <c r="LSC77" s="1"/>
      <c r="LSD77" s="1"/>
      <c r="LSE77" s="1"/>
      <c r="LSF77" s="1"/>
      <c r="LSG77" s="1"/>
      <c r="LSH77" s="1"/>
      <c r="LSI77" s="1"/>
      <c r="LSJ77" s="1"/>
      <c r="LSK77" s="1"/>
      <c r="LSL77" s="1"/>
      <c r="LSM77" s="1"/>
      <c r="LSN77" s="1"/>
      <c r="LSO77" s="1"/>
      <c r="LSP77" s="1"/>
      <c r="LSQ77" s="1"/>
      <c r="LSR77" s="1"/>
      <c r="LSS77" s="1"/>
      <c r="LST77" s="1"/>
      <c r="LSU77" s="1"/>
      <c r="LSV77" s="1"/>
      <c r="LSW77" s="1"/>
      <c r="LSX77" s="1"/>
      <c r="LSY77" s="1"/>
      <c r="LSZ77" s="1"/>
      <c r="LTA77" s="1"/>
      <c r="LTB77" s="1"/>
      <c r="LTC77" s="1"/>
      <c r="LTD77" s="1"/>
      <c r="LTE77" s="1"/>
      <c r="LTF77" s="1"/>
      <c r="LTG77" s="1"/>
      <c r="LTH77" s="1"/>
      <c r="LTI77" s="1"/>
      <c r="LTJ77" s="1"/>
      <c r="LTK77" s="1"/>
      <c r="LTL77" s="1"/>
      <c r="LTM77" s="1"/>
      <c r="LTN77" s="1"/>
      <c r="LTO77" s="1"/>
      <c r="LTP77" s="1"/>
      <c r="LTQ77" s="1"/>
      <c r="LTR77" s="1"/>
      <c r="LTS77" s="1"/>
      <c r="LTT77" s="1"/>
      <c r="LTU77" s="1"/>
      <c r="LTV77" s="1"/>
      <c r="LTW77" s="1"/>
      <c r="LTX77" s="1"/>
      <c r="LTY77" s="1"/>
      <c r="LTZ77" s="1"/>
      <c r="LUA77" s="1"/>
      <c r="LUB77" s="1"/>
      <c r="LUC77" s="1"/>
      <c r="LUD77" s="1"/>
      <c r="LUE77" s="1"/>
      <c r="LUF77" s="1"/>
      <c r="LUG77" s="1"/>
      <c r="LUH77" s="1"/>
      <c r="LUI77" s="1"/>
      <c r="LUJ77" s="1"/>
      <c r="LUK77" s="1"/>
      <c r="LUL77" s="1"/>
      <c r="LUM77" s="1"/>
      <c r="LUN77" s="1"/>
      <c r="LUO77" s="1"/>
      <c r="LUP77" s="1"/>
      <c r="LUQ77" s="1"/>
      <c r="LUR77" s="1"/>
      <c r="LUS77" s="1"/>
      <c r="LUT77" s="1"/>
      <c r="LUU77" s="1"/>
      <c r="LUV77" s="1"/>
      <c r="LUW77" s="1"/>
      <c r="LUX77" s="1"/>
      <c r="LUY77" s="1"/>
      <c r="LUZ77" s="1"/>
      <c r="LVA77" s="1"/>
      <c r="LVB77" s="1"/>
      <c r="LVC77" s="1"/>
      <c r="LVD77" s="1"/>
      <c r="LVE77" s="1"/>
      <c r="LVF77" s="1"/>
      <c r="LVG77" s="1"/>
      <c r="LVH77" s="1"/>
      <c r="LVI77" s="1"/>
      <c r="LVJ77" s="1"/>
      <c r="LVK77" s="1"/>
      <c r="LVL77" s="1"/>
      <c r="LVM77" s="1"/>
      <c r="LVN77" s="1"/>
      <c r="LVO77" s="1"/>
      <c r="LVP77" s="1"/>
      <c r="LVQ77" s="1"/>
      <c r="LVR77" s="1"/>
      <c r="LVS77" s="1"/>
      <c r="LVT77" s="1"/>
      <c r="LVU77" s="1"/>
      <c r="LVV77" s="1"/>
      <c r="LVW77" s="1"/>
      <c r="LVX77" s="1"/>
      <c r="LVY77" s="1"/>
      <c r="LVZ77" s="1"/>
      <c r="LWA77" s="1"/>
      <c r="LWB77" s="1"/>
      <c r="LWC77" s="1"/>
      <c r="LWD77" s="1"/>
      <c r="LWE77" s="1"/>
      <c r="LWF77" s="1"/>
      <c r="LWG77" s="1"/>
      <c r="LWH77" s="1"/>
      <c r="LWI77" s="1"/>
      <c r="LWJ77" s="1"/>
      <c r="LWK77" s="1"/>
      <c r="LWL77" s="1"/>
      <c r="LWM77" s="1"/>
      <c r="LWN77" s="1"/>
      <c r="LWO77" s="1"/>
      <c r="LWP77" s="1"/>
      <c r="LWQ77" s="1"/>
      <c r="LWR77" s="1"/>
      <c r="LWS77" s="1"/>
      <c r="LWT77" s="1"/>
      <c r="LWU77" s="1"/>
      <c r="LWV77" s="1"/>
      <c r="LWW77" s="1"/>
      <c r="LWX77" s="1"/>
      <c r="LWY77" s="1"/>
      <c r="LWZ77" s="1"/>
      <c r="LXA77" s="1"/>
      <c r="LXB77" s="1"/>
      <c r="LXC77" s="1"/>
      <c r="LXD77" s="1"/>
      <c r="LXE77" s="1"/>
      <c r="LXF77" s="1"/>
      <c r="LXG77" s="1"/>
      <c r="LXH77" s="1"/>
      <c r="LXI77" s="1"/>
      <c r="LXJ77" s="1"/>
      <c r="LXK77" s="1"/>
      <c r="LXL77" s="1"/>
      <c r="LXM77" s="1"/>
      <c r="LXN77" s="1"/>
      <c r="LXO77" s="1"/>
      <c r="LXP77" s="1"/>
      <c r="LXQ77" s="1"/>
      <c r="LXR77" s="1"/>
      <c r="LXS77" s="1"/>
      <c r="LXT77" s="1"/>
      <c r="LXU77" s="1"/>
      <c r="LXV77" s="1"/>
      <c r="LXW77" s="1"/>
      <c r="LXX77" s="1"/>
      <c r="LXY77" s="1"/>
      <c r="LXZ77" s="1"/>
      <c r="LYA77" s="1"/>
      <c r="LYB77" s="1"/>
      <c r="LYC77" s="1"/>
      <c r="LYD77" s="1"/>
      <c r="LYE77" s="1"/>
      <c r="LYF77" s="1"/>
      <c r="LYG77" s="1"/>
      <c r="LYH77" s="1"/>
      <c r="LYI77" s="1"/>
      <c r="LYJ77" s="1"/>
      <c r="LYK77" s="1"/>
      <c r="LYL77" s="1"/>
      <c r="LYM77" s="1"/>
      <c r="LYN77" s="1"/>
      <c r="LYO77" s="1"/>
      <c r="LYP77" s="1"/>
      <c r="LYQ77" s="1"/>
      <c r="LYR77" s="1"/>
      <c r="LYS77" s="1"/>
      <c r="LYT77" s="1"/>
      <c r="LYU77" s="1"/>
      <c r="LYV77" s="1"/>
      <c r="LYW77" s="1"/>
      <c r="LYX77" s="1"/>
      <c r="LYY77" s="1"/>
      <c r="LYZ77" s="1"/>
      <c r="LZA77" s="1"/>
      <c r="LZB77" s="1"/>
      <c r="LZC77" s="1"/>
      <c r="LZD77" s="1"/>
      <c r="LZE77" s="1"/>
      <c r="LZF77" s="1"/>
      <c r="LZG77" s="1"/>
      <c r="LZH77" s="1"/>
      <c r="LZI77" s="1"/>
      <c r="LZJ77" s="1"/>
      <c r="LZK77" s="1"/>
      <c r="LZL77" s="1"/>
      <c r="LZM77" s="1"/>
      <c r="LZN77" s="1"/>
      <c r="LZO77" s="1"/>
      <c r="LZP77" s="1"/>
      <c r="LZQ77" s="1"/>
      <c r="LZR77" s="1"/>
      <c r="LZS77" s="1"/>
      <c r="LZT77" s="1"/>
      <c r="LZU77" s="1"/>
      <c r="LZV77" s="1"/>
      <c r="LZW77" s="1"/>
      <c r="LZX77" s="1"/>
      <c r="LZY77" s="1"/>
      <c r="LZZ77" s="1"/>
      <c r="MAA77" s="1"/>
      <c r="MAB77" s="1"/>
      <c r="MAC77" s="1"/>
      <c r="MAD77" s="1"/>
      <c r="MAE77" s="1"/>
      <c r="MAF77" s="1"/>
      <c r="MAG77" s="1"/>
      <c r="MAH77" s="1"/>
      <c r="MAI77" s="1"/>
      <c r="MAJ77" s="1"/>
      <c r="MAK77" s="1"/>
      <c r="MAL77" s="1"/>
      <c r="MAM77" s="1"/>
      <c r="MAN77" s="1"/>
      <c r="MAO77" s="1"/>
      <c r="MAP77" s="1"/>
      <c r="MAQ77" s="1"/>
      <c r="MAR77" s="1"/>
      <c r="MAS77" s="1"/>
      <c r="MAT77" s="1"/>
      <c r="MAU77" s="1"/>
      <c r="MAV77" s="1"/>
      <c r="MAW77" s="1"/>
      <c r="MAX77" s="1"/>
      <c r="MAY77" s="1"/>
      <c r="MAZ77" s="1"/>
      <c r="MBA77" s="1"/>
      <c r="MBB77" s="1"/>
      <c r="MBC77" s="1"/>
      <c r="MBD77" s="1"/>
      <c r="MBE77" s="1"/>
      <c r="MBF77" s="1"/>
      <c r="MBG77" s="1"/>
      <c r="MBH77" s="1"/>
      <c r="MBI77" s="1"/>
      <c r="MBJ77" s="1"/>
      <c r="MBK77" s="1"/>
      <c r="MBL77" s="1"/>
      <c r="MBM77" s="1"/>
      <c r="MBN77" s="1"/>
      <c r="MBO77" s="1"/>
      <c r="MBP77" s="1"/>
      <c r="MBQ77" s="1"/>
      <c r="MBR77" s="1"/>
      <c r="MBS77" s="1"/>
      <c r="MBT77" s="1"/>
      <c r="MBU77" s="1"/>
      <c r="MBV77" s="1"/>
      <c r="MBW77" s="1"/>
      <c r="MBX77" s="1"/>
      <c r="MBY77" s="1"/>
      <c r="MBZ77" s="1"/>
      <c r="MCA77" s="1"/>
      <c r="MCB77" s="1"/>
      <c r="MCC77" s="1"/>
      <c r="MCD77" s="1"/>
      <c r="MCE77" s="1"/>
      <c r="MCF77" s="1"/>
      <c r="MCG77" s="1"/>
      <c r="MCH77" s="1"/>
      <c r="MCI77" s="1"/>
      <c r="MCJ77" s="1"/>
      <c r="MCK77" s="1"/>
      <c r="MCL77" s="1"/>
      <c r="MCM77" s="1"/>
      <c r="MCN77" s="1"/>
      <c r="MCO77" s="1"/>
      <c r="MCP77" s="1"/>
      <c r="MCQ77" s="1"/>
      <c r="MCR77" s="1"/>
      <c r="MCS77" s="1"/>
      <c r="MCT77" s="1"/>
      <c r="MCU77" s="1"/>
      <c r="MCV77" s="1"/>
      <c r="MCW77" s="1"/>
      <c r="MCX77" s="1"/>
      <c r="MCY77" s="1"/>
      <c r="MCZ77" s="1"/>
      <c r="MDA77" s="1"/>
      <c r="MDB77" s="1"/>
      <c r="MDC77" s="1"/>
      <c r="MDD77" s="1"/>
      <c r="MDE77" s="1"/>
      <c r="MDF77" s="1"/>
      <c r="MDG77" s="1"/>
      <c r="MDH77" s="1"/>
      <c r="MDI77" s="1"/>
      <c r="MDJ77" s="1"/>
      <c r="MDK77" s="1"/>
      <c r="MDL77" s="1"/>
      <c r="MDM77" s="1"/>
      <c r="MDN77" s="1"/>
      <c r="MDO77" s="1"/>
      <c r="MDP77" s="1"/>
      <c r="MDQ77" s="1"/>
      <c r="MDR77" s="1"/>
      <c r="MDS77" s="1"/>
      <c r="MDT77" s="1"/>
      <c r="MDU77" s="1"/>
      <c r="MDV77" s="1"/>
      <c r="MDW77" s="1"/>
      <c r="MDX77" s="1"/>
      <c r="MDY77" s="1"/>
      <c r="MDZ77" s="1"/>
      <c r="MEA77" s="1"/>
      <c r="MEB77" s="1"/>
      <c r="MEC77" s="1"/>
      <c r="MED77" s="1"/>
      <c r="MEE77" s="1"/>
      <c r="MEF77" s="1"/>
      <c r="MEG77" s="1"/>
      <c r="MEH77" s="1"/>
      <c r="MEI77" s="1"/>
      <c r="MEJ77" s="1"/>
      <c r="MEK77" s="1"/>
      <c r="MEL77" s="1"/>
      <c r="MEM77" s="1"/>
      <c r="MEN77" s="1"/>
      <c r="MEO77" s="1"/>
      <c r="MEP77" s="1"/>
      <c r="MEQ77" s="1"/>
      <c r="MER77" s="1"/>
      <c r="MES77" s="1"/>
      <c r="MET77" s="1"/>
      <c r="MEU77" s="1"/>
      <c r="MEV77" s="1"/>
      <c r="MEW77" s="1"/>
      <c r="MEX77" s="1"/>
      <c r="MEY77" s="1"/>
      <c r="MEZ77" s="1"/>
      <c r="MFA77" s="1"/>
      <c r="MFB77" s="1"/>
      <c r="MFC77" s="1"/>
      <c r="MFD77" s="1"/>
      <c r="MFE77" s="1"/>
      <c r="MFF77" s="1"/>
      <c r="MFG77" s="1"/>
      <c r="MFH77" s="1"/>
      <c r="MFI77" s="1"/>
      <c r="MFJ77" s="1"/>
      <c r="MFK77" s="1"/>
      <c r="MFL77" s="1"/>
      <c r="MFM77" s="1"/>
      <c r="MFN77" s="1"/>
      <c r="MFO77" s="1"/>
      <c r="MFP77" s="1"/>
      <c r="MFQ77" s="1"/>
      <c r="MFR77" s="1"/>
      <c r="MFS77" s="1"/>
      <c r="MFT77" s="1"/>
      <c r="MFU77" s="1"/>
      <c r="MFV77" s="1"/>
      <c r="MFW77" s="1"/>
      <c r="MFX77" s="1"/>
      <c r="MFY77" s="1"/>
      <c r="MFZ77" s="1"/>
      <c r="MGA77" s="1"/>
      <c r="MGB77" s="1"/>
      <c r="MGC77" s="1"/>
      <c r="MGD77" s="1"/>
      <c r="MGE77" s="1"/>
      <c r="MGF77" s="1"/>
      <c r="MGG77" s="1"/>
      <c r="MGH77" s="1"/>
      <c r="MGI77" s="1"/>
      <c r="MGJ77" s="1"/>
      <c r="MGK77" s="1"/>
      <c r="MGL77" s="1"/>
      <c r="MGM77" s="1"/>
      <c r="MGN77" s="1"/>
      <c r="MGO77" s="1"/>
      <c r="MGP77" s="1"/>
      <c r="MGQ77" s="1"/>
      <c r="MGR77" s="1"/>
      <c r="MGS77" s="1"/>
      <c r="MGT77" s="1"/>
      <c r="MGU77" s="1"/>
      <c r="MGV77" s="1"/>
      <c r="MGW77" s="1"/>
      <c r="MGX77" s="1"/>
      <c r="MGY77" s="1"/>
      <c r="MGZ77" s="1"/>
      <c r="MHA77" s="1"/>
      <c r="MHB77" s="1"/>
      <c r="MHC77" s="1"/>
      <c r="MHD77" s="1"/>
      <c r="MHE77" s="1"/>
      <c r="MHF77" s="1"/>
      <c r="MHG77" s="1"/>
      <c r="MHH77" s="1"/>
      <c r="MHI77" s="1"/>
      <c r="MHJ77" s="1"/>
      <c r="MHK77" s="1"/>
      <c r="MHL77" s="1"/>
      <c r="MHM77" s="1"/>
      <c r="MHN77" s="1"/>
      <c r="MHO77" s="1"/>
      <c r="MHP77" s="1"/>
      <c r="MHQ77" s="1"/>
      <c r="MHR77" s="1"/>
      <c r="MHS77" s="1"/>
      <c r="MHT77" s="1"/>
      <c r="MHU77" s="1"/>
      <c r="MHV77" s="1"/>
      <c r="MHW77" s="1"/>
      <c r="MHX77" s="1"/>
      <c r="MHY77" s="1"/>
      <c r="MHZ77" s="1"/>
      <c r="MIA77" s="1"/>
      <c r="MIB77" s="1"/>
      <c r="MIC77" s="1"/>
      <c r="MID77" s="1"/>
      <c r="MIE77" s="1"/>
      <c r="MIF77" s="1"/>
      <c r="MIG77" s="1"/>
      <c r="MIH77" s="1"/>
      <c r="MII77" s="1"/>
      <c r="MIJ77" s="1"/>
      <c r="MIK77" s="1"/>
      <c r="MIL77" s="1"/>
      <c r="MIM77" s="1"/>
      <c r="MIN77" s="1"/>
      <c r="MIO77" s="1"/>
      <c r="MIP77" s="1"/>
      <c r="MIQ77" s="1"/>
      <c r="MIR77" s="1"/>
      <c r="MIS77" s="1"/>
      <c r="MIT77" s="1"/>
      <c r="MIU77" s="1"/>
      <c r="MIV77" s="1"/>
      <c r="MIW77" s="1"/>
      <c r="MIX77" s="1"/>
      <c r="MIY77" s="1"/>
      <c r="MIZ77" s="1"/>
      <c r="MJA77" s="1"/>
      <c r="MJB77" s="1"/>
      <c r="MJC77" s="1"/>
      <c r="MJD77" s="1"/>
      <c r="MJE77" s="1"/>
      <c r="MJF77" s="1"/>
      <c r="MJG77" s="1"/>
      <c r="MJH77" s="1"/>
      <c r="MJI77" s="1"/>
      <c r="MJJ77" s="1"/>
      <c r="MJK77" s="1"/>
      <c r="MJL77" s="1"/>
      <c r="MJM77" s="1"/>
      <c r="MJN77" s="1"/>
      <c r="MJO77" s="1"/>
      <c r="MJP77" s="1"/>
      <c r="MJQ77" s="1"/>
      <c r="MJR77" s="1"/>
      <c r="MJS77" s="1"/>
      <c r="MJT77" s="1"/>
      <c r="MJU77" s="1"/>
      <c r="MJV77" s="1"/>
      <c r="MJW77" s="1"/>
      <c r="MJX77" s="1"/>
      <c r="MJY77" s="1"/>
      <c r="MJZ77" s="1"/>
      <c r="MKA77" s="1"/>
      <c r="MKB77" s="1"/>
      <c r="MKC77" s="1"/>
      <c r="MKD77" s="1"/>
      <c r="MKE77" s="1"/>
      <c r="MKF77" s="1"/>
      <c r="MKG77" s="1"/>
      <c r="MKH77" s="1"/>
      <c r="MKI77" s="1"/>
      <c r="MKJ77" s="1"/>
      <c r="MKK77" s="1"/>
      <c r="MKL77" s="1"/>
      <c r="MKM77" s="1"/>
      <c r="MKN77" s="1"/>
      <c r="MKO77" s="1"/>
      <c r="MKP77" s="1"/>
      <c r="MKQ77" s="1"/>
      <c r="MKR77" s="1"/>
      <c r="MKS77" s="1"/>
      <c r="MKT77" s="1"/>
      <c r="MKU77" s="1"/>
      <c r="MKV77" s="1"/>
      <c r="MKW77" s="1"/>
      <c r="MKX77" s="1"/>
      <c r="MKY77" s="1"/>
      <c r="MKZ77" s="1"/>
      <c r="MLA77" s="1"/>
      <c r="MLB77" s="1"/>
      <c r="MLC77" s="1"/>
      <c r="MLD77" s="1"/>
      <c r="MLE77" s="1"/>
      <c r="MLF77" s="1"/>
      <c r="MLG77" s="1"/>
      <c r="MLH77" s="1"/>
      <c r="MLI77" s="1"/>
      <c r="MLJ77" s="1"/>
      <c r="MLK77" s="1"/>
      <c r="MLL77" s="1"/>
      <c r="MLM77" s="1"/>
      <c r="MLN77" s="1"/>
      <c r="MLO77" s="1"/>
      <c r="MLP77" s="1"/>
      <c r="MLQ77" s="1"/>
      <c r="MLR77" s="1"/>
      <c r="MLS77" s="1"/>
      <c r="MLT77" s="1"/>
      <c r="MLU77" s="1"/>
      <c r="MLV77" s="1"/>
      <c r="MLW77" s="1"/>
      <c r="MLX77" s="1"/>
      <c r="MLY77" s="1"/>
      <c r="MLZ77" s="1"/>
      <c r="MMA77" s="1"/>
      <c r="MMB77" s="1"/>
      <c r="MMC77" s="1"/>
      <c r="MMD77" s="1"/>
      <c r="MME77" s="1"/>
      <c r="MMF77" s="1"/>
      <c r="MMG77" s="1"/>
      <c r="MMH77" s="1"/>
      <c r="MMI77" s="1"/>
      <c r="MMJ77" s="1"/>
      <c r="MMK77" s="1"/>
      <c r="MML77" s="1"/>
      <c r="MMM77" s="1"/>
      <c r="MMN77" s="1"/>
      <c r="MMO77" s="1"/>
      <c r="MMP77" s="1"/>
      <c r="MMQ77" s="1"/>
      <c r="MMR77" s="1"/>
      <c r="MMS77" s="1"/>
      <c r="MMT77" s="1"/>
      <c r="MMU77" s="1"/>
      <c r="MMV77" s="1"/>
      <c r="MMW77" s="1"/>
      <c r="MMX77" s="1"/>
      <c r="MMY77" s="1"/>
      <c r="MMZ77" s="1"/>
      <c r="MNA77" s="1"/>
      <c r="MNB77" s="1"/>
      <c r="MNC77" s="1"/>
      <c r="MND77" s="1"/>
      <c r="MNE77" s="1"/>
      <c r="MNF77" s="1"/>
      <c r="MNG77" s="1"/>
      <c r="MNH77" s="1"/>
      <c r="MNI77" s="1"/>
      <c r="MNJ77" s="1"/>
      <c r="MNK77" s="1"/>
      <c r="MNL77" s="1"/>
      <c r="MNM77" s="1"/>
      <c r="MNN77" s="1"/>
      <c r="MNO77" s="1"/>
      <c r="MNP77" s="1"/>
      <c r="MNQ77" s="1"/>
      <c r="MNR77" s="1"/>
      <c r="MNS77" s="1"/>
      <c r="MNT77" s="1"/>
      <c r="MNU77" s="1"/>
      <c r="MNV77" s="1"/>
      <c r="MNW77" s="1"/>
      <c r="MNX77" s="1"/>
      <c r="MNY77" s="1"/>
      <c r="MNZ77" s="1"/>
      <c r="MOA77" s="1"/>
      <c r="MOB77" s="1"/>
      <c r="MOC77" s="1"/>
      <c r="MOD77" s="1"/>
      <c r="MOE77" s="1"/>
      <c r="MOF77" s="1"/>
      <c r="MOG77" s="1"/>
      <c r="MOH77" s="1"/>
      <c r="MOI77" s="1"/>
      <c r="MOJ77" s="1"/>
      <c r="MOK77" s="1"/>
      <c r="MOL77" s="1"/>
      <c r="MOM77" s="1"/>
      <c r="MON77" s="1"/>
      <c r="MOO77" s="1"/>
      <c r="MOP77" s="1"/>
      <c r="MOQ77" s="1"/>
      <c r="MOR77" s="1"/>
      <c r="MOS77" s="1"/>
      <c r="MOT77" s="1"/>
      <c r="MOU77" s="1"/>
      <c r="MOV77" s="1"/>
      <c r="MOW77" s="1"/>
      <c r="MOX77" s="1"/>
      <c r="MOY77" s="1"/>
      <c r="MOZ77" s="1"/>
      <c r="MPA77" s="1"/>
      <c r="MPB77" s="1"/>
      <c r="MPC77" s="1"/>
      <c r="MPD77" s="1"/>
      <c r="MPE77" s="1"/>
      <c r="MPF77" s="1"/>
      <c r="MPG77" s="1"/>
      <c r="MPH77" s="1"/>
      <c r="MPI77" s="1"/>
      <c r="MPJ77" s="1"/>
      <c r="MPK77" s="1"/>
      <c r="MPL77" s="1"/>
      <c r="MPM77" s="1"/>
      <c r="MPN77" s="1"/>
      <c r="MPO77" s="1"/>
      <c r="MPP77" s="1"/>
      <c r="MPQ77" s="1"/>
      <c r="MPR77" s="1"/>
      <c r="MPS77" s="1"/>
      <c r="MPT77" s="1"/>
      <c r="MPU77" s="1"/>
      <c r="MPV77" s="1"/>
      <c r="MPW77" s="1"/>
      <c r="MPX77" s="1"/>
      <c r="MPY77" s="1"/>
      <c r="MPZ77" s="1"/>
      <c r="MQA77" s="1"/>
      <c r="MQB77" s="1"/>
      <c r="MQC77" s="1"/>
      <c r="MQD77" s="1"/>
      <c r="MQE77" s="1"/>
      <c r="MQF77" s="1"/>
      <c r="MQG77" s="1"/>
      <c r="MQH77" s="1"/>
      <c r="MQI77" s="1"/>
      <c r="MQJ77" s="1"/>
      <c r="MQK77" s="1"/>
      <c r="MQL77" s="1"/>
      <c r="MQM77" s="1"/>
      <c r="MQN77" s="1"/>
      <c r="MQO77" s="1"/>
      <c r="MQP77" s="1"/>
      <c r="MQQ77" s="1"/>
      <c r="MQR77" s="1"/>
      <c r="MQS77" s="1"/>
      <c r="MQT77" s="1"/>
      <c r="MQU77" s="1"/>
      <c r="MQV77" s="1"/>
      <c r="MQW77" s="1"/>
      <c r="MQX77" s="1"/>
      <c r="MQY77" s="1"/>
      <c r="MQZ77" s="1"/>
      <c r="MRA77" s="1"/>
      <c r="MRB77" s="1"/>
      <c r="MRC77" s="1"/>
      <c r="MRD77" s="1"/>
      <c r="MRE77" s="1"/>
      <c r="MRF77" s="1"/>
      <c r="MRG77" s="1"/>
      <c r="MRH77" s="1"/>
      <c r="MRI77" s="1"/>
      <c r="MRJ77" s="1"/>
      <c r="MRK77" s="1"/>
      <c r="MRL77" s="1"/>
      <c r="MRM77" s="1"/>
      <c r="MRN77" s="1"/>
      <c r="MRO77" s="1"/>
      <c r="MRP77" s="1"/>
      <c r="MRQ77" s="1"/>
      <c r="MRR77" s="1"/>
      <c r="MRS77" s="1"/>
      <c r="MRT77" s="1"/>
      <c r="MRU77" s="1"/>
      <c r="MRV77" s="1"/>
      <c r="MRW77" s="1"/>
      <c r="MRX77" s="1"/>
      <c r="MRY77" s="1"/>
      <c r="MRZ77" s="1"/>
      <c r="MSA77" s="1"/>
      <c r="MSB77" s="1"/>
      <c r="MSC77" s="1"/>
      <c r="MSD77" s="1"/>
      <c r="MSE77" s="1"/>
      <c r="MSF77" s="1"/>
      <c r="MSG77" s="1"/>
      <c r="MSH77" s="1"/>
      <c r="MSI77" s="1"/>
      <c r="MSJ77" s="1"/>
      <c r="MSK77" s="1"/>
      <c r="MSL77" s="1"/>
      <c r="MSM77" s="1"/>
      <c r="MSN77" s="1"/>
      <c r="MSO77" s="1"/>
      <c r="MSP77" s="1"/>
      <c r="MSQ77" s="1"/>
      <c r="MSR77" s="1"/>
      <c r="MSS77" s="1"/>
      <c r="MST77" s="1"/>
      <c r="MSU77" s="1"/>
      <c r="MSV77" s="1"/>
      <c r="MSW77" s="1"/>
      <c r="MSX77" s="1"/>
      <c r="MSY77" s="1"/>
      <c r="MSZ77" s="1"/>
      <c r="MTA77" s="1"/>
      <c r="MTB77" s="1"/>
      <c r="MTC77" s="1"/>
      <c r="MTD77" s="1"/>
      <c r="MTE77" s="1"/>
      <c r="MTF77" s="1"/>
      <c r="MTG77" s="1"/>
      <c r="MTH77" s="1"/>
      <c r="MTI77" s="1"/>
      <c r="MTJ77" s="1"/>
      <c r="MTK77" s="1"/>
      <c r="MTL77" s="1"/>
      <c r="MTM77" s="1"/>
      <c r="MTN77" s="1"/>
      <c r="MTO77" s="1"/>
      <c r="MTP77" s="1"/>
      <c r="MTQ77" s="1"/>
      <c r="MTR77" s="1"/>
      <c r="MTS77" s="1"/>
      <c r="MTT77" s="1"/>
      <c r="MTU77" s="1"/>
      <c r="MTV77" s="1"/>
      <c r="MTW77" s="1"/>
      <c r="MTX77" s="1"/>
      <c r="MTY77" s="1"/>
      <c r="MTZ77" s="1"/>
      <c r="MUA77" s="1"/>
      <c r="MUB77" s="1"/>
      <c r="MUC77" s="1"/>
      <c r="MUD77" s="1"/>
      <c r="MUE77" s="1"/>
      <c r="MUF77" s="1"/>
      <c r="MUG77" s="1"/>
      <c r="MUH77" s="1"/>
      <c r="MUI77" s="1"/>
      <c r="MUJ77" s="1"/>
      <c r="MUK77" s="1"/>
      <c r="MUL77" s="1"/>
      <c r="MUM77" s="1"/>
      <c r="MUN77" s="1"/>
      <c r="MUO77" s="1"/>
      <c r="MUP77" s="1"/>
      <c r="MUQ77" s="1"/>
      <c r="MUR77" s="1"/>
      <c r="MUS77" s="1"/>
      <c r="MUT77" s="1"/>
      <c r="MUU77" s="1"/>
      <c r="MUV77" s="1"/>
      <c r="MUW77" s="1"/>
      <c r="MUX77" s="1"/>
      <c r="MUY77" s="1"/>
      <c r="MUZ77" s="1"/>
      <c r="MVA77" s="1"/>
      <c r="MVB77" s="1"/>
      <c r="MVC77" s="1"/>
      <c r="MVD77" s="1"/>
      <c r="MVE77" s="1"/>
      <c r="MVF77" s="1"/>
      <c r="MVG77" s="1"/>
      <c r="MVH77" s="1"/>
      <c r="MVI77" s="1"/>
      <c r="MVJ77" s="1"/>
      <c r="MVK77" s="1"/>
      <c r="MVL77" s="1"/>
      <c r="MVM77" s="1"/>
      <c r="MVN77" s="1"/>
      <c r="MVO77" s="1"/>
      <c r="MVP77" s="1"/>
      <c r="MVQ77" s="1"/>
      <c r="MVR77" s="1"/>
      <c r="MVS77" s="1"/>
      <c r="MVT77" s="1"/>
      <c r="MVU77" s="1"/>
      <c r="MVV77" s="1"/>
      <c r="MVW77" s="1"/>
      <c r="MVX77" s="1"/>
      <c r="MVY77" s="1"/>
      <c r="MVZ77" s="1"/>
      <c r="MWA77" s="1"/>
      <c r="MWB77" s="1"/>
      <c r="MWC77" s="1"/>
      <c r="MWD77" s="1"/>
      <c r="MWE77" s="1"/>
      <c r="MWF77" s="1"/>
      <c r="MWG77" s="1"/>
      <c r="MWH77" s="1"/>
      <c r="MWI77" s="1"/>
      <c r="MWJ77" s="1"/>
      <c r="MWK77" s="1"/>
      <c r="MWL77" s="1"/>
      <c r="MWM77" s="1"/>
      <c r="MWN77" s="1"/>
      <c r="MWO77" s="1"/>
      <c r="MWP77" s="1"/>
      <c r="MWQ77" s="1"/>
      <c r="MWR77" s="1"/>
      <c r="MWS77" s="1"/>
      <c r="MWT77" s="1"/>
      <c r="MWU77" s="1"/>
      <c r="MWV77" s="1"/>
      <c r="MWW77" s="1"/>
      <c r="MWX77" s="1"/>
      <c r="MWY77" s="1"/>
      <c r="MWZ77" s="1"/>
      <c r="MXA77" s="1"/>
      <c r="MXB77" s="1"/>
      <c r="MXC77" s="1"/>
      <c r="MXD77" s="1"/>
      <c r="MXE77" s="1"/>
      <c r="MXF77" s="1"/>
      <c r="MXG77" s="1"/>
      <c r="MXH77" s="1"/>
      <c r="MXI77" s="1"/>
      <c r="MXJ77" s="1"/>
      <c r="MXK77" s="1"/>
      <c r="MXL77" s="1"/>
      <c r="MXM77" s="1"/>
      <c r="MXN77" s="1"/>
      <c r="MXO77" s="1"/>
      <c r="MXP77" s="1"/>
      <c r="MXQ77" s="1"/>
      <c r="MXR77" s="1"/>
      <c r="MXS77" s="1"/>
      <c r="MXT77" s="1"/>
      <c r="MXU77" s="1"/>
      <c r="MXV77" s="1"/>
      <c r="MXW77" s="1"/>
      <c r="MXX77" s="1"/>
      <c r="MXY77" s="1"/>
      <c r="MXZ77" s="1"/>
      <c r="MYA77" s="1"/>
      <c r="MYB77" s="1"/>
      <c r="MYC77" s="1"/>
      <c r="MYD77" s="1"/>
      <c r="MYE77" s="1"/>
      <c r="MYF77" s="1"/>
      <c r="MYG77" s="1"/>
      <c r="MYH77" s="1"/>
      <c r="MYI77" s="1"/>
      <c r="MYJ77" s="1"/>
      <c r="MYK77" s="1"/>
      <c r="MYL77" s="1"/>
      <c r="MYM77" s="1"/>
      <c r="MYN77" s="1"/>
      <c r="MYO77" s="1"/>
      <c r="MYP77" s="1"/>
      <c r="MYQ77" s="1"/>
      <c r="MYR77" s="1"/>
      <c r="MYS77" s="1"/>
      <c r="MYT77" s="1"/>
      <c r="MYU77" s="1"/>
      <c r="MYV77" s="1"/>
      <c r="MYW77" s="1"/>
      <c r="MYX77" s="1"/>
      <c r="MYY77" s="1"/>
      <c r="MYZ77" s="1"/>
      <c r="MZA77" s="1"/>
      <c r="MZB77" s="1"/>
      <c r="MZC77" s="1"/>
      <c r="MZD77" s="1"/>
      <c r="MZE77" s="1"/>
      <c r="MZF77" s="1"/>
      <c r="MZG77" s="1"/>
      <c r="MZH77" s="1"/>
      <c r="MZI77" s="1"/>
      <c r="MZJ77" s="1"/>
      <c r="MZK77" s="1"/>
      <c r="MZL77" s="1"/>
      <c r="MZM77" s="1"/>
      <c r="MZN77" s="1"/>
      <c r="MZO77" s="1"/>
      <c r="MZP77" s="1"/>
      <c r="MZQ77" s="1"/>
      <c r="MZR77" s="1"/>
      <c r="MZS77" s="1"/>
      <c r="MZT77" s="1"/>
      <c r="MZU77" s="1"/>
      <c r="MZV77" s="1"/>
      <c r="MZW77" s="1"/>
      <c r="MZX77" s="1"/>
      <c r="MZY77" s="1"/>
      <c r="MZZ77" s="1"/>
      <c r="NAA77" s="1"/>
      <c r="NAB77" s="1"/>
      <c r="NAC77" s="1"/>
      <c r="NAD77" s="1"/>
      <c r="NAE77" s="1"/>
      <c r="NAF77" s="1"/>
      <c r="NAG77" s="1"/>
      <c r="NAH77" s="1"/>
      <c r="NAI77" s="1"/>
      <c r="NAJ77" s="1"/>
      <c r="NAK77" s="1"/>
      <c r="NAL77" s="1"/>
      <c r="NAM77" s="1"/>
      <c r="NAN77" s="1"/>
      <c r="NAO77" s="1"/>
      <c r="NAP77" s="1"/>
      <c r="NAQ77" s="1"/>
      <c r="NAR77" s="1"/>
      <c r="NAS77" s="1"/>
      <c r="NAT77" s="1"/>
      <c r="NAU77" s="1"/>
      <c r="NAV77" s="1"/>
      <c r="NAW77" s="1"/>
      <c r="NAX77" s="1"/>
      <c r="NAY77" s="1"/>
      <c r="NAZ77" s="1"/>
      <c r="NBA77" s="1"/>
      <c r="NBB77" s="1"/>
      <c r="NBC77" s="1"/>
      <c r="NBD77" s="1"/>
      <c r="NBE77" s="1"/>
      <c r="NBF77" s="1"/>
      <c r="NBG77" s="1"/>
      <c r="NBH77" s="1"/>
      <c r="NBI77" s="1"/>
      <c r="NBJ77" s="1"/>
      <c r="NBK77" s="1"/>
      <c r="NBL77" s="1"/>
      <c r="NBM77" s="1"/>
      <c r="NBN77" s="1"/>
      <c r="NBO77" s="1"/>
      <c r="NBP77" s="1"/>
      <c r="NBQ77" s="1"/>
      <c r="NBR77" s="1"/>
      <c r="NBS77" s="1"/>
      <c r="NBT77" s="1"/>
      <c r="NBU77" s="1"/>
      <c r="NBV77" s="1"/>
      <c r="NBW77" s="1"/>
      <c r="NBX77" s="1"/>
      <c r="NBY77" s="1"/>
      <c r="NBZ77" s="1"/>
      <c r="NCA77" s="1"/>
      <c r="NCB77" s="1"/>
      <c r="NCC77" s="1"/>
      <c r="NCD77" s="1"/>
      <c r="NCE77" s="1"/>
      <c r="NCF77" s="1"/>
      <c r="NCG77" s="1"/>
      <c r="NCH77" s="1"/>
      <c r="NCI77" s="1"/>
      <c r="NCJ77" s="1"/>
      <c r="NCK77" s="1"/>
      <c r="NCL77" s="1"/>
      <c r="NCM77" s="1"/>
      <c r="NCN77" s="1"/>
      <c r="NCO77" s="1"/>
      <c r="NCP77" s="1"/>
      <c r="NCQ77" s="1"/>
      <c r="NCR77" s="1"/>
      <c r="NCS77" s="1"/>
      <c r="NCT77" s="1"/>
      <c r="NCU77" s="1"/>
      <c r="NCV77" s="1"/>
      <c r="NCW77" s="1"/>
      <c r="NCX77" s="1"/>
      <c r="NCY77" s="1"/>
      <c r="NCZ77" s="1"/>
      <c r="NDA77" s="1"/>
      <c r="NDB77" s="1"/>
      <c r="NDC77" s="1"/>
      <c r="NDD77" s="1"/>
      <c r="NDE77" s="1"/>
      <c r="NDF77" s="1"/>
      <c r="NDG77" s="1"/>
      <c r="NDH77" s="1"/>
      <c r="NDI77" s="1"/>
      <c r="NDJ77" s="1"/>
      <c r="NDK77" s="1"/>
      <c r="NDL77" s="1"/>
      <c r="NDM77" s="1"/>
      <c r="NDN77" s="1"/>
      <c r="NDO77" s="1"/>
      <c r="NDP77" s="1"/>
      <c r="NDQ77" s="1"/>
      <c r="NDR77" s="1"/>
      <c r="NDS77" s="1"/>
      <c r="NDT77" s="1"/>
      <c r="NDU77" s="1"/>
      <c r="NDV77" s="1"/>
      <c r="NDW77" s="1"/>
      <c r="NDX77" s="1"/>
      <c r="NDY77" s="1"/>
      <c r="NDZ77" s="1"/>
      <c r="NEA77" s="1"/>
      <c r="NEB77" s="1"/>
      <c r="NEC77" s="1"/>
      <c r="NED77" s="1"/>
      <c r="NEE77" s="1"/>
      <c r="NEF77" s="1"/>
      <c r="NEG77" s="1"/>
      <c r="NEH77" s="1"/>
      <c r="NEI77" s="1"/>
      <c r="NEJ77" s="1"/>
      <c r="NEK77" s="1"/>
      <c r="NEL77" s="1"/>
      <c r="NEM77" s="1"/>
      <c r="NEN77" s="1"/>
      <c r="NEO77" s="1"/>
      <c r="NEP77" s="1"/>
      <c r="NEQ77" s="1"/>
      <c r="NER77" s="1"/>
      <c r="NES77" s="1"/>
      <c r="NET77" s="1"/>
      <c r="NEU77" s="1"/>
      <c r="NEV77" s="1"/>
      <c r="NEW77" s="1"/>
      <c r="NEX77" s="1"/>
      <c r="NEY77" s="1"/>
      <c r="NEZ77" s="1"/>
      <c r="NFA77" s="1"/>
      <c r="NFB77" s="1"/>
      <c r="NFC77" s="1"/>
      <c r="NFD77" s="1"/>
      <c r="NFE77" s="1"/>
      <c r="NFF77" s="1"/>
      <c r="NFG77" s="1"/>
      <c r="NFH77" s="1"/>
      <c r="NFI77" s="1"/>
      <c r="NFJ77" s="1"/>
      <c r="NFK77" s="1"/>
      <c r="NFL77" s="1"/>
      <c r="NFM77" s="1"/>
      <c r="NFN77" s="1"/>
      <c r="NFO77" s="1"/>
      <c r="NFP77" s="1"/>
      <c r="NFQ77" s="1"/>
      <c r="NFR77" s="1"/>
      <c r="NFS77" s="1"/>
      <c r="NFT77" s="1"/>
      <c r="NFU77" s="1"/>
      <c r="NFV77" s="1"/>
      <c r="NFW77" s="1"/>
      <c r="NFX77" s="1"/>
      <c r="NFY77" s="1"/>
      <c r="NFZ77" s="1"/>
      <c r="NGA77" s="1"/>
      <c r="NGB77" s="1"/>
      <c r="NGC77" s="1"/>
      <c r="NGD77" s="1"/>
      <c r="NGE77" s="1"/>
      <c r="NGF77" s="1"/>
      <c r="NGG77" s="1"/>
      <c r="NGH77" s="1"/>
      <c r="NGI77" s="1"/>
      <c r="NGJ77" s="1"/>
      <c r="NGK77" s="1"/>
      <c r="NGL77" s="1"/>
      <c r="NGM77" s="1"/>
      <c r="NGN77" s="1"/>
      <c r="NGO77" s="1"/>
      <c r="NGP77" s="1"/>
      <c r="NGQ77" s="1"/>
      <c r="NGR77" s="1"/>
      <c r="NGS77" s="1"/>
      <c r="NGT77" s="1"/>
      <c r="NGU77" s="1"/>
      <c r="NGV77" s="1"/>
      <c r="NGW77" s="1"/>
      <c r="NGX77" s="1"/>
      <c r="NGY77" s="1"/>
      <c r="NGZ77" s="1"/>
      <c r="NHA77" s="1"/>
      <c r="NHB77" s="1"/>
      <c r="NHC77" s="1"/>
      <c r="NHD77" s="1"/>
      <c r="NHE77" s="1"/>
      <c r="NHF77" s="1"/>
      <c r="NHG77" s="1"/>
      <c r="NHH77" s="1"/>
      <c r="NHI77" s="1"/>
      <c r="NHJ77" s="1"/>
      <c r="NHK77" s="1"/>
      <c r="NHL77" s="1"/>
      <c r="NHM77" s="1"/>
      <c r="NHN77" s="1"/>
      <c r="NHO77" s="1"/>
      <c r="NHP77" s="1"/>
      <c r="NHQ77" s="1"/>
      <c r="NHR77" s="1"/>
      <c r="NHS77" s="1"/>
      <c r="NHT77" s="1"/>
      <c r="NHU77" s="1"/>
      <c r="NHV77" s="1"/>
      <c r="NHW77" s="1"/>
      <c r="NHX77" s="1"/>
      <c r="NHY77" s="1"/>
      <c r="NHZ77" s="1"/>
      <c r="NIA77" s="1"/>
      <c r="NIB77" s="1"/>
      <c r="NIC77" s="1"/>
      <c r="NID77" s="1"/>
      <c r="NIE77" s="1"/>
      <c r="NIF77" s="1"/>
      <c r="NIG77" s="1"/>
      <c r="NIH77" s="1"/>
      <c r="NII77" s="1"/>
      <c r="NIJ77" s="1"/>
      <c r="NIK77" s="1"/>
      <c r="NIL77" s="1"/>
      <c r="NIM77" s="1"/>
      <c r="NIN77" s="1"/>
      <c r="NIO77" s="1"/>
      <c r="NIP77" s="1"/>
      <c r="NIQ77" s="1"/>
      <c r="NIR77" s="1"/>
      <c r="NIS77" s="1"/>
      <c r="NIT77" s="1"/>
      <c r="NIU77" s="1"/>
      <c r="NIV77" s="1"/>
      <c r="NIW77" s="1"/>
      <c r="NIX77" s="1"/>
      <c r="NIY77" s="1"/>
      <c r="NIZ77" s="1"/>
      <c r="NJA77" s="1"/>
      <c r="NJB77" s="1"/>
      <c r="NJC77" s="1"/>
      <c r="NJD77" s="1"/>
      <c r="NJE77" s="1"/>
      <c r="NJF77" s="1"/>
      <c r="NJG77" s="1"/>
      <c r="NJH77" s="1"/>
      <c r="NJI77" s="1"/>
      <c r="NJJ77" s="1"/>
      <c r="NJK77" s="1"/>
      <c r="NJL77" s="1"/>
      <c r="NJM77" s="1"/>
      <c r="NJN77" s="1"/>
      <c r="NJO77" s="1"/>
      <c r="NJP77" s="1"/>
      <c r="NJQ77" s="1"/>
      <c r="NJR77" s="1"/>
      <c r="NJS77" s="1"/>
      <c r="NJT77" s="1"/>
      <c r="NJU77" s="1"/>
      <c r="NJV77" s="1"/>
      <c r="NJW77" s="1"/>
      <c r="NJX77" s="1"/>
      <c r="NJY77" s="1"/>
      <c r="NJZ77" s="1"/>
      <c r="NKA77" s="1"/>
      <c r="NKB77" s="1"/>
      <c r="NKC77" s="1"/>
      <c r="NKD77" s="1"/>
      <c r="NKE77" s="1"/>
      <c r="NKF77" s="1"/>
      <c r="NKG77" s="1"/>
      <c r="NKH77" s="1"/>
      <c r="NKI77" s="1"/>
      <c r="NKJ77" s="1"/>
      <c r="NKK77" s="1"/>
      <c r="NKL77" s="1"/>
      <c r="NKM77" s="1"/>
      <c r="NKN77" s="1"/>
      <c r="NKO77" s="1"/>
      <c r="NKP77" s="1"/>
      <c r="NKQ77" s="1"/>
      <c r="NKR77" s="1"/>
      <c r="NKS77" s="1"/>
      <c r="NKT77" s="1"/>
      <c r="NKU77" s="1"/>
      <c r="NKV77" s="1"/>
      <c r="NKW77" s="1"/>
      <c r="NKX77" s="1"/>
      <c r="NKY77" s="1"/>
      <c r="NKZ77" s="1"/>
      <c r="NLA77" s="1"/>
      <c r="NLB77" s="1"/>
      <c r="NLC77" s="1"/>
      <c r="NLD77" s="1"/>
      <c r="NLE77" s="1"/>
      <c r="NLF77" s="1"/>
      <c r="NLG77" s="1"/>
      <c r="NLH77" s="1"/>
      <c r="NLI77" s="1"/>
      <c r="NLJ77" s="1"/>
      <c r="NLK77" s="1"/>
      <c r="NLL77" s="1"/>
      <c r="NLM77" s="1"/>
      <c r="NLN77" s="1"/>
      <c r="NLO77" s="1"/>
      <c r="NLP77" s="1"/>
      <c r="NLQ77" s="1"/>
      <c r="NLR77" s="1"/>
      <c r="NLS77" s="1"/>
      <c r="NLT77" s="1"/>
      <c r="NLU77" s="1"/>
      <c r="NLV77" s="1"/>
      <c r="NLW77" s="1"/>
      <c r="NLX77" s="1"/>
      <c r="NLY77" s="1"/>
      <c r="NLZ77" s="1"/>
      <c r="NMA77" s="1"/>
      <c r="NMB77" s="1"/>
      <c r="NMC77" s="1"/>
      <c r="NMD77" s="1"/>
      <c r="NME77" s="1"/>
      <c r="NMF77" s="1"/>
      <c r="NMG77" s="1"/>
      <c r="NMH77" s="1"/>
      <c r="NMI77" s="1"/>
      <c r="NMJ77" s="1"/>
      <c r="NMK77" s="1"/>
      <c r="NML77" s="1"/>
      <c r="NMM77" s="1"/>
      <c r="NMN77" s="1"/>
      <c r="NMO77" s="1"/>
      <c r="NMP77" s="1"/>
      <c r="NMQ77" s="1"/>
      <c r="NMR77" s="1"/>
      <c r="NMS77" s="1"/>
      <c r="NMT77" s="1"/>
      <c r="NMU77" s="1"/>
      <c r="NMV77" s="1"/>
      <c r="NMW77" s="1"/>
      <c r="NMX77" s="1"/>
      <c r="NMY77" s="1"/>
      <c r="NMZ77" s="1"/>
      <c r="NNA77" s="1"/>
      <c r="NNB77" s="1"/>
      <c r="NNC77" s="1"/>
      <c r="NND77" s="1"/>
      <c r="NNE77" s="1"/>
      <c r="NNF77" s="1"/>
      <c r="NNG77" s="1"/>
      <c r="NNH77" s="1"/>
      <c r="NNI77" s="1"/>
      <c r="NNJ77" s="1"/>
      <c r="NNK77" s="1"/>
      <c r="NNL77" s="1"/>
      <c r="NNM77" s="1"/>
      <c r="NNN77" s="1"/>
      <c r="NNO77" s="1"/>
      <c r="NNP77" s="1"/>
      <c r="NNQ77" s="1"/>
      <c r="NNR77" s="1"/>
      <c r="NNS77" s="1"/>
      <c r="NNT77" s="1"/>
      <c r="NNU77" s="1"/>
      <c r="NNV77" s="1"/>
      <c r="NNW77" s="1"/>
      <c r="NNX77" s="1"/>
      <c r="NNY77" s="1"/>
      <c r="NNZ77" s="1"/>
      <c r="NOA77" s="1"/>
      <c r="NOB77" s="1"/>
      <c r="NOC77" s="1"/>
      <c r="NOD77" s="1"/>
      <c r="NOE77" s="1"/>
      <c r="NOF77" s="1"/>
      <c r="NOG77" s="1"/>
      <c r="NOH77" s="1"/>
      <c r="NOI77" s="1"/>
      <c r="NOJ77" s="1"/>
      <c r="NOK77" s="1"/>
      <c r="NOL77" s="1"/>
      <c r="NOM77" s="1"/>
      <c r="NON77" s="1"/>
      <c r="NOO77" s="1"/>
      <c r="NOP77" s="1"/>
      <c r="NOQ77" s="1"/>
      <c r="NOR77" s="1"/>
      <c r="NOS77" s="1"/>
      <c r="NOT77" s="1"/>
      <c r="NOU77" s="1"/>
      <c r="NOV77" s="1"/>
      <c r="NOW77" s="1"/>
      <c r="NOX77" s="1"/>
      <c r="NOY77" s="1"/>
      <c r="NOZ77" s="1"/>
      <c r="NPA77" s="1"/>
      <c r="NPB77" s="1"/>
      <c r="NPC77" s="1"/>
      <c r="NPD77" s="1"/>
      <c r="NPE77" s="1"/>
      <c r="NPF77" s="1"/>
      <c r="NPG77" s="1"/>
      <c r="NPH77" s="1"/>
      <c r="NPI77" s="1"/>
      <c r="NPJ77" s="1"/>
      <c r="NPK77" s="1"/>
      <c r="NPL77" s="1"/>
      <c r="NPM77" s="1"/>
      <c r="NPN77" s="1"/>
      <c r="NPO77" s="1"/>
      <c r="NPP77" s="1"/>
      <c r="NPQ77" s="1"/>
      <c r="NPR77" s="1"/>
      <c r="NPS77" s="1"/>
      <c r="NPT77" s="1"/>
      <c r="NPU77" s="1"/>
      <c r="NPV77" s="1"/>
      <c r="NPW77" s="1"/>
      <c r="NPX77" s="1"/>
      <c r="NPY77" s="1"/>
      <c r="NPZ77" s="1"/>
      <c r="NQA77" s="1"/>
      <c r="NQB77" s="1"/>
      <c r="NQC77" s="1"/>
      <c r="NQD77" s="1"/>
      <c r="NQE77" s="1"/>
      <c r="NQF77" s="1"/>
      <c r="NQG77" s="1"/>
      <c r="NQH77" s="1"/>
      <c r="NQI77" s="1"/>
      <c r="NQJ77" s="1"/>
      <c r="NQK77" s="1"/>
      <c r="NQL77" s="1"/>
      <c r="NQM77" s="1"/>
      <c r="NQN77" s="1"/>
      <c r="NQO77" s="1"/>
      <c r="NQP77" s="1"/>
      <c r="NQQ77" s="1"/>
      <c r="NQR77" s="1"/>
      <c r="NQS77" s="1"/>
      <c r="NQT77" s="1"/>
      <c r="NQU77" s="1"/>
      <c r="NQV77" s="1"/>
      <c r="NQW77" s="1"/>
      <c r="NQX77" s="1"/>
      <c r="NQY77" s="1"/>
      <c r="NQZ77" s="1"/>
      <c r="NRA77" s="1"/>
      <c r="NRB77" s="1"/>
      <c r="NRC77" s="1"/>
      <c r="NRD77" s="1"/>
      <c r="NRE77" s="1"/>
      <c r="NRF77" s="1"/>
      <c r="NRG77" s="1"/>
      <c r="NRH77" s="1"/>
      <c r="NRI77" s="1"/>
      <c r="NRJ77" s="1"/>
      <c r="NRK77" s="1"/>
      <c r="NRL77" s="1"/>
      <c r="NRM77" s="1"/>
      <c r="NRN77" s="1"/>
      <c r="NRO77" s="1"/>
      <c r="NRP77" s="1"/>
      <c r="NRQ77" s="1"/>
      <c r="NRR77" s="1"/>
      <c r="NRS77" s="1"/>
      <c r="NRT77" s="1"/>
      <c r="NRU77" s="1"/>
      <c r="NRV77" s="1"/>
      <c r="NRW77" s="1"/>
      <c r="NRX77" s="1"/>
      <c r="NRY77" s="1"/>
      <c r="NRZ77" s="1"/>
      <c r="NSA77" s="1"/>
      <c r="NSB77" s="1"/>
      <c r="NSC77" s="1"/>
      <c r="NSD77" s="1"/>
      <c r="NSE77" s="1"/>
      <c r="NSF77" s="1"/>
      <c r="NSG77" s="1"/>
      <c r="NSH77" s="1"/>
      <c r="NSI77" s="1"/>
      <c r="NSJ77" s="1"/>
      <c r="NSK77" s="1"/>
      <c r="NSL77" s="1"/>
      <c r="NSM77" s="1"/>
      <c r="NSN77" s="1"/>
      <c r="NSO77" s="1"/>
      <c r="NSP77" s="1"/>
      <c r="NSQ77" s="1"/>
      <c r="NSR77" s="1"/>
      <c r="NSS77" s="1"/>
      <c r="NST77" s="1"/>
      <c r="NSU77" s="1"/>
      <c r="NSV77" s="1"/>
      <c r="NSW77" s="1"/>
      <c r="NSX77" s="1"/>
      <c r="NSY77" s="1"/>
      <c r="NSZ77" s="1"/>
      <c r="NTA77" s="1"/>
      <c r="NTB77" s="1"/>
      <c r="NTC77" s="1"/>
      <c r="NTD77" s="1"/>
      <c r="NTE77" s="1"/>
      <c r="NTF77" s="1"/>
      <c r="NTG77" s="1"/>
      <c r="NTH77" s="1"/>
      <c r="NTI77" s="1"/>
      <c r="NTJ77" s="1"/>
      <c r="NTK77" s="1"/>
      <c r="NTL77" s="1"/>
      <c r="NTM77" s="1"/>
      <c r="NTN77" s="1"/>
      <c r="NTO77" s="1"/>
      <c r="NTP77" s="1"/>
      <c r="NTQ77" s="1"/>
      <c r="NTR77" s="1"/>
      <c r="NTS77" s="1"/>
      <c r="NTT77" s="1"/>
      <c r="NTU77" s="1"/>
      <c r="NTV77" s="1"/>
      <c r="NTW77" s="1"/>
      <c r="NTX77" s="1"/>
      <c r="NTY77" s="1"/>
      <c r="NTZ77" s="1"/>
      <c r="NUA77" s="1"/>
      <c r="NUB77" s="1"/>
      <c r="NUC77" s="1"/>
      <c r="NUD77" s="1"/>
      <c r="NUE77" s="1"/>
      <c r="NUF77" s="1"/>
      <c r="NUG77" s="1"/>
      <c r="NUH77" s="1"/>
      <c r="NUI77" s="1"/>
      <c r="NUJ77" s="1"/>
      <c r="NUK77" s="1"/>
      <c r="NUL77" s="1"/>
      <c r="NUM77" s="1"/>
      <c r="NUN77" s="1"/>
      <c r="NUO77" s="1"/>
      <c r="NUP77" s="1"/>
      <c r="NUQ77" s="1"/>
      <c r="NUR77" s="1"/>
      <c r="NUS77" s="1"/>
      <c r="NUT77" s="1"/>
      <c r="NUU77" s="1"/>
      <c r="NUV77" s="1"/>
      <c r="NUW77" s="1"/>
      <c r="NUX77" s="1"/>
      <c r="NUY77" s="1"/>
      <c r="NUZ77" s="1"/>
      <c r="NVA77" s="1"/>
      <c r="NVB77" s="1"/>
      <c r="NVC77" s="1"/>
      <c r="NVD77" s="1"/>
      <c r="NVE77" s="1"/>
      <c r="NVF77" s="1"/>
      <c r="NVG77" s="1"/>
      <c r="NVH77" s="1"/>
      <c r="NVI77" s="1"/>
      <c r="NVJ77" s="1"/>
      <c r="NVK77" s="1"/>
      <c r="NVL77" s="1"/>
      <c r="NVM77" s="1"/>
      <c r="NVN77" s="1"/>
      <c r="NVO77" s="1"/>
      <c r="NVP77" s="1"/>
      <c r="NVQ77" s="1"/>
      <c r="NVR77" s="1"/>
      <c r="NVS77" s="1"/>
      <c r="NVT77" s="1"/>
      <c r="NVU77" s="1"/>
      <c r="NVV77" s="1"/>
      <c r="NVW77" s="1"/>
      <c r="NVX77" s="1"/>
      <c r="NVY77" s="1"/>
      <c r="NVZ77" s="1"/>
      <c r="NWA77" s="1"/>
      <c r="NWB77" s="1"/>
      <c r="NWC77" s="1"/>
      <c r="NWD77" s="1"/>
      <c r="NWE77" s="1"/>
      <c r="NWF77" s="1"/>
      <c r="NWG77" s="1"/>
      <c r="NWH77" s="1"/>
      <c r="NWI77" s="1"/>
      <c r="NWJ77" s="1"/>
      <c r="NWK77" s="1"/>
      <c r="NWL77" s="1"/>
      <c r="NWM77" s="1"/>
      <c r="NWN77" s="1"/>
      <c r="NWO77" s="1"/>
      <c r="NWP77" s="1"/>
      <c r="NWQ77" s="1"/>
      <c r="NWR77" s="1"/>
      <c r="NWS77" s="1"/>
      <c r="NWT77" s="1"/>
      <c r="NWU77" s="1"/>
      <c r="NWV77" s="1"/>
      <c r="NWW77" s="1"/>
      <c r="NWX77" s="1"/>
      <c r="NWY77" s="1"/>
      <c r="NWZ77" s="1"/>
      <c r="NXA77" s="1"/>
      <c r="NXB77" s="1"/>
      <c r="NXC77" s="1"/>
      <c r="NXD77" s="1"/>
      <c r="NXE77" s="1"/>
      <c r="NXF77" s="1"/>
      <c r="NXG77" s="1"/>
      <c r="NXH77" s="1"/>
      <c r="NXI77" s="1"/>
      <c r="NXJ77" s="1"/>
      <c r="NXK77" s="1"/>
      <c r="NXL77" s="1"/>
      <c r="NXM77" s="1"/>
      <c r="NXN77" s="1"/>
      <c r="NXO77" s="1"/>
      <c r="NXP77" s="1"/>
      <c r="NXQ77" s="1"/>
      <c r="NXR77" s="1"/>
      <c r="NXS77" s="1"/>
      <c r="NXT77" s="1"/>
      <c r="NXU77" s="1"/>
      <c r="NXV77" s="1"/>
      <c r="NXW77" s="1"/>
      <c r="NXX77" s="1"/>
      <c r="NXY77" s="1"/>
      <c r="NXZ77" s="1"/>
      <c r="NYA77" s="1"/>
      <c r="NYB77" s="1"/>
      <c r="NYC77" s="1"/>
      <c r="NYD77" s="1"/>
      <c r="NYE77" s="1"/>
      <c r="NYF77" s="1"/>
      <c r="NYG77" s="1"/>
      <c r="NYH77" s="1"/>
      <c r="NYI77" s="1"/>
      <c r="NYJ77" s="1"/>
      <c r="NYK77" s="1"/>
      <c r="NYL77" s="1"/>
      <c r="NYM77" s="1"/>
      <c r="NYN77" s="1"/>
      <c r="NYO77" s="1"/>
      <c r="NYP77" s="1"/>
      <c r="NYQ77" s="1"/>
      <c r="NYR77" s="1"/>
      <c r="NYS77" s="1"/>
      <c r="NYT77" s="1"/>
      <c r="NYU77" s="1"/>
      <c r="NYV77" s="1"/>
      <c r="NYW77" s="1"/>
      <c r="NYX77" s="1"/>
      <c r="NYY77" s="1"/>
      <c r="NYZ77" s="1"/>
      <c r="NZA77" s="1"/>
      <c r="NZB77" s="1"/>
      <c r="NZC77" s="1"/>
      <c r="NZD77" s="1"/>
      <c r="NZE77" s="1"/>
      <c r="NZF77" s="1"/>
      <c r="NZG77" s="1"/>
      <c r="NZH77" s="1"/>
      <c r="NZI77" s="1"/>
      <c r="NZJ77" s="1"/>
      <c r="NZK77" s="1"/>
      <c r="NZL77" s="1"/>
      <c r="NZM77" s="1"/>
      <c r="NZN77" s="1"/>
      <c r="NZO77" s="1"/>
      <c r="NZP77" s="1"/>
      <c r="NZQ77" s="1"/>
      <c r="NZR77" s="1"/>
      <c r="NZS77" s="1"/>
      <c r="NZT77" s="1"/>
      <c r="NZU77" s="1"/>
      <c r="NZV77" s="1"/>
      <c r="NZW77" s="1"/>
      <c r="NZX77" s="1"/>
      <c r="NZY77" s="1"/>
      <c r="NZZ77" s="1"/>
      <c r="OAA77" s="1"/>
      <c r="OAB77" s="1"/>
      <c r="OAC77" s="1"/>
      <c r="OAD77" s="1"/>
      <c r="OAE77" s="1"/>
      <c r="OAF77" s="1"/>
      <c r="OAG77" s="1"/>
      <c r="OAH77" s="1"/>
      <c r="OAI77" s="1"/>
      <c r="OAJ77" s="1"/>
      <c r="OAK77" s="1"/>
      <c r="OAL77" s="1"/>
      <c r="OAM77" s="1"/>
      <c r="OAN77" s="1"/>
      <c r="OAO77" s="1"/>
      <c r="OAP77" s="1"/>
      <c r="OAQ77" s="1"/>
      <c r="OAR77" s="1"/>
      <c r="OAS77" s="1"/>
      <c r="OAT77" s="1"/>
      <c r="OAU77" s="1"/>
      <c r="OAV77" s="1"/>
      <c r="OAW77" s="1"/>
      <c r="OAX77" s="1"/>
      <c r="OAY77" s="1"/>
      <c r="OAZ77" s="1"/>
      <c r="OBA77" s="1"/>
      <c r="OBB77" s="1"/>
      <c r="OBC77" s="1"/>
      <c r="OBD77" s="1"/>
      <c r="OBE77" s="1"/>
      <c r="OBF77" s="1"/>
      <c r="OBG77" s="1"/>
      <c r="OBH77" s="1"/>
      <c r="OBI77" s="1"/>
      <c r="OBJ77" s="1"/>
      <c r="OBK77" s="1"/>
      <c r="OBL77" s="1"/>
      <c r="OBM77" s="1"/>
      <c r="OBN77" s="1"/>
      <c r="OBO77" s="1"/>
      <c r="OBP77" s="1"/>
      <c r="OBQ77" s="1"/>
      <c r="OBR77" s="1"/>
      <c r="OBS77" s="1"/>
      <c r="OBT77" s="1"/>
      <c r="OBU77" s="1"/>
      <c r="OBV77" s="1"/>
      <c r="OBW77" s="1"/>
      <c r="OBX77" s="1"/>
      <c r="OBY77" s="1"/>
      <c r="OBZ77" s="1"/>
      <c r="OCA77" s="1"/>
      <c r="OCB77" s="1"/>
      <c r="OCC77" s="1"/>
      <c r="OCD77" s="1"/>
      <c r="OCE77" s="1"/>
      <c r="OCF77" s="1"/>
      <c r="OCG77" s="1"/>
      <c r="OCH77" s="1"/>
      <c r="OCI77" s="1"/>
      <c r="OCJ77" s="1"/>
      <c r="OCK77" s="1"/>
      <c r="OCL77" s="1"/>
      <c r="OCM77" s="1"/>
      <c r="OCN77" s="1"/>
      <c r="OCO77" s="1"/>
      <c r="OCP77" s="1"/>
      <c r="OCQ77" s="1"/>
      <c r="OCR77" s="1"/>
      <c r="OCS77" s="1"/>
      <c r="OCT77" s="1"/>
      <c r="OCU77" s="1"/>
      <c r="OCV77" s="1"/>
      <c r="OCW77" s="1"/>
      <c r="OCX77" s="1"/>
      <c r="OCY77" s="1"/>
      <c r="OCZ77" s="1"/>
      <c r="ODA77" s="1"/>
      <c r="ODB77" s="1"/>
      <c r="ODC77" s="1"/>
      <c r="ODD77" s="1"/>
      <c r="ODE77" s="1"/>
      <c r="ODF77" s="1"/>
      <c r="ODG77" s="1"/>
      <c r="ODH77" s="1"/>
      <c r="ODI77" s="1"/>
      <c r="ODJ77" s="1"/>
      <c r="ODK77" s="1"/>
      <c r="ODL77" s="1"/>
      <c r="ODM77" s="1"/>
      <c r="ODN77" s="1"/>
      <c r="ODO77" s="1"/>
      <c r="ODP77" s="1"/>
      <c r="ODQ77" s="1"/>
      <c r="ODR77" s="1"/>
      <c r="ODS77" s="1"/>
      <c r="ODT77" s="1"/>
      <c r="ODU77" s="1"/>
      <c r="ODV77" s="1"/>
      <c r="ODW77" s="1"/>
      <c r="ODX77" s="1"/>
      <c r="ODY77" s="1"/>
      <c r="ODZ77" s="1"/>
      <c r="OEA77" s="1"/>
      <c r="OEB77" s="1"/>
      <c r="OEC77" s="1"/>
      <c r="OED77" s="1"/>
      <c r="OEE77" s="1"/>
      <c r="OEF77" s="1"/>
      <c r="OEG77" s="1"/>
      <c r="OEH77" s="1"/>
      <c r="OEI77" s="1"/>
      <c r="OEJ77" s="1"/>
      <c r="OEK77" s="1"/>
      <c r="OEL77" s="1"/>
      <c r="OEM77" s="1"/>
      <c r="OEN77" s="1"/>
      <c r="OEO77" s="1"/>
      <c r="OEP77" s="1"/>
      <c r="OEQ77" s="1"/>
      <c r="OER77" s="1"/>
      <c r="OES77" s="1"/>
      <c r="OET77" s="1"/>
      <c r="OEU77" s="1"/>
      <c r="OEV77" s="1"/>
      <c r="OEW77" s="1"/>
      <c r="OEX77" s="1"/>
      <c r="OEY77" s="1"/>
      <c r="OEZ77" s="1"/>
      <c r="OFA77" s="1"/>
      <c r="OFB77" s="1"/>
      <c r="OFC77" s="1"/>
      <c r="OFD77" s="1"/>
      <c r="OFE77" s="1"/>
      <c r="OFF77" s="1"/>
      <c r="OFG77" s="1"/>
      <c r="OFH77" s="1"/>
      <c r="OFI77" s="1"/>
      <c r="OFJ77" s="1"/>
      <c r="OFK77" s="1"/>
      <c r="OFL77" s="1"/>
      <c r="OFM77" s="1"/>
      <c r="OFN77" s="1"/>
      <c r="OFO77" s="1"/>
      <c r="OFP77" s="1"/>
      <c r="OFQ77" s="1"/>
      <c r="OFR77" s="1"/>
      <c r="OFS77" s="1"/>
      <c r="OFT77" s="1"/>
      <c r="OFU77" s="1"/>
      <c r="OFV77" s="1"/>
      <c r="OFW77" s="1"/>
      <c r="OFX77" s="1"/>
      <c r="OFY77" s="1"/>
      <c r="OFZ77" s="1"/>
      <c r="OGA77" s="1"/>
      <c r="OGB77" s="1"/>
      <c r="OGC77" s="1"/>
      <c r="OGD77" s="1"/>
      <c r="OGE77" s="1"/>
      <c r="OGF77" s="1"/>
      <c r="OGG77" s="1"/>
      <c r="OGH77" s="1"/>
      <c r="OGI77" s="1"/>
      <c r="OGJ77" s="1"/>
      <c r="OGK77" s="1"/>
      <c r="OGL77" s="1"/>
      <c r="OGM77" s="1"/>
      <c r="OGN77" s="1"/>
      <c r="OGO77" s="1"/>
      <c r="OGP77" s="1"/>
      <c r="OGQ77" s="1"/>
      <c r="OGR77" s="1"/>
      <c r="OGS77" s="1"/>
      <c r="OGT77" s="1"/>
      <c r="OGU77" s="1"/>
      <c r="OGV77" s="1"/>
      <c r="OGW77" s="1"/>
      <c r="OGX77" s="1"/>
      <c r="OGY77" s="1"/>
      <c r="OGZ77" s="1"/>
      <c r="OHA77" s="1"/>
      <c r="OHB77" s="1"/>
      <c r="OHC77" s="1"/>
      <c r="OHD77" s="1"/>
      <c r="OHE77" s="1"/>
      <c r="OHF77" s="1"/>
      <c r="OHG77" s="1"/>
      <c r="OHH77" s="1"/>
      <c r="OHI77" s="1"/>
      <c r="OHJ77" s="1"/>
      <c r="OHK77" s="1"/>
      <c r="OHL77" s="1"/>
      <c r="OHM77" s="1"/>
      <c r="OHN77" s="1"/>
      <c r="OHO77" s="1"/>
      <c r="OHP77" s="1"/>
      <c r="OHQ77" s="1"/>
      <c r="OHR77" s="1"/>
      <c r="OHS77" s="1"/>
      <c r="OHT77" s="1"/>
      <c r="OHU77" s="1"/>
      <c r="OHV77" s="1"/>
      <c r="OHW77" s="1"/>
      <c r="OHX77" s="1"/>
      <c r="OHY77" s="1"/>
      <c r="OHZ77" s="1"/>
      <c r="OIA77" s="1"/>
      <c r="OIB77" s="1"/>
      <c r="OIC77" s="1"/>
      <c r="OID77" s="1"/>
      <c r="OIE77" s="1"/>
      <c r="OIF77" s="1"/>
      <c r="OIG77" s="1"/>
      <c r="OIH77" s="1"/>
      <c r="OII77" s="1"/>
      <c r="OIJ77" s="1"/>
      <c r="OIK77" s="1"/>
      <c r="OIL77" s="1"/>
      <c r="OIM77" s="1"/>
      <c r="OIN77" s="1"/>
      <c r="OIO77" s="1"/>
      <c r="OIP77" s="1"/>
      <c r="OIQ77" s="1"/>
      <c r="OIR77" s="1"/>
      <c r="OIS77" s="1"/>
      <c r="OIT77" s="1"/>
      <c r="OIU77" s="1"/>
      <c r="OIV77" s="1"/>
      <c r="OIW77" s="1"/>
      <c r="OIX77" s="1"/>
      <c r="OIY77" s="1"/>
      <c r="OIZ77" s="1"/>
      <c r="OJA77" s="1"/>
      <c r="OJB77" s="1"/>
      <c r="OJC77" s="1"/>
      <c r="OJD77" s="1"/>
      <c r="OJE77" s="1"/>
      <c r="OJF77" s="1"/>
      <c r="OJG77" s="1"/>
      <c r="OJH77" s="1"/>
      <c r="OJI77" s="1"/>
      <c r="OJJ77" s="1"/>
      <c r="OJK77" s="1"/>
      <c r="OJL77" s="1"/>
      <c r="OJM77" s="1"/>
      <c r="OJN77" s="1"/>
      <c r="OJO77" s="1"/>
      <c r="OJP77" s="1"/>
      <c r="OJQ77" s="1"/>
      <c r="OJR77" s="1"/>
      <c r="OJS77" s="1"/>
      <c r="OJT77" s="1"/>
      <c r="OJU77" s="1"/>
      <c r="OJV77" s="1"/>
      <c r="OJW77" s="1"/>
      <c r="OJX77" s="1"/>
      <c r="OJY77" s="1"/>
      <c r="OJZ77" s="1"/>
      <c r="OKA77" s="1"/>
      <c r="OKB77" s="1"/>
      <c r="OKC77" s="1"/>
      <c r="OKD77" s="1"/>
      <c r="OKE77" s="1"/>
      <c r="OKF77" s="1"/>
      <c r="OKG77" s="1"/>
      <c r="OKH77" s="1"/>
      <c r="OKI77" s="1"/>
      <c r="OKJ77" s="1"/>
      <c r="OKK77" s="1"/>
      <c r="OKL77" s="1"/>
      <c r="OKM77" s="1"/>
      <c r="OKN77" s="1"/>
      <c r="OKO77" s="1"/>
      <c r="OKP77" s="1"/>
      <c r="OKQ77" s="1"/>
      <c r="OKR77" s="1"/>
      <c r="OKS77" s="1"/>
      <c r="OKT77" s="1"/>
      <c r="OKU77" s="1"/>
      <c r="OKV77" s="1"/>
      <c r="OKW77" s="1"/>
      <c r="OKX77" s="1"/>
      <c r="OKY77" s="1"/>
      <c r="OKZ77" s="1"/>
      <c r="OLA77" s="1"/>
      <c r="OLB77" s="1"/>
      <c r="OLC77" s="1"/>
      <c r="OLD77" s="1"/>
      <c r="OLE77" s="1"/>
      <c r="OLF77" s="1"/>
      <c r="OLG77" s="1"/>
      <c r="OLH77" s="1"/>
      <c r="OLI77" s="1"/>
      <c r="OLJ77" s="1"/>
      <c r="OLK77" s="1"/>
      <c r="OLL77" s="1"/>
      <c r="OLM77" s="1"/>
      <c r="OLN77" s="1"/>
      <c r="OLO77" s="1"/>
      <c r="OLP77" s="1"/>
      <c r="OLQ77" s="1"/>
      <c r="OLR77" s="1"/>
      <c r="OLS77" s="1"/>
      <c r="OLT77" s="1"/>
      <c r="OLU77" s="1"/>
      <c r="OLV77" s="1"/>
      <c r="OLW77" s="1"/>
      <c r="OLX77" s="1"/>
      <c r="OLY77" s="1"/>
      <c r="OLZ77" s="1"/>
      <c r="OMA77" s="1"/>
      <c r="OMB77" s="1"/>
      <c r="OMC77" s="1"/>
      <c r="OMD77" s="1"/>
      <c r="OME77" s="1"/>
      <c r="OMF77" s="1"/>
      <c r="OMG77" s="1"/>
      <c r="OMH77" s="1"/>
      <c r="OMI77" s="1"/>
      <c r="OMJ77" s="1"/>
      <c r="OMK77" s="1"/>
      <c r="OML77" s="1"/>
      <c r="OMM77" s="1"/>
      <c r="OMN77" s="1"/>
      <c r="OMO77" s="1"/>
      <c r="OMP77" s="1"/>
      <c r="OMQ77" s="1"/>
      <c r="OMR77" s="1"/>
      <c r="OMS77" s="1"/>
      <c r="OMT77" s="1"/>
      <c r="OMU77" s="1"/>
      <c r="OMV77" s="1"/>
      <c r="OMW77" s="1"/>
      <c r="OMX77" s="1"/>
      <c r="OMY77" s="1"/>
      <c r="OMZ77" s="1"/>
      <c r="ONA77" s="1"/>
      <c r="ONB77" s="1"/>
      <c r="ONC77" s="1"/>
      <c r="OND77" s="1"/>
      <c r="ONE77" s="1"/>
      <c r="ONF77" s="1"/>
      <c r="ONG77" s="1"/>
      <c r="ONH77" s="1"/>
      <c r="ONI77" s="1"/>
      <c r="ONJ77" s="1"/>
      <c r="ONK77" s="1"/>
      <c r="ONL77" s="1"/>
      <c r="ONM77" s="1"/>
      <c r="ONN77" s="1"/>
      <c r="ONO77" s="1"/>
      <c r="ONP77" s="1"/>
      <c r="ONQ77" s="1"/>
      <c r="ONR77" s="1"/>
      <c r="ONS77" s="1"/>
      <c r="ONT77" s="1"/>
      <c r="ONU77" s="1"/>
      <c r="ONV77" s="1"/>
      <c r="ONW77" s="1"/>
      <c r="ONX77" s="1"/>
      <c r="ONY77" s="1"/>
      <c r="ONZ77" s="1"/>
      <c r="OOA77" s="1"/>
      <c r="OOB77" s="1"/>
      <c r="OOC77" s="1"/>
      <c r="OOD77" s="1"/>
      <c r="OOE77" s="1"/>
      <c r="OOF77" s="1"/>
      <c r="OOG77" s="1"/>
      <c r="OOH77" s="1"/>
      <c r="OOI77" s="1"/>
      <c r="OOJ77" s="1"/>
      <c r="OOK77" s="1"/>
      <c r="OOL77" s="1"/>
      <c r="OOM77" s="1"/>
      <c r="OON77" s="1"/>
      <c r="OOO77" s="1"/>
      <c r="OOP77" s="1"/>
      <c r="OOQ77" s="1"/>
      <c r="OOR77" s="1"/>
      <c r="OOS77" s="1"/>
      <c r="OOT77" s="1"/>
      <c r="OOU77" s="1"/>
      <c r="OOV77" s="1"/>
      <c r="OOW77" s="1"/>
      <c r="OOX77" s="1"/>
      <c r="OOY77" s="1"/>
      <c r="OOZ77" s="1"/>
      <c r="OPA77" s="1"/>
      <c r="OPB77" s="1"/>
      <c r="OPC77" s="1"/>
      <c r="OPD77" s="1"/>
      <c r="OPE77" s="1"/>
      <c r="OPF77" s="1"/>
      <c r="OPG77" s="1"/>
      <c r="OPH77" s="1"/>
      <c r="OPI77" s="1"/>
      <c r="OPJ77" s="1"/>
      <c r="OPK77" s="1"/>
      <c r="OPL77" s="1"/>
      <c r="OPM77" s="1"/>
      <c r="OPN77" s="1"/>
      <c r="OPO77" s="1"/>
      <c r="OPP77" s="1"/>
      <c r="OPQ77" s="1"/>
      <c r="OPR77" s="1"/>
      <c r="OPS77" s="1"/>
      <c r="OPT77" s="1"/>
      <c r="OPU77" s="1"/>
      <c r="OPV77" s="1"/>
      <c r="OPW77" s="1"/>
      <c r="OPX77" s="1"/>
      <c r="OPY77" s="1"/>
      <c r="OPZ77" s="1"/>
      <c r="OQA77" s="1"/>
      <c r="OQB77" s="1"/>
      <c r="OQC77" s="1"/>
      <c r="OQD77" s="1"/>
      <c r="OQE77" s="1"/>
      <c r="OQF77" s="1"/>
      <c r="OQG77" s="1"/>
      <c r="OQH77" s="1"/>
      <c r="OQI77" s="1"/>
      <c r="OQJ77" s="1"/>
      <c r="OQK77" s="1"/>
      <c r="OQL77" s="1"/>
      <c r="OQM77" s="1"/>
      <c r="OQN77" s="1"/>
      <c r="OQO77" s="1"/>
      <c r="OQP77" s="1"/>
      <c r="OQQ77" s="1"/>
      <c r="OQR77" s="1"/>
      <c r="OQS77" s="1"/>
      <c r="OQT77" s="1"/>
      <c r="OQU77" s="1"/>
      <c r="OQV77" s="1"/>
      <c r="OQW77" s="1"/>
      <c r="OQX77" s="1"/>
      <c r="OQY77" s="1"/>
      <c r="OQZ77" s="1"/>
      <c r="ORA77" s="1"/>
      <c r="ORB77" s="1"/>
      <c r="ORC77" s="1"/>
      <c r="ORD77" s="1"/>
      <c r="ORE77" s="1"/>
      <c r="ORF77" s="1"/>
      <c r="ORG77" s="1"/>
      <c r="ORH77" s="1"/>
      <c r="ORI77" s="1"/>
      <c r="ORJ77" s="1"/>
      <c r="ORK77" s="1"/>
      <c r="ORL77" s="1"/>
      <c r="ORM77" s="1"/>
      <c r="ORN77" s="1"/>
      <c r="ORO77" s="1"/>
      <c r="ORP77" s="1"/>
      <c r="ORQ77" s="1"/>
      <c r="ORR77" s="1"/>
      <c r="ORS77" s="1"/>
      <c r="ORT77" s="1"/>
      <c r="ORU77" s="1"/>
      <c r="ORV77" s="1"/>
      <c r="ORW77" s="1"/>
      <c r="ORX77" s="1"/>
      <c r="ORY77" s="1"/>
      <c r="ORZ77" s="1"/>
      <c r="OSA77" s="1"/>
      <c r="OSB77" s="1"/>
      <c r="OSC77" s="1"/>
      <c r="OSD77" s="1"/>
      <c r="OSE77" s="1"/>
      <c r="OSF77" s="1"/>
      <c r="OSG77" s="1"/>
      <c r="OSH77" s="1"/>
      <c r="OSI77" s="1"/>
      <c r="OSJ77" s="1"/>
      <c r="OSK77" s="1"/>
      <c r="OSL77" s="1"/>
      <c r="OSM77" s="1"/>
      <c r="OSN77" s="1"/>
      <c r="OSO77" s="1"/>
      <c r="OSP77" s="1"/>
      <c r="OSQ77" s="1"/>
      <c r="OSR77" s="1"/>
      <c r="OSS77" s="1"/>
      <c r="OST77" s="1"/>
      <c r="OSU77" s="1"/>
      <c r="OSV77" s="1"/>
      <c r="OSW77" s="1"/>
      <c r="OSX77" s="1"/>
      <c r="OSY77" s="1"/>
      <c r="OSZ77" s="1"/>
      <c r="OTA77" s="1"/>
      <c r="OTB77" s="1"/>
      <c r="OTC77" s="1"/>
      <c r="OTD77" s="1"/>
      <c r="OTE77" s="1"/>
      <c r="OTF77" s="1"/>
      <c r="OTG77" s="1"/>
      <c r="OTH77" s="1"/>
      <c r="OTI77" s="1"/>
      <c r="OTJ77" s="1"/>
      <c r="OTK77" s="1"/>
      <c r="OTL77" s="1"/>
      <c r="OTM77" s="1"/>
      <c r="OTN77" s="1"/>
      <c r="OTO77" s="1"/>
      <c r="OTP77" s="1"/>
      <c r="OTQ77" s="1"/>
      <c r="OTR77" s="1"/>
      <c r="OTS77" s="1"/>
      <c r="OTT77" s="1"/>
      <c r="OTU77" s="1"/>
      <c r="OTV77" s="1"/>
      <c r="OTW77" s="1"/>
      <c r="OTX77" s="1"/>
      <c r="OTY77" s="1"/>
      <c r="OTZ77" s="1"/>
      <c r="OUA77" s="1"/>
      <c r="OUB77" s="1"/>
      <c r="OUC77" s="1"/>
      <c r="OUD77" s="1"/>
      <c r="OUE77" s="1"/>
      <c r="OUF77" s="1"/>
      <c r="OUG77" s="1"/>
      <c r="OUH77" s="1"/>
      <c r="OUI77" s="1"/>
      <c r="OUJ77" s="1"/>
      <c r="OUK77" s="1"/>
      <c r="OUL77" s="1"/>
      <c r="OUM77" s="1"/>
      <c r="OUN77" s="1"/>
      <c r="OUO77" s="1"/>
      <c r="OUP77" s="1"/>
      <c r="OUQ77" s="1"/>
      <c r="OUR77" s="1"/>
      <c r="OUS77" s="1"/>
      <c r="OUT77" s="1"/>
      <c r="OUU77" s="1"/>
      <c r="OUV77" s="1"/>
      <c r="OUW77" s="1"/>
      <c r="OUX77" s="1"/>
      <c r="OUY77" s="1"/>
      <c r="OUZ77" s="1"/>
      <c r="OVA77" s="1"/>
      <c r="OVB77" s="1"/>
      <c r="OVC77" s="1"/>
      <c r="OVD77" s="1"/>
      <c r="OVE77" s="1"/>
      <c r="OVF77" s="1"/>
      <c r="OVG77" s="1"/>
      <c r="OVH77" s="1"/>
      <c r="OVI77" s="1"/>
      <c r="OVJ77" s="1"/>
      <c r="OVK77" s="1"/>
      <c r="OVL77" s="1"/>
      <c r="OVM77" s="1"/>
      <c r="OVN77" s="1"/>
      <c r="OVO77" s="1"/>
      <c r="OVP77" s="1"/>
      <c r="OVQ77" s="1"/>
      <c r="OVR77" s="1"/>
      <c r="OVS77" s="1"/>
      <c r="OVT77" s="1"/>
      <c r="OVU77" s="1"/>
      <c r="OVV77" s="1"/>
      <c r="OVW77" s="1"/>
      <c r="OVX77" s="1"/>
      <c r="OVY77" s="1"/>
      <c r="OVZ77" s="1"/>
      <c r="OWA77" s="1"/>
      <c r="OWB77" s="1"/>
      <c r="OWC77" s="1"/>
      <c r="OWD77" s="1"/>
      <c r="OWE77" s="1"/>
      <c r="OWF77" s="1"/>
      <c r="OWG77" s="1"/>
      <c r="OWH77" s="1"/>
      <c r="OWI77" s="1"/>
      <c r="OWJ77" s="1"/>
      <c r="OWK77" s="1"/>
      <c r="OWL77" s="1"/>
      <c r="OWM77" s="1"/>
      <c r="OWN77" s="1"/>
      <c r="OWO77" s="1"/>
      <c r="OWP77" s="1"/>
      <c r="OWQ77" s="1"/>
      <c r="OWR77" s="1"/>
      <c r="OWS77" s="1"/>
      <c r="OWT77" s="1"/>
      <c r="OWU77" s="1"/>
      <c r="OWV77" s="1"/>
      <c r="OWW77" s="1"/>
      <c r="OWX77" s="1"/>
      <c r="OWY77" s="1"/>
      <c r="OWZ77" s="1"/>
      <c r="OXA77" s="1"/>
      <c r="OXB77" s="1"/>
      <c r="OXC77" s="1"/>
      <c r="OXD77" s="1"/>
      <c r="OXE77" s="1"/>
      <c r="OXF77" s="1"/>
      <c r="OXG77" s="1"/>
      <c r="OXH77" s="1"/>
      <c r="OXI77" s="1"/>
      <c r="OXJ77" s="1"/>
      <c r="OXK77" s="1"/>
      <c r="OXL77" s="1"/>
      <c r="OXM77" s="1"/>
      <c r="OXN77" s="1"/>
      <c r="OXO77" s="1"/>
      <c r="OXP77" s="1"/>
      <c r="OXQ77" s="1"/>
      <c r="OXR77" s="1"/>
      <c r="OXS77" s="1"/>
      <c r="OXT77" s="1"/>
      <c r="OXU77" s="1"/>
      <c r="OXV77" s="1"/>
      <c r="OXW77" s="1"/>
      <c r="OXX77" s="1"/>
      <c r="OXY77" s="1"/>
      <c r="OXZ77" s="1"/>
      <c r="OYA77" s="1"/>
      <c r="OYB77" s="1"/>
      <c r="OYC77" s="1"/>
      <c r="OYD77" s="1"/>
      <c r="OYE77" s="1"/>
      <c r="OYF77" s="1"/>
      <c r="OYG77" s="1"/>
      <c r="OYH77" s="1"/>
      <c r="OYI77" s="1"/>
      <c r="OYJ77" s="1"/>
      <c r="OYK77" s="1"/>
      <c r="OYL77" s="1"/>
      <c r="OYM77" s="1"/>
      <c r="OYN77" s="1"/>
      <c r="OYO77" s="1"/>
      <c r="OYP77" s="1"/>
      <c r="OYQ77" s="1"/>
      <c r="OYR77" s="1"/>
      <c r="OYS77" s="1"/>
      <c r="OYT77" s="1"/>
      <c r="OYU77" s="1"/>
      <c r="OYV77" s="1"/>
      <c r="OYW77" s="1"/>
      <c r="OYX77" s="1"/>
      <c r="OYY77" s="1"/>
      <c r="OYZ77" s="1"/>
      <c r="OZA77" s="1"/>
      <c r="OZB77" s="1"/>
      <c r="OZC77" s="1"/>
      <c r="OZD77" s="1"/>
      <c r="OZE77" s="1"/>
      <c r="OZF77" s="1"/>
      <c r="OZG77" s="1"/>
      <c r="OZH77" s="1"/>
      <c r="OZI77" s="1"/>
      <c r="OZJ77" s="1"/>
      <c r="OZK77" s="1"/>
      <c r="OZL77" s="1"/>
      <c r="OZM77" s="1"/>
      <c r="OZN77" s="1"/>
      <c r="OZO77" s="1"/>
      <c r="OZP77" s="1"/>
      <c r="OZQ77" s="1"/>
      <c r="OZR77" s="1"/>
      <c r="OZS77" s="1"/>
      <c r="OZT77" s="1"/>
      <c r="OZU77" s="1"/>
      <c r="OZV77" s="1"/>
      <c r="OZW77" s="1"/>
      <c r="OZX77" s="1"/>
      <c r="OZY77" s="1"/>
      <c r="OZZ77" s="1"/>
      <c r="PAA77" s="1"/>
      <c r="PAB77" s="1"/>
      <c r="PAC77" s="1"/>
      <c r="PAD77" s="1"/>
      <c r="PAE77" s="1"/>
      <c r="PAF77" s="1"/>
      <c r="PAG77" s="1"/>
      <c r="PAH77" s="1"/>
      <c r="PAI77" s="1"/>
      <c r="PAJ77" s="1"/>
      <c r="PAK77" s="1"/>
      <c r="PAL77" s="1"/>
      <c r="PAM77" s="1"/>
      <c r="PAN77" s="1"/>
      <c r="PAO77" s="1"/>
      <c r="PAP77" s="1"/>
      <c r="PAQ77" s="1"/>
      <c r="PAR77" s="1"/>
      <c r="PAS77" s="1"/>
      <c r="PAT77" s="1"/>
      <c r="PAU77" s="1"/>
      <c r="PAV77" s="1"/>
      <c r="PAW77" s="1"/>
      <c r="PAX77" s="1"/>
      <c r="PAY77" s="1"/>
      <c r="PAZ77" s="1"/>
      <c r="PBA77" s="1"/>
      <c r="PBB77" s="1"/>
      <c r="PBC77" s="1"/>
      <c r="PBD77" s="1"/>
      <c r="PBE77" s="1"/>
      <c r="PBF77" s="1"/>
      <c r="PBG77" s="1"/>
      <c r="PBH77" s="1"/>
      <c r="PBI77" s="1"/>
      <c r="PBJ77" s="1"/>
      <c r="PBK77" s="1"/>
      <c r="PBL77" s="1"/>
      <c r="PBM77" s="1"/>
      <c r="PBN77" s="1"/>
      <c r="PBO77" s="1"/>
      <c r="PBP77" s="1"/>
      <c r="PBQ77" s="1"/>
      <c r="PBR77" s="1"/>
      <c r="PBS77" s="1"/>
      <c r="PBT77" s="1"/>
      <c r="PBU77" s="1"/>
      <c r="PBV77" s="1"/>
      <c r="PBW77" s="1"/>
      <c r="PBX77" s="1"/>
      <c r="PBY77" s="1"/>
      <c r="PBZ77" s="1"/>
      <c r="PCA77" s="1"/>
      <c r="PCB77" s="1"/>
      <c r="PCC77" s="1"/>
      <c r="PCD77" s="1"/>
      <c r="PCE77" s="1"/>
      <c r="PCF77" s="1"/>
      <c r="PCG77" s="1"/>
      <c r="PCH77" s="1"/>
      <c r="PCI77" s="1"/>
      <c r="PCJ77" s="1"/>
      <c r="PCK77" s="1"/>
      <c r="PCL77" s="1"/>
      <c r="PCM77" s="1"/>
      <c r="PCN77" s="1"/>
      <c r="PCO77" s="1"/>
      <c r="PCP77" s="1"/>
      <c r="PCQ77" s="1"/>
      <c r="PCR77" s="1"/>
      <c r="PCS77" s="1"/>
      <c r="PCT77" s="1"/>
      <c r="PCU77" s="1"/>
      <c r="PCV77" s="1"/>
      <c r="PCW77" s="1"/>
      <c r="PCX77" s="1"/>
      <c r="PCY77" s="1"/>
      <c r="PCZ77" s="1"/>
      <c r="PDA77" s="1"/>
      <c r="PDB77" s="1"/>
      <c r="PDC77" s="1"/>
      <c r="PDD77" s="1"/>
      <c r="PDE77" s="1"/>
      <c r="PDF77" s="1"/>
      <c r="PDG77" s="1"/>
      <c r="PDH77" s="1"/>
      <c r="PDI77" s="1"/>
      <c r="PDJ77" s="1"/>
      <c r="PDK77" s="1"/>
      <c r="PDL77" s="1"/>
      <c r="PDM77" s="1"/>
      <c r="PDN77" s="1"/>
      <c r="PDO77" s="1"/>
      <c r="PDP77" s="1"/>
      <c r="PDQ77" s="1"/>
      <c r="PDR77" s="1"/>
      <c r="PDS77" s="1"/>
      <c r="PDT77" s="1"/>
      <c r="PDU77" s="1"/>
      <c r="PDV77" s="1"/>
      <c r="PDW77" s="1"/>
      <c r="PDX77" s="1"/>
      <c r="PDY77" s="1"/>
      <c r="PDZ77" s="1"/>
      <c r="PEA77" s="1"/>
      <c r="PEB77" s="1"/>
      <c r="PEC77" s="1"/>
      <c r="PED77" s="1"/>
      <c r="PEE77" s="1"/>
      <c r="PEF77" s="1"/>
      <c r="PEG77" s="1"/>
      <c r="PEH77" s="1"/>
      <c r="PEI77" s="1"/>
      <c r="PEJ77" s="1"/>
      <c r="PEK77" s="1"/>
      <c r="PEL77" s="1"/>
      <c r="PEM77" s="1"/>
      <c r="PEN77" s="1"/>
      <c r="PEO77" s="1"/>
      <c r="PEP77" s="1"/>
      <c r="PEQ77" s="1"/>
      <c r="PER77" s="1"/>
      <c r="PES77" s="1"/>
      <c r="PET77" s="1"/>
      <c r="PEU77" s="1"/>
      <c r="PEV77" s="1"/>
      <c r="PEW77" s="1"/>
      <c r="PEX77" s="1"/>
      <c r="PEY77" s="1"/>
      <c r="PEZ77" s="1"/>
      <c r="PFA77" s="1"/>
      <c r="PFB77" s="1"/>
      <c r="PFC77" s="1"/>
      <c r="PFD77" s="1"/>
      <c r="PFE77" s="1"/>
      <c r="PFF77" s="1"/>
      <c r="PFG77" s="1"/>
      <c r="PFH77" s="1"/>
      <c r="PFI77" s="1"/>
      <c r="PFJ77" s="1"/>
      <c r="PFK77" s="1"/>
      <c r="PFL77" s="1"/>
      <c r="PFM77" s="1"/>
      <c r="PFN77" s="1"/>
      <c r="PFO77" s="1"/>
      <c r="PFP77" s="1"/>
      <c r="PFQ77" s="1"/>
      <c r="PFR77" s="1"/>
      <c r="PFS77" s="1"/>
      <c r="PFT77" s="1"/>
      <c r="PFU77" s="1"/>
      <c r="PFV77" s="1"/>
      <c r="PFW77" s="1"/>
      <c r="PFX77" s="1"/>
      <c r="PFY77" s="1"/>
      <c r="PFZ77" s="1"/>
      <c r="PGA77" s="1"/>
      <c r="PGB77" s="1"/>
      <c r="PGC77" s="1"/>
      <c r="PGD77" s="1"/>
      <c r="PGE77" s="1"/>
      <c r="PGF77" s="1"/>
      <c r="PGG77" s="1"/>
      <c r="PGH77" s="1"/>
      <c r="PGI77" s="1"/>
      <c r="PGJ77" s="1"/>
      <c r="PGK77" s="1"/>
      <c r="PGL77" s="1"/>
      <c r="PGM77" s="1"/>
      <c r="PGN77" s="1"/>
      <c r="PGO77" s="1"/>
      <c r="PGP77" s="1"/>
      <c r="PGQ77" s="1"/>
      <c r="PGR77" s="1"/>
      <c r="PGS77" s="1"/>
      <c r="PGT77" s="1"/>
      <c r="PGU77" s="1"/>
      <c r="PGV77" s="1"/>
      <c r="PGW77" s="1"/>
      <c r="PGX77" s="1"/>
      <c r="PGY77" s="1"/>
      <c r="PGZ77" s="1"/>
      <c r="PHA77" s="1"/>
      <c r="PHB77" s="1"/>
      <c r="PHC77" s="1"/>
      <c r="PHD77" s="1"/>
      <c r="PHE77" s="1"/>
      <c r="PHF77" s="1"/>
      <c r="PHG77" s="1"/>
      <c r="PHH77" s="1"/>
      <c r="PHI77" s="1"/>
      <c r="PHJ77" s="1"/>
      <c r="PHK77" s="1"/>
      <c r="PHL77" s="1"/>
      <c r="PHM77" s="1"/>
      <c r="PHN77" s="1"/>
      <c r="PHO77" s="1"/>
      <c r="PHP77" s="1"/>
      <c r="PHQ77" s="1"/>
      <c r="PHR77" s="1"/>
      <c r="PHS77" s="1"/>
      <c r="PHT77" s="1"/>
      <c r="PHU77" s="1"/>
      <c r="PHV77" s="1"/>
      <c r="PHW77" s="1"/>
      <c r="PHX77" s="1"/>
      <c r="PHY77" s="1"/>
      <c r="PHZ77" s="1"/>
      <c r="PIA77" s="1"/>
      <c r="PIB77" s="1"/>
      <c r="PIC77" s="1"/>
      <c r="PID77" s="1"/>
      <c r="PIE77" s="1"/>
      <c r="PIF77" s="1"/>
      <c r="PIG77" s="1"/>
      <c r="PIH77" s="1"/>
      <c r="PII77" s="1"/>
      <c r="PIJ77" s="1"/>
      <c r="PIK77" s="1"/>
      <c r="PIL77" s="1"/>
      <c r="PIM77" s="1"/>
      <c r="PIN77" s="1"/>
      <c r="PIO77" s="1"/>
      <c r="PIP77" s="1"/>
      <c r="PIQ77" s="1"/>
      <c r="PIR77" s="1"/>
      <c r="PIS77" s="1"/>
      <c r="PIT77" s="1"/>
      <c r="PIU77" s="1"/>
      <c r="PIV77" s="1"/>
      <c r="PIW77" s="1"/>
      <c r="PIX77" s="1"/>
      <c r="PIY77" s="1"/>
      <c r="PIZ77" s="1"/>
      <c r="PJA77" s="1"/>
      <c r="PJB77" s="1"/>
      <c r="PJC77" s="1"/>
      <c r="PJD77" s="1"/>
      <c r="PJE77" s="1"/>
      <c r="PJF77" s="1"/>
      <c r="PJG77" s="1"/>
      <c r="PJH77" s="1"/>
      <c r="PJI77" s="1"/>
      <c r="PJJ77" s="1"/>
      <c r="PJK77" s="1"/>
      <c r="PJL77" s="1"/>
      <c r="PJM77" s="1"/>
      <c r="PJN77" s="1"/>
      <c r="PJO77" s="1"/>
      <c r="PJP77" s="1"/>
      <c r="PJQ77" s="1"/>
      <c r="PJR77" s="1"/>
      <c r="PJS77" s="1"/>
      <c r="PJT77" s="1"/>
      <c r="PJU77" s="1"/>
      <c r="PJV77" s="1"/>
      <c r="PJW77" s="1"/>
      <c r="PJX77" s="1"/>
      <c r="PJY77" s="1"/>
      <c r="PJZ77" s="1"/>
      <c r="PKA77" s="1"/>
      <c r="PKB77" s="1"/>
      <c r="PKC77" s="1"/>
      <c r="PKD77" s="1"/>
      <c r="PKE77" s="1"/>
      <c r="PKF77" s="1"/>
      <c r="PKG77" s="1"/>
      <c r="PKH77" s="1"/>
      <c r="PKI77" s="1"/>
      <c r="PKJ77" s="1"/>
      <c r="PKK77" s="1"/>
      <c r="PKL77" s="1"/>
      <c r="PKM77" s="1"/>
      <c r="PKN77" s="1"/>
      <c r="PKO77" s="1"/>
      <c r="PKP77" s="1"/>
      <c r="PKQ77" s="1"/>
      <c r="PKR77" s="1"/>
      <c r="PKS77" s="1"/>
      <c r="PKT77" s="1"/>
      <c r="PKU77" s="1"/>
      <c r="PKV77" s="1"/>
      <c r="PKW77" s="1"/>
      <c r="PKX77" s="1"/>
      <c r="PKY77" s="1"/>
      <c r="PKZ77" s="1"/>
      <c r="PLA77" s="1"/>
      <c r="PLB77" s="1"/>
      <c r="PLC77" s="1"/>
      <c r="PLD77" s="1"/>
      <c r="PLE77" s="1"/>
      <c r="PLF77" s="1"/>
      <c r="PLG77" s="1"/>
      <c r="PLH77" s="1"/>
      <c r="PLI77" s="1"/>
      <c r="PLJ77" s="1"/>
      <c r="PLK77" s="1"/>
      <c r="PLL77" s="1"/>
      <c r="PLM77" s="1"/>
      <c r="PLN77" s="1"/>
      <c r="PLO77" s="1"/>
      <c r="PLP77" s="1"/>
      <c r="PLQ77" s="1"/>
      <c r="PLR77" s="1"/>
      <c r="PLS77" s="1"/>
      <c r="PLT77" s="1"/>
      <c r="PLU77" s="1"/>
      <c r="PLV77" s="1"/>
      <c r="PLW77" s="1"/>
      <c r="PLX77" s="1"/>
      <c r="PLY77" s="1"/>
      <c r="PLZ77" s="1"/>
      <c r="PMA77" s="1"/>
      <c r="PMB77" s="1"/>
      <c r="PMC77" s="1"/>
      <c r="PMD77" s="1"/>
      <c r="PME77" s="1"/>
      <c r="PMF77" s="1"/>
      <c r="PMG77" s="1"/>
      <c r="PMH77" s="1"/>
      <c r="PMI77" s="1"/>
      <c r="PMJ77" s="1"/>
      <c r="PMK77" s="1"/>
      <c r="PML77" s="1"/>
      <c r="PMM77" s="1"/>
      <c r="PMN77" s="1"/>
      <c r="PMO77" s="1"/>
      <c r="PMP77" s="1"/>
      <c r="PMQ77" s="1"/>
      <c r="PMR77" s="1"/>
      <c r="PMS77" s="1"/>
      <c r="PMT77" s="1"/>
      <c r="PMU77" s="1"/>
      <c r="PMV77" s="1"/>
      <c r="PMW77" s="1"/>
      <c r="PMX77" s="1"/>
      <c r="PMY77" s="1"/>
      <c r="PMZ77" s="1"/>
      <c r="PNA77" s="1"/>
      <c r="PNB77" s="1"/>
      <c r="PNC77" s="1"/>
      <c r="PND77" s="1"/>
      <c r="PNE77" s="1"/>
      <c r="PNF77" s="1"/>
      <c r="PNG77" s="1"/>
      <c r="PNH77" s="1"/>
      <c r="PNI77" s="1"/>
      <c r="PNJ77" s="1"/>
      <c r="PNK77" s="1"/>
      <c r="PNL77" s="1"/>
      <c r="PNM77" s="1"/>
      <c r="PNN77" s="1"/>
      <c r="PNO77" s="1"/>
      <c r="PNP77" s="1"/>
      <c r="PNQ77" s="1"/>
      <c r="PNR77" s="1"/>
      <c r="PNS77" s="1"/>
      <c r="PNT77" s="1"/>
      <c r="PNU77" s="1"/>
      <c r="PNV77" s="1"/>
      <c r="PNW77" s="1"/>
      <c r="PNX77" s="1"/>
      <c r="PNY77" s="1"/>
      <c r="PNZ77" s="1"/>
      <c r="POA77" s="1"/>
      <c r="POB77" s="1"/>
      <c r="POC77" s="1"/>
      <c r="POD77" s="1"/>
      <c r="POE77" s="1"/>
      <c r="POF77" s="1"/>
      <c r="POG77" s="1"/>
      <c r="POH77" s="1"/>
      <c r="POI77" s="1"/>
      <c r="POJ77" s="1"/>
      <c r="POK77" s="1"/>
      <c r="POL77" s="1"/>
      <c r="POM77" s="1"/>
      <c r="PON77" s="1"/>
      <c r="POO77" s="1"/>
      <c r="POP77" s="1"/>
      <c r="POQ77" s="1"/>
      <c r="POR77" s="1"/>
      <c r="POS77" s="1"/>
      <c r="POT77" s="1"/>
      <c r="POU77" s="1"/>
      <c r="POV77" s="1"/>
      <c r="POW77" s="1"/>
      <c r="POX77" s="1"/>
      <c r="POY77" s="1"/>
      <c r="POZ77" s="1"/>
      <c r="PPA77" s="1"/>
      <c r="PPB77" s="1"/>
      <c r="PPC77" s="1"/>
      <c r="PPD77" s="1"/>
      <c r="PPE77" s="1"/>
      <c r="PPF77" s="1"/>
      <c r="PPG77" s="1"/>
      <c r="PPH77" s="1"/>
      <c r="PPI77" s="1"/>
      <c r="PPJ77" s="1"/>
      <c r="PPK77" s="1"/>
      <c r="PPL77" s="1"/>
      <c r="PPM77" s="1"/>
      <c r="PPN77" s="1"/>
      <c r="PPO77" s="1"/>
      <c r="PPP77" s="1"/>
      <c r="PPQ77" s="1"/>
      <c r="PPR77" s="1"/>
      <c r="PPS77" s="1"/>
      <c r="PPT77" s="1"/>
      <c r="PPU77" s="1"/>
      <c r="PPV77" s="1"/>
      <c r="PPW77" s="1"/>
      <c r="PPX77" s="1"/>
      <c r="PPY77" s="1"/>
      <c r="PPZ77" s="1"/>
      <c r="PQA77" s="1"/>
      <c r="PQB77" s="1"/>
      <c r="PQC77" s="1"/>
      <c r="PQD77" s="1"/>
      <c r="PQE77" s="1"/>
      <c r="PQF77" s="1"/>
      <c r="PQG77" s="1"/>
      <c r="PQH77" s="1"/>
      <c r="PQI77" s="1"/>
      <c r="PQJ77" s="1"/>
      <c r="PQK77" s="1"/>
      <c r="PQL77" s="1"/>
      <c r="PQM77" s="1"/>
      <c r="PQN77" s="1"/>
      <c r="PQO77" s="1"/>
      <c r="PQP77" s="1"/>
      <c r="PQQ77" s="1"/>
      <c r="PQR77" s="1"/>
      <c r="PQS77" s="1"/>
      <c r="PQT77" s="1"/>
      <c r="PQU77" s="1"/>
      <c r="PQV77" s="1"/>
      <c r="PQW77" s="1"/>
      <c r="PQX77" s="1"/>
      <c r="PQY77" s="1"/>
      <c r="PQZ77" s="1"/>
      <c r="PRA77" s="1"/>
      <c r="PRB77" s="1"/>
      <c r="PRC77" s="1"/>
      <c r="PRD77" s="1"/>
      <c r="PRE77" s="1"/>
      <c r="PRF77" s="1"/>
      <c r="PRG77" s="1"/>
      <c r="PRH77" s="1"/>
      <c r="PRI77" s="1"/>
      <c r="PRJ77" s="1"/>
      <c r="PRK77" s="1"/>
      <c r="PRL77" s="1"/>
      <c r="PRM77" s="1"/>
      <c r="PRN77" s="1"/>
      <c r="PRO77" s="1"/>
      <c r="PRP77" s="1"/>
      <c r="PRQ77" s="1"/>
      <c r="PRR77" s="1"/>
      <c r="PRS77" s="1"/>
      <c r="PRT77" s="1"/>
      <c r="PRU77" s="1"/>
      <c r="PRV77" s="1"/>
      <c r="PRW77" s="1"/>
      <c r="PRX77" s="1"/>
      <c r="PRY77" s="1"/>
      <c r="PRZ77" s="1"/>
      <c r="PSA77" s="1"/>
      <c r="PSB77" s="1"/>
      <c r="PSC77" s="1"/>
      <c r="PSD77" s="1"/>
      <c r="PSE77" s="1"/>
      <c r="PSF77" s="1"/>
      <c r="PSG77" s="1"/>
      <c r="PSH77" s="1"/>
      <c r="PSI77" s="1"/>
      <c r="PSJ77" s="1"/>
      <c r="PSK77" s="1"/>
      <c r="PSL77" s="1"/>
      <c r="PSM77" s="1"/>
      <c r="PSN77" s="1"/>
      <c r="PSO77" s="1"/>
      <c r="PSP77" s="1"/>
      <c r="PSQ77" s="1"/>
      <c r="PSR77" s="1"/>
      <c r="PSS77" s="1"/>
      <c r="PST77" s="1"/>
      <c r="PSU77" s="1"/>
      <c r="PSV77" s="1"/>
      <c r="PSW77" s="1"/>
      <c r="PSX77" s="1"/>
      <c r="PSY77" s="1"/>
      <c r="PSZ77" s="1"/>
      <c r="PTA77" s="1"/>
      <c r="PTB77" s="1"/>
      <c r="PTC77" s="1"/>
      <c r="PTD77" s="1"/>
      <c r="PTE77" s="1"/>
      <c r="PTF77" s="1"/>
      <c r="PTG77" s="1"/>
      <c r="PTH77" s="1"/>
      <c r="PTI77" s="1"/>
      <c r="PTJ77" s="1"/>
      <c r="PTK77" s="1"/>
      <c r="PTL77" s="1"/>
      <c r="PTM77" s="1"/>
      <c r="PTN77" s="1"/>
      <c r="PTO77" s="1"/>
      <c r="PTP77" s="1"/>
      <c r="PTQ77" s="1"/>
      <c r="PTR77" s="1"/>
      <c r="PTS77" s="1"/>
      <c r="PTT77" s="1"/>
      <c r="PTU77" s="1"/>
      <c r="PTV77" s="1"/>
      <c r="PTW77" s="1"/>
      <c r="PTX77" s="1"/>
      <c r="PTY77" s="1"/>
      <c r="PTZ77" s="1"/>
      <c r="PUA77" s="1"/>
      <c r="PUB77" s="1"/>
      <c r="PUC77" s="1"/>
      <c r="PUD77" s="1"/>
      <c r="PUE77" s="1"/>
      <c r="PUF77" s="1"/>
      <c r="PUG77" s="1"/>
      <c r="PUH77" s="1"/>
      <c r="PUI77" s="1"/>
      <c r="PUJ77" s="1"/>
      <c r="PUK77" s="1"/>
      <c r="PUL77" s="1"/>
      <c r="PUM77" s="1"/>
      <c r="PUN77" s="1"/>
      <c r="PUO77" s="1"/>
      <c r="PUP77" s="1"/>
      <c r="PUQ77" s="1"/>
      <c r="PUR77" s="1"/>
      <c r="PUS77" s="1"/>
      <c r="PUT77" s="1"/>
      <c r="PUU77" s="1"/>
      <c r="PUV77" s="1"/>
      <c r="PUW77" s="1"/>
      <c r="PUX77" s="1"/>
      <c r="PUY77" s="1"/>
      <c r="PUZ77" s="1"/>
      <c r="PVA77" s="1"/>
      <c r="PVB77" s="1"/>
      <c r="PVC77" s="1"/>
      <c r="PVD77" s="1"/>
      <c r="PVE77" s="1"/>
      <c r="PVF77" s="1"/>
      <c r="PVG77" s="1"/>
      <c r="PVH77" s="1"/>
      <c r="PVI77" s="1"/>
      <c r="PVJ77" s="1"/>
      <c r="PVK77" s="1"/>
      <c r="PVL77" s="1"/>
      <c r="PVM77" s="1"/>
      <c r="PVN77" s="1"/>
      <c r="PVO77" s="1"/>
      <c r="PVP77" s="1"/>
      <c r="PVQ77" s="1"/>
      <c r="PVR77" s="1"/>
      <c r="PVS77" s="1"/>
      <c r="PVT77" s="1"/>
      <c r="PVU77" s="1"/>
      <c r="PVV77" s="1"/>
      <c r="PVW77" s="1"/>
      <c r="PVX77" s="1"/>
      <c r="PVY77" s="1"/>
      <c r="PVZ77" s="1"/>
      <c r="PWA77" s="1"/>
      <c r="PWB77" s="1"/>
      <c r="PWC77" s="1"/>
      <c r="PWD77" s="1"/>
      <c r="PWE77" s="1"/>
      <c r="PWF77" s="1"/>
      <c r="PWG77" s="1"/>
      <c r="PWH77" s="1"/>
      <c r="PWI77" s="1"/>
      <c r="PWJ77" s="1"/>
      <c r="PWK77" s="1"/>
      <c r="PWL77" s="1"/>
      <c r="PWM77" s="1"/>
      <c r="PWN77" s="1"/>
      <c r="PWO77" s="1"/>
      <c r="PWP77" s="1"/>
      <c r="PWQ77" s="1"/>
      <c r="PWR77" s="1"/>
      <c r="PWS77" s="1"/>
      <c r="PWT77" s="1"/>
      <c r="PWU77" s="1"/>
      <c r="PWV77" s="1"/>
      <c r="PWW77" s="1"/>
      <c r="PWX77" s="1"/>
      <c r="PWY77" s="1"/>
      <c r="PWZ77" s="1"/>
      <c r="PXA77" s="1"/>
      <c r="PXB77" s="1"/>
      <c r="PXC77" s="1"/>
      <c r="PXD77" s="1"/>
      <c r="PXE77" s="1"/>
      <c r="PXF77" s="1"/>
      <c r="PXG77" s="1"/>
      <c r="PXH77" s="1"/>
      <c r="PXI77" s="1"/>
      <c r="PXJ77" s="1"/>
      <c r="PXK77" s="1"/>
      <c r="PXL77" s="1"/>
      <c r="PXM77" s="1"/>
      <c r="PXN77" s="1"/>
      <c r="PXO77" s="1"/>
      <c r="PXP77" s="1"/>
      <c r="PXQ77" s="1"/>
      <c r="PXR77" s="1"/>
      <c r="PXS77" s="1"/>
      <c r="PXT77" s="1"/>
      <c r="PXU77" s="1"/>
      <c r="PXV77" s="1"/>
      <c r="PXW77" s="1"/>
      <c r="PXX77" s="1"/>
      <c r="PXY77" s="1"/>
      <c r="PXZ77" s="1"/>
      <c r="PYA77" s="1"/>
      <c r="PYB77" s="1"/>
      <c r="PYC77" s="1"/>
      <c r="PYD77" s="1"/>
      <c r="PYE77" s="1"/>
      <c r="PYF77" s="1"/>
      <c r="PYG77" s="1"/>
      <c r="PYH77" s="1"/>
      <c r="PYI77" s="1"/>
      <c r="PYJ77" s="1"/>
      <c r="PYK77" s="1"/>
      <c r="PYL77" s="1"/>
      <c r="PYM77" s="1"/>
      <c r="PYN77" s="1"/>
      <c r="PYO77" s="1"/>
      <c r="PYP77" s="1"/>
      <c r="PYQ77" s="1"/>
      <c r="PYR77" s="1"/>
      <c r="PYS77" s="1"/>
      <c r="PYT77" s="1"/>
      <c r="PYU77" s="1"/>
      <c r="PYV77" s="1"/>
      <c r="PYW77" s="1"/>
      <c r="PYX77" s="1"/>
      <c r="PYY77" s="1"/>
      <c r="PYZ77" s="1"/>
      <c r="PZA77" s="1"/>
      <c r="PZB77" s="1"/>
      <c r="PZC77" s="1"/>
      <c r="PZD77" s="1"/>
      <c r="PZE77" s="1"/>
      <c r="PZF77" s="1"/>
      <c r="PZG77" s="1"/>
      <c r="PZH77" s="1"/>
      <c r="PZI77" s="1"/>
      <c r="PZJ77" s="1"/>
      <c r="PZK77" s="1"/>
      <c r="PZL77" s="1"/>
      <c r="PZM77" s="1"/>
      <c r="PZN77" s="1"/>
      <c r="PZO77" s="1"/>
      <c r="PZP77" s="1"/>
      <c r="PZQ77" s="1"/>
      <c r="PZR77" s="1"/>
      <c r="PZS77" s="1"/>
      <c r="PZT77" s="1"/>
      <c r="PZU77" s="1"/>
      <c r="PZV77" s="1"/>
      <c r="PZW77" s="1"/>
      <c r="PZX77" s="1"/>
      <c r="PZY77" s="1"/>
      <c r="PZZ77" s="1"/>
      <c r="QAA77" s="1"/>
      <c r="QAB77" s="1"/>
      <c r="QAC77" s="1"/>
      <c r="QAD77" s="1"/>
      <c r="QAE77" s="1"/>
      <c r="QAF77" s="1"/>
      <c r="QAG77" s="1"/>
      <c r="QAH77" s="1"/>
      <c r="QAI77" s="1"/>
      <c r="QAJ77" s="1"/>
      <c r="QAK77" s="1"/>
      <c r="QAL77" s="1"/>
      <c r="QAM77" s="1"/>
      <c r="QAN77" s="1"/>
      <c r="QAO77" s="1"/>
      <c r="QAP77" s="1"/>
      <c r="QAQ77" s="1"/>
      <c r="QAR77" s="1"/>
      <c r="QAS77" s="1"/>
      <c r="QAT77" s="1"/>
      <c r="QAU77" s="1"/>
      <c r="QAV77" s="1"/>
      <c r="QAW77" s="1"/>
      <c r="QAX77" s="1"/>
      <c r="QAY77" s="1"/>
      <c r="QAZ77" s="1"/>
      <c r="QBA77" s="1"/>
      <c r="QBB77" s="1"/>
      <c r="QBC77" s="1"/>
      <c r="QBD77" s="1"/>
      <c r="QBE77" s="1"/>
      <c r="QBF77" s="1"/>
      <c r="QBG77" s="1"/>
      <c r="QBH77" s="1"/>
      <c r="QBI77" s="1"/>
      <c r="QBJ77" s="1"/>
      <c r="QBK77" s="1"/>
      <c r="QBL77" s="1"/>
      <c r="QBM77" s="1"/>
      <c r="QBN77" s="1"/>
      <c r="QBO77" s="1"/>
      <c r="QBP77" s="1"/>
      <c r="QBQ77" s="1"/>
      <c r="QBR77" s="1"/>
      <c r="QBS77" s="1"/>
      <c r="QBT77" s="1"/>
      <c r="QBU77" s="1"/>
      <c r="QBV77" s="1"/>
      <c r="QBW77" s="1"/>
      <c r="QBX77" s="1"/>
      <c r="QBY77" s="1"/>
      <c r="QBZ77" s="1"/>
      <c r="QCA77" s="1"/>
      <c r="QCB77" s="1"/>
      <c r="QCC77" s="1"/>
      <c r="QCD77" s="1"/>
      <c r="QCE77" s="1"/>
      <c r="QCF77" s="1"/>
      <c r="QCG77" s="1"/>
      <c r="QCH77" s="1"/>
      <c r="QCI77" s="1"/>
      <c r="QCJ77" s="1"/>
      <c r="QCK77" s="1"/>
      <c r="QCL77" s="1"/>
      <c r="QCM77" s="1"/>
      <c r="QCN77" s="1"/>
      <c r="QCO77" s="1"/>
      <c r="QCP77" s="1"/>
      <c r="QCQ77" s="1"/>
      <c r="QCR77" s="1"/>
      <c r="QCS77" s="1"/>
      <c r="QCT77" s="1"/>
      <c r="QCU77" s="1"/>
      <c r="QCV77" s="1"/>
      <c r="QCW77" s="1"/>
      <c r="QCX77" s="1"/>
      <c r="QCY77" s="1"/>
      <c r="QCZ77" s="1"/>
      <c r="QDA77" s="1"/>
      <c r="QDB77" s="1"/>
      <c r="QDC77" s="1"/>
      <c r="QDD77" s="1"/>
      <c r="QDE77" s="1"/>
      <c r="QDF77" s="1"/>
      <c r="QDG77" s="1"/>
      <c r="QDH77" s="1"/>
      <c r="QDI77" s="1"/>
      <c r="QDJ77" s="1"/>
      <c r="QDK77" s="1"/>
      <c r="QDL77" s="1"/>
      <c r="QDM77" s="1"/>
      <c r="QDN77" s="1"/>
      <c r="QDO77" s="1"/>
      <c r="QDP77" s="1"/>
      <c r="QDQ77" s="1"/>
      <c r="QDR77" s="1"/>
      <c r="QDS77" s="1"/>
      <c r="QDT77" s="1"/>
      <c r="QDU77" s="1"/>
      <c r="QDV77" s="1"/>
      <c r="QDW77" s="1"/>
      <c r="QDX77" s="1"/>
      <c r="QDY77" s="1"/>
      <c r="QDZ77" s="1"/>
      <c r="QEA77" s="1"/>
      <c r="QEB77" s="1"/>
      <c r="QEC77" s="1"/>
      <c r="QED77" s="1"/>
      <c r="QEE77" s="1"/>
      <c r="QEF77" s="1"/>
      <c r="QEG77" s="1"/>
      <c r="QEH77" s="1"/>
      <c r="QEI77" s="1"/>
      <c r="QEJ77" s="1"/>
      <c r="QEK77" s="1"/>
      <c r="QEL77" s="1"/>
      <c r="QEM77" s="1"/>
      <c r="QEN77" s="1"/>
      <c r="QEO77" s="1"/>
      <c r="QEP77" s="1"/>
      <c r="QEQ77" s="1"/>
      <c r="QER77" s="1"/>
      <c r="QES77" s="1"/>
      <c r="QET77" s="1"/>
      <c r="QEU77" s="1"/>
      <c r="QEV77" s="1"/>
      <c r="QEW77" s="1"/>
      <c r="QEX77" s="1"/>
      <c r="QEY77" s="1"/>
      <c r="QEZ77" s="1"/>
      <c r="QFA77" s="1"/>
      <c r="QFB77" s="1"/>
      <c r="QFC77" s="1"/>
      <c r="QFD77" s="1"/>
      <c r="QFE77" s="1"/>
      <c r="QFF77" s="1"/>
      <c r="QFG77" s="1"/>
      <c r="QFH77" s="1"/>
      <c r="QFI77" s="1"/>
      <c r="QFJ77" s="1"/>
      <c r="QFK77" s="1"/>
      <c r="QFL77" s="1"/>
      <c r="QFM77" s="1"/>
      <c r="QFN77" s="1"/>
      <c r="QFO77" s="1"/>
      <c r="QFP77" s="1"/>
      <c r="QFQ77" s="1"/>
      <c r="QFR77" s="1"/>
      <c r="QFS77" s="1"/>
      <c r="QFT77" s="1"/>
      <c r="QFU77" s="1"/>
      <c r="QFV77" s="1"/>
      <c r="QFW77" s="1"/>
      <c r="QFX77" s="1"/>
      <c r="QFY77" s="1"/>
      <c r="QFZ77" s="1"/>
      <c r="QGA77" s="1"/>
      <c r="QGB77" s="1"/>
      <c r="QGC77" s="1"/>
      <c r="QGD77" s="1"/>
      <c r="QGE77" s="1"/>
      <c r="QGF77" s="1"/>
      <c r="QGG77" s="1"/>
      <c r="QGH77" s="1"/>
      <c r="QGI77" s="1"/>
      <c r="QGJ77" s="1"/>
      <c r="QGK77" s="1"/>
      <c r="QGL77" s="1"/>
      <c r="QGM77" s="1"/>
      <c r="QGN77" s="1"/>
      <c r="QGO77" s="1"/>
      <c r="QGP77" s="1"/>
      <c r="QGQ77" s="1"/>
      <c r="QGR77" s="1"/>
      <c r="QGS77" s="1"/>
      <c r="QGT77" s="1"/>
      <c r="QGU77" s="1"/>
      <c r="QGV77" s="1"/>
      <c r="QGW77" s="1"/>
      <c r="QGX77" s="1"/>
      <c r="QGY77" s="1"/>
      <c r="QGZ77" s="1"/>
      <c r="QHA77" s="1"/>
      <c r="QHB77" s="1"/>
      <c r="QHC77" s="1"/>
      <c r="QHD77" s="1"/>
      <c r="QHE77" s="1"/>
      <c r="QHF77" s="1"/>
      <c r="QHG77" s="1"/>
      <c r="QHH77" s="1"/>
      <c r="QHI77" s="1"/>
      <c r="QHJ77" s="1"/>
      <c r="QHK77" s="1"/>
      <c r="QHL77" s="1"/>
      <c r="QHM77" s="1"/>
      <c r="QHN77" s="1"/>
      <c r="QHO77" s="1"/>
      <c r="QHP77" s="1"/>
      <c r="QHQ77" s="1"/>
      <c r="QHR77" s="1"/>
      <c r="QHS77" s="1"/>
      <c r="QHT77" s="1"/>
      <c r="QHU77" s="1"/>
      <c r="QHV77" s="1"/>
      <c r="QHW77" s="1"/>
      <c r="QHX77" s="1"/>
      <c r="QHY77" s="1"/>
      <c r="QHZ77" s="1"/>
      <c r="QIA77" s="1"/>
      <c r="QIB77" s="1"/>
      <c r="QIC77" s="1"/>
      <c r="QID77" s="1"/>
      <c r="QIE77" s="1"/>
      <c r="QIF77" s="1"/>
      <c r="QIG77" s="1"/>
      <c r="QIH77" s="1"/>
      <c r="QII77" s="1"/>
      <c r="QIJ77" s="1"/>
      <c r="QIK77" s="1"/>
      <c r="QIL77" s="1"/>
      <c r="QIM77" s="1"/>
      <c r="QIN77" s="1"/>
      <c r="QIO77" s="1"/>
      <c r="QIP77" s="1"/>
      <c r="QIQ77" s="1"/>
      <c r="QIR77" s="1"/>
      <c r="QIS77" s="1"/>
      <c r="QIT77" s="1"/>
      <c r="QIU77" s="1"/>
      <c r="QIV77" s="1"/>
      <c r="QIW77" s="1"/>
      <c r="QIX77" s="1"/>
      <c r="QIY77" s="1"/>
      <c r="QIZ77" s="1"/>
      <c r="QJA77" s="1"/>
      <c r="QJB77" s="1"/>
      <c r="QJC77" s="1"/>
      <c r="QJD77" s="1"/>
      <c r="QJE77" s="1"/>
      <c r="QJF77" s="1"/>
      <c r="QJG77" s="1"/>
      <c r="QJH77" s="1"/>
      <c r="QJI77" s="1"/>
      <c r="QJJ77" s="1"/>
      <c r="QJK77" s="1"/>
      <c r="QJL77" s="1"/>
      <c r="QJM77" s="1"/>
      <c r="QJN77" s="1"/>
      <c r="QJO77" s="1"/>
      <c r="QJP77" s="1"/>
      <c r="QJQ77" s="1"/>
      <c r="QJR77" s="1"/>
      <c r="QJS77" s="1"/>
      <c r="QJT77" s="1"/>
      <c r="QJU77" s="1"/>
      <c r="QJV77" s="1"/>
      <c r="QJW77" s="1"/>
      <c r="QJX77" s="1"/>
      <c r="QJY77" s="1"/>
      <c r="QJZ77" s="1"/>
      <c r="QKA77" s="1"/>
      <c r="QKB77" s="1"/>
      <c r="QKC77" s="1"/>
      <c r="QKD77" s="1"/>
      <c r="QKE77" s="1"/>
      <c r="QKF77" s="1"/>
      <c r="QKG77" s="1"/>
      <c r="QKH77" s="1"/>
      <c r="QKI77" s="1"/>
      <c r="QKJ77" s="1"/>
      <c r="QKK77" s="1"/>
      <c r="QKL77" s="1"/>
      <c r="QKM77" s="1"/>
      <c r="QKN77" s="1"/>
      <c r="QKO77" s="1"/>
      <c r="QKP77" s="1"/>
      <c r="QKQ77" s="1"/>
      <c r="QKR77" s="1"/>
      <c r="QKS77" s="1"/>
      <c r="QKT77" s="1"/>
      <c r="QKU77" s="1"/>
      <c r="QKV77" s="1"/>
      <c r="QKW77" s="1"/>
      <c r="QKX77" s="1"/>
      <c r="QKY77" s="1"/>
      <c r="QKZ77" s="1"/>
      <c r="QLA77" s="1"/>
      <c r="QLB77" s="1"/>
      <c r="QLC77" s="1"/>
      <c r="QLD77" s="1"/>
      <c r="QLE77" s="1"/>
      <c r="QLF77" s="1"/>
      <c r="QLG77" s="1"/>
      <c r="QLH77" s="1"/>
      <c r="QLI77" s="1"/>
      <c r="QLJ77" s="1"/>
      <c r="QLK77" s="1"/>
      <c r="QLL77" s="1"/>
      <c r="QLM77" s="1"/>
      <c r="QLN77" s="1"/>
      <c r="QLO77" s="1"/>
      <c r="QLP77" s="1"/>
      <c r="QLQ77" s="1"/>
      <c r="QLR77" s="1"/>
      <c r="QLS77" s="1"/>
      <c r="QLT77" s="1"/>
      <c r="QLU77" s="1"/>
      <c r="QLV77" s="1"/>
      <c r="QLW77" s="1"/>
      <c r="QLX77" s="1"/>
      <c r="QLY77" s="1"/>
      <c r="QLZ77" s="1"/>
      <c r="QMA77" s="1"/>
      <c r="QMB77" s="1"/>
      <c r="QMC77" s="1"/>
      <c r="QMD77" s="1"/>
      <c r="QME77" s="1"/>
      <c r="QMF77" s="1"/>
      <c r="QMG77" s="1"/>
      <c r="QMH77" s="1"/>
      <c r="QMI77" s="1"/>
      <c r="QMJ77" s="1"/>
      <c r="QMK77" s="1"/>
      <c r="QML77" s="1"/>
      <c r="QMM77" s="1"/>
      <c r="QMN77" s="1"/>
      <c r="QMO77" s="1"/>
      <c r="QMP77" s="1"/>
      <c r="QMQ77" s="1"/>
      <c r="QMR77" s="1"/>
      <c r="QMS77" s="1"/>
      <c r="QMT77" s="1"/>
      <c r="QMU77" s="1"/>
      <c r="QMV77" s="1"/>
      <c r="QMW77" s="1"/>
      <c r="QMX77" s="1"/>
      <c r="QMY77" s="1"/>
      <c r="QMZ77" s="1"/>
      <c r="QNA77" s="1"/>
      <c r="QNB77" s="1"/>
      <c r="QNC77" s="1"/>
      <c r="QND77" s="1"/>
      <c r="QNE77" s="1"/>
      <c r="QNF77" s="1"/>
      <c r="QNG77" s="1"/>
      <c r="QNH77" s="1"/>
      <c r="QNI77" s="1"/>
      <c r="QNJ77" s="1"/>
      <c r="QNK77" s="1"/>
      <c r="QNL77" s="1"/>
      <c r="QNM77" s="1"/>
      <c r="QNN77" s="1"/>
      <c r="QNO77" s="1"/>
      <c r="QNP77" s="1"/>
      <c r="QNQ77" s="1"/>
      <c r="QNR77" s="1"/>
      <c r="QNS77" s="1"/>
      <c r="QNT77" s="1"/>
      <c r="QNU77" s="1"/>
      <c r="QNV77" s="1"/>
      <c r="QNW77" s="1"/>
      <c r="QNX77" s="1"/>
      <c r="QNY77" s="1"/>
      <c r="QNZ77" s="1"/>
      <c r="QOA77" s="1"/>
      <c r="QOB77" s="1"/>
      <c r="QOC77" s="1"/>
      <c r="QOD77" s="1"/>
      <c r="QOE77" s="1"/>
      <c r="QOF77" s="1"/>
      <c r="QOG77" s="1"/>
      <c r="QOH77" s="1"/>
      <c r="QOI77" s="1"/>
      <c r="QOJ77" s="1"/>
      <c r="QOK77" s="1"/>
      <c r="QOL77" s="1"/>
      <c r="QOM77" s="1"/>
      <c r="QON77" s="1"/>
      <c r="QOO77" s="1"/>
      <c r="QOP77" s="1"/>
      <c r="QOQ77" s="1"/>
      <c r="QOR77" s="1"/>
      <c r="QOS77" s="1"/>
      <c r="QOT77" s="1"/>
      <c r="QOU77" s="1"/>
      <c r="QOV77" s="1"/>
      <c r="QOW77" s="1"/>
      <c r="QOX77" s="1"/>
      <c r="QOY77" s="1"/>
      <c r="QOZ77" s="1"/>
      <c r="QPA77" s="1"/>
      <c r="QPB77" s="1"/>
      <c r="QPC77" s="1"/>
      <c r="QPD77" s="1"/>
      <c r="QPE77" s="1"/>
      <c r="QPF77" s="1"/>
      <c r="QPG77" s="1"/>
      <c r="QPH77" s="1"/>
      <c r="QPI77" s="1"/>
      <c r="QPJ77" s="1"/>
      <c r="QPK77" s="1"/>
      <c r="QPL77" s="1"/>
      <c r="QPM77" s="1"/>
      <c r="QPN77" s="1"/>
      <c r="QPO77" s="1"/>
      <c r="QPP77" s="1"/>
      <c r="QPQ77" s="1"/>
      <c r="QPR77" s="1"/>
      <c r="QPS77" s="1"/>
      <c r="QPT77" s="1"/>
      <c r="QPU77" s="1"/>
      <c r="QPV77" s="1"/>
      <c r="QPW77" s="1"/>
      <c r="QPX77" s="1"/>
      <c r="QPY77" s="1"/>
      <c r="QPZ77" s="1"/>
      <c r="QQA77" s="1"/>
      <c r="QQB77" s="1"/>
      <c r="QQC77" s="1"/>
      <c r="QQD77" s="1"/>
      <c r="QQE77" s="1"/>
      <c r="QQF77" s="1"/>
      <c r="QQG77" s="1"/>
      <c r="QQH77" s="1"/>
      <c r="QQI77" s="1"/>
      <c r="QQJ77" s="1"/>
      <c r="QQK77" s="1"/>
      <c r="QQL77" s="1"/>
      <c r="QQM77" s="1"/>
      <c r="QQN77" s="1"/>
      <c r="QQO77" s="1"/>
      <c r="QQP77" s="1"/>
      <c r="QQQ77" s="1"/>
      <c r="QQR77" s="1"/>
      <c r="QQS77" s="1"/>
      <c r="QQT77" s="1"/>
      <c r="QQU77" s="1"/>
      <c r="QQV77" s="1"/>
      <c r="QQW77" s="1"/>
      <c r="QQX77" s="1"/>
      <c r="QQY77" s="1"/>
      <c r="QQZ77" s="1"/>
      <c r="QRA77" s="1"/>
      <c r="QRB77" s="1"/>
      <c r="QRC77" s="1"/>
      <c r="QRD77" s="1"/>
      <c r="QRE77" s="1"/>
      <c r="QRF77" s="1"/>
      <c r="QRG77" s="1"/>
      <c r="QRH77" s="1"/>
      <c r="QRI77" s="1"/>
      <c r="QRJ77" s="1"/>
      <c r="QRK77" s="1"/>
      <c r="QRL77" s="1"/>
      <c r="QRM77" s="1"/>
      <c r="QRN77" s="1"/>
      <c r="QRO77" s="1"/>
      <c r="QRP77" s="1"/>
      <c r="QRQ77" s="1"/>
      <c r="QRR77" s="1"/>
      <c r="QRS77" s="1"/>
      <c r="QRT77" s="1"/>
      <c r="QRU77" s="1"/>
      <c r="QRV77" s="1"/>
      <c r="QRW77" s="1"/>
      <c r="QRX77" s="1"/>
      <c r="QRY77" s="1"/>
      <c r="QRZ77" s="1"/>
      <c r="QSA77" s="1"/>
      <c r="QSB77" s="1"/>
      <c r="QSC77" s="1"/>
      <c r="QSD77" s="1"/>
      <c r="QSE77" s="1"/>
      <c r="QSF77" s="1"/>
      <c r="QSG77" s="1"/>
      <c r="QSH77" s="1"/>
      <c r="QSI77" s="1"/>
      <c r="QSJ77" s="1"/>
      <c r="QSK77" s="1"/>
      <c r="QSL77" s="1"/>
      <c r="QSM77" s="1"/>
      <c r="QSN77" s="1"/>
      <c r="QSO77" s="1"/>
      <c r="QSP77" s="1"/>
      <c r="QSQ77" s="1"/>
      <c r="QSR77" s="1"/>
      <c r="QSS77" s="1"/>
      <c r="QST77" s="1"/>
      <c r="QSU77" s="1"/>
      <c r="QSV77" s="1"/>
      <c r="QSW77" s="1"/>
      <c r="QSX77" s="1"/>
      <c r="QSY77" s="1"/>
      <c r="QSZ77" s="1"/>
      <c r="QTA77" s="1"/>
      <c r="QTB77" s="1"/>
      <c r="QTC77" s="1"/>
      <c r="QTD77" s="1"/>
      <c r="QTE77" s="1"/>
      <c r="QTF77" s="1"/>
      <c r="QTG77" s="1"/>
      <c r="QTH77" s="1"/>
      <c r="QTI77" s="1"/>
      <c r="QTJ77" s="1"/>
      <c r="QTK77" s="1"/>
      <c r="QTL77" s="1"/>
      <c r="QTM77" s="1"/>
      <c r="QTN77" s="1"/>
      <c r="QTO77" s="1"/>
      <c r="QTP77" s="1"/>
      <c r="QTQ77" s="1"/>
      <c r="QTR77" s="1"/>
      <c r="QTS77" s="1"/>
      <c r="QTT77" s="1"/>
      <c r="QTU77" s="1"/>
      <c r="QTV77" s="1"/>
      <c r="QTW77" s="1"/>
      <c r="QTX77" s="1"/>
      <c r="QTY77" s="1"/>
      <c r="QTZ77" s="1"/>
      <c r="QUA77" s="1"/>
      <c r="QUB77" s="1"/>
      <c r="QUC77" s="1"/>
      <c r="QUD77" s="1"/>
      <c r="QUE77" s="1"/>
      <c r="QUF77" s="1"/>
      <c r="QUG77" s="1"/>
      <c r="QUH77" s="1"/>
      <c r="QUI77" s="1"/>
      <c r="QUJ77" s="1"/>
      <c r="QUK77" s="1"/>
      <c r="QUL77" s="1"/>
      <c r="QUM77" s="1"/>
      <c r="QUN77" s="1"/>
      <c r="QUO77" s="1"/>
      <c r="QUP77" s="1"/>
      <c r="QUQ77" s="1"/>
      <c r="QUR77" s="1"/>
      <c r="QUS77" s="1"/>
      <c r="QUT77" s="1"/>
      <c r="QUU77" s="1"/>
      <c r="QUV77" s="1"/>
      <c r="QUW77" s="1"/>
      <c r="QUX77" s="1"/>
      <c r="QUY77" s="1"/>
      <c r="QUZ77" s="1"/>
      <c r="QVA77" s="1"/>
      <c r="QVB77" s="1"/>
      <c r="QVC77" s="1"/>
      <c r="QVD77" s="1"/>
      <c r="QVE77" s="1"/>
      <c r="QVF77" s="1"/>
      <c r="QVG77" s="1"/>
      <c r="QVH77" s="1"/>
      <c r="QVI77" s="1"/>
      <c r="QVJ77" s="1"/>
      <c r="QVK77" s="1"/>
      <c r="QVL77" s="1"/>
      <c r="QVM77" s="1"/>
      <c r="QVN77" s="1"/>
      <c r="QVO77" s="1"/>
      <c r="QVP77" s="1"/>
      <c r="QVQ77" s="1"/>
      <c r="QVR77" s="1"/>
      <c r="QVS77" s="1"/>
      <c r="QVT77" s="1"/>
      <c r="QVU77" s="1"/>
      <c r="QVV77" s="1"/>
      <c r="QVW77" s="1"/>
      <c r="QVX77" s="1"/>
      <c r="QVY77" s="1"/>
      <c r="QVZ77" s="1"/>
      <c r="QWA77" s="1"/>
      <c r="QWB77" s="1"/>
      <c r="QWC77" s="1"/>
      <c r="QWD77" s="1"/>
      <c r="QWE77" s="1"/>
      <c r="QWF77" s="1"/>
      <c r="QWG77" s="1"/>
      <c r="QWH77" s="1"/>
      <c r="QWI77" s="1"/>
      <c r="QWJ77" s="1"/>
      <c r="QWK77" s="1"/>
      <c r="QWL77" s="1"/>
      <c r="QWM77" s="1"/>
      <c r="QWN77" s="1"/>
      <c r="QWO77" s="1"/>
      <c r="QWP77" s="1"/>
      <c r="QWQ77" s="1"/>
      <c r="QWR77" s="1"/>
      <c r="QWS77" s="1"/>
      <c r="QWT77" s="1"/>
      <c r="QWU77" s="1"/>
      <c r="QWV77" s="1"/>
      <c r="QWW77" s="1"/>
      <c r="QWX77" s="1"/>
      <c r="QWY77" s="1"/>
      <c r="QWZ77" s="1"/>
      <c r="QXA77" s="1"/>
      <c r="QXB77" s="1"/>
      <c r="QXC77" s="1"/>
      <c r="QXD77" s="1"/>
      <c r="QXE77" s="1"/>
      <c r="QXF77" s="1"/>
      <c r="QXG77" s="1"/>
      <c r="QXH77" s="1"/>
      <c r="QXI77" s="1"/>
      <c r="QXJ77" s="1"/>
      <c r="QXK77" s="1"/>
      <c r="QXL77" s="1"/>
      <c r="QXM77" s="1"/>
      <c r="QXN77" s="1"/>
      <c r="QXO77" s="1"/>
      <c r="QXP77" s="1"/>
      <c r="QXQ77" s="1"/>
      <c r="QXR77" s="1"/>
      <c r="QXS77" s="1"/>
      <c r="QXT77" s="1"/>
      <c r="QXU77" s="1"/>
      <c r="QXV77" s="1"/>
      <c r="QXW77" s="1"/>
      <c r="QXX77" s="1"/>
      <c r="QXY77" s="1"/>
      <c r="QXZ77" s="1"/>
      <c r="QYA77" s="1"/>
      <c r="QYB77" s="1"/>
      <c r="QYC77" s="1"/>
      <c r="QYD77" s="1"/>
      <c r="QYE77" s="1"/>
      <c r="QYF77" s="1"/>
      <c r="QYG77" s="1"/>
      <c r="QYH77" s="1"/>
      <c r="QYI77" s="1"/>
      <c r="QYJ77" s="1"/>
      <c r="QYK77" s="1"/>
      <c r="QYL77" s="1"/>
      <c r="QYM77" s="1"/>
      <c r="QYN77" s="1"/>
      <c r="QYO77" s="1"/>
      <c r="QYP77" s="1"/>
      <c r="QYQ77" s="1"/>
      <c r="QYR77" s="1"/>
      <c r="QYS77" s="1"/>
      <c r="QYT77" s="1"/>
      <c r="QYU77" s="1"/>
      <c r="QYV77" s="1"/>
      <c r="QYW77" s="1"/>
      <c r="QYX77" s="1"/>
      <c r="QYY77" s="1"/>
      <c r="QYZ77" s="1"/>
      <c r="QZA77" s="1"/>
      <c r="QZB77" s="1"/>
      <c r="QZC77" s="1"/>
      <c r="QZD77" s="1"/>
      <c r="QZE77" s="1"/>
      <c r="QZF77" s="1"/>
      <c r="QZG77" s="1"/>
      <c r="QZH77" s="1"/>
      <c r="QZI77" s="1"/>
      <c r="QZJ77" s="1"/>
      <c r="QZK77" s="1"/>
      <c r="QZL77" s="1"/>
      <c r="QZM77" s="1"/>
      <c r="QZN77" s="1"/>
      <c r="QZO77" s="1"/>
      <c r="QZP77" s="1"/>
      <c r="QZQ77" s="1"/>
      <c r="QZR77" s="1"/>
      <c r="QZS77" s="1"/>
      <c r="QZT77" s="1"/>
      <c r="QZU77" s="1"/>
      <c r="QZV77" s="1"/>
      <c r="QZW77" s="1"/>
      <c r="QZX77" s="1"/>
      <c r="QZY77" s="1"/>
      <c r="QZZ77" s="1"/>
      <c r="RAA77" s="1"/>
      <c r="RAB77" s="1"/>
      <c r="RAC77" s="1"/>
      <c r="RAD77" s="1"/>
      <c r="RAE77" s="1"/>
      <c r="RAF77" s="1"/>
      <c r="RAG77" s="1"/>
      <c r="RAH77" s="1"/>
      <c r="RAI77" s="1"/>
      <c r="RAJ77" s="1"/>
      <c r="RAK77" s="1"/>
      <c r="RAL77" s="1"/>
      <c r="RAM77" s="1"/>
      <c r="RAN77" s="1"/>
      <c r="RAO77" s="1"/>
      <c r="RAP77" s="1"/>
      <c r="RAQ77" s="1"/>
      <c r="RAR77" s="1"/>
      <c r="RAS77" s="1"/>
      <c r="RAT77" s="1"/>
      <c r="RAU77" s="1"/>
      <c r="RAV77" s="1"/>
      <c r="RAW77" s="1"/>
      <c r="RAX77" s="1"/>
      <c r="RAY77" s="1"/>
      <c r="RAZ77" s="1"/>
      <c r="RBA77" s="1"/>
      <c r="RBB77" s="1"/>
      <c r="RBC77" s="1"/>
      <c r="RBD77" s="1"/>
      <c r="RBE77" s="1"/>
      <c r="RBF77" s="1"/>
      <c r="RBG77" s="1"/>
      <c r="RBH77" s="1"/>
      <c r="RBI77" s="1"/>
      <c r="RBJ77" s="1"/>
      <c r="RBK77" s="1"/>
      <c r="RBL77" s="1"/>
      <c r="RBM77" s="1"/>
      <c r="RBN77" s="1"/>
      <c r="RBO77" s="1"/>
      <c r="RBP77" s="1"/>
      <c r="RBQ77" s="1"/>
      <c r="RBR77" s="1"/>
      <c r="RBS77" s="1"/>
      <c r="RBT77" s="1"/>
      <c r="RBU77" s="1"/>
      <c r="RBV77" s="1"/>
      <c r="RBW77" s="1"/>
      <c r="RBX77" s="1"/>
      <c r="RBY77" s="1"/>
      <c r="RBZ77" s="1"/>
      <c r="RCA77" s="1"/>
      <c r="RCB77" s="1"/>
      <c r="RCC77" s="1"/>
      <c r="RCD77" s="1"/>
      <c r="RCE77" s="1"/>
      <c r="RCF77" s="1"/>
      <c r="RCG77" s="1"/>
      <c r="RCH77" s="1"/>
      <c r="RCI77" s="1"/>
      <c r="RCJ77" s="1"/>
      <c r="RCK77" s="1"/>
      <c r="RCL77" s="1"/>
      <c r="RCM77" s="1"/>
      <c r="RCN77" s="1"/>
      <c r="RCO77" s="1"/>
      <c r="RCP77" s="1"/>
      <c r="RCQ77" s="1"/>
      <c r="RCR77" s="1"/>
      <c r="RCS77" s="1"/>
      <c r="RCT77" s="1"/>
      <c r="RCU77" s="1"/>
      <c r="RCV77" s="1"/>
      <c r="RCW77" s="1"/>
      <c r="RCX77" s="1"/>
      <c r="RCY77" s="1"/>
      <c r="RCZ77" s="1"/>
      <c r="RDA77" s="1"/>
      <c r="RDB77" s="1"/>
      <c r="RDC77" s="1"/>
      <c r="RDD77" s="1"/>
      <c r="RDE77" s="1"/>
      <c r="RDF77" s="1"/>
      <c r="RDG77" s="1"/>
      <c r="RDH77" s="1"/>
      <c r="RDI77" s="1"/>
      <c r="RDJ77" s="1"/>
      <c r="RDK77" s="1"/>
      <c r="RDL77" s="1"/>
      <c r="RDM77" s="1"/>
      <c r="RDN77" s="1"/>
      <c r="RDO77" s="1"/>
      <c r="RDP77" s="1"/>
      <c r="RDQ77" s="1"/>
      <c r="RDR77" s="1"/>
      <c r="RDS77" s="1"/>
      <c r="RDT77" s="1"/>
      <c r="RDU77" s="1"/>
      <c r="RDV77" s="1"/>
      <c r="RDW77" s="1"/>
      <c r="RDX77" s="1"/>
      <c r="RDY77" s="1"/>
      <c r="RDZ77" s="1"/>
      <c r="REA77" s="1"/>
      <c r="REB77" s="1"/>
      <c r="REC77" s="1"/>
      <c r="RED77" s="1"/>
      <c r="REE77" s="1"/>
      <c r="REF77" s="1"/>
      <c r="REG77" s="1"/>
      <c r="REH77" s="1"/>
      <c r="REI77" s="1"/>
      <c r="REJ77" s="1"/>
      <c r="REK77" s="1"/>
      <c r="REL77" s="1"/>
      <c r="REM77" s="1"/>
      <c r="REN77" s="1"/>
      <c r="REO77" s="1"/>
      <c r="REP77" s="1"/>
      <c r="REQ77" s="1"/>
      <c r="RER77" s="1"/>
      <c r="RES77" s="1"/>
      <c r="RET77" s="1"/>
      <c r="REU77" s="1"/>
      <c r="REV77" s="1"/>
      <c r="REW77" s="1"/>
      <c r="REX77" s="1"/>
      <c r="REY77" s="1"/>
      <c r="REZ77" s="1"/>
      <c r="RFA77" s="1"/>
      <c r="RFB77" s="1"/>
      <c r="RFC77" s="1"/>
      <c r="RFD77" s="1"/>
      <c r="RFE77" s="1"/>
      <c r="RFF77" s="1"/>
      <c r="RFG77" s="1"/>
      <c r="RFH77" s="1"/>
      <c r="RFI77" s="1"/>
      <c r="RFJ77" s="1"/>
      <c r="RFK77" s="1"/>
      <c r="RFL77" s="1"/>
      <c r="RFM77" s="1"/>
      <c r="RFN77" s="1"/>
      <c r="RFO77" s="1"/>
      <c r="RFP77" s="1"/>
      <c r="RFQ77" s="1"/>
      <c r="RFR77" s="1"/>
      <c r="RFS77" s="1"/>
      <c r="RFT77" s="1"/>
      <c r="RFU77" s="1"/>
      <c r="RFV77" s="1"/>
      <c r="RFW77" s="1"/>
      <c r="RFX77" s="1"/>
      <c r="RFY77" s="1"/>
      <c r="RFZ77" s="1"/>
      <c r="RGA77" s="1"/>
      <c r="RGB77" s="1"/>
      <c r="RGC77" s="1"/>
      <c r="RGD77" s="1"/>
      <c r="RGE77" s="1"/>
      <c r="RGF77" s="1"/>
      <c r="RGG77" s="1"/>
      <c r="RGH77" s="1"/>
      <c r="RGI77" s="1"/>
      <c r="RGJ77" s="1"/>
      <c r="RGK77" s="1"/>
      <c r="RGL77" s="1"/>
      <c r="RGM77" s="1"/>
      <c r="RGN77" s="1"/>
      <c r="RGO77" s="1"/>
      <c r="RGP77" s="1"/>
      <c r="RGQ77" s="1"/>
      <c r="RGR77" s="1"/>
      <c r="RGS77" s="1"/>
      <c r="RGT77" s="1"/>
      <c r="RGU77" s="1"/>
      <c r="RGV77" s="1"/>
      <c r="RGW77" s="1"/>
      <c r="RGX77" s="1"/>
      <c r="RGY77" s="1"/>
      <c r="RGZ77" s="1"/>
      <c r="RHA77" s="1"/>
      <c r="RHB77" s="1"/>
      <c r="RHC77" s="1"/>
      <c r="RHD77" s="1"/>
      <c r="RHE77" s="1"/>
      <c r="RHF77" s="1"/>
      <c r="RHG77" s="1"/>
      <c r="RHH77" s="1"/>
      <c r="RHI77" s="1"/>
      <c r="RHJ77" s="1"/>
      <c r="RHK77" s="1"/>
      <c r="RHL77" s="1"/>
      <c r="RHM77" s="1"/>
      <c r="RHN77" s="1"/>
      <c r="RHO77" s="1"/>
      <c r="RHP77" s="1"/>
      <c r="RHQ77" s="1"/>
      <c r="RHR77" s="1"/>
      <c r="RHS77" s="1"/>
      <c r="RHT77" s="1"/>
      <c r="RHU77" s="1"/>
      <c r="RHV77" s="1"/>
      <c r="RHW77" s="1"/>
      <c r="RHX77" s="1"/>
      <c r="RHY77" s="1"/>
      <c r="RHZ77" s="1"/>
      <c r="RIA77" s="1"/>
      <c r="RIB77" s="1"/>
      <c r="RIC77" s="1"/>
      <c r="RID77" s="1"/>
      <c r="RIE77" s="1"/>
      <c r="RIF77" s="1"/>
      <c r="RIG77" s="1"/>
      <c r="RIH77" s="1"/>
      <c r="RII77" s="1"/>
      <c r="RIJ77" s="1"/>
      <c r="RIK77" s="1"/>
      <c r="RIL77" s="1"/>
      <c r="RIM77" s="1"/>
      <c r="RIN77" s="1"/>
      <c r="RIO77" s="1"/>
      <c r="RIP77" s="1"/>
      <c r="RIQ77" s="1"/>
      <c r="RIR77" s="1"/>
      <c r="RIS77" s="1"/>
      <c r="RIT77" s="1"/>
      <c r="RIU77" s="1"/>
      <c r="RIV77" s="1"/>
      <c r="RIW77" s="1"/>
      <c r="RIX77" s="1"/>
      <c r="RIY77" s="1"/>
      <c r="RIZ77" s="1"/>
      <c r="RJA77" s="1"/>
      <c r="RJB77" s="1"/>
      <c r="RJC77" s="1"/>
      <c r="RJD77" s="1"/>
      <c r="RJE77" s="1"/>
      <c r="RJF77" s="1"/>
      <c r="RJG77" s="1"/>
      <c r="RJH77" s="1"/>
      <c r="RJI77" s="1"/>
      <c r="RJJ77" s="1"/>
      <c r="RJK77" s="1"/>
      <c r="RJL77" s="1"/>
      <c r="RJM77" s="1"/>
      <c r="RJN77" s="1"/>
      <c r="RJO77" s="1"/>
      <c r="RJP77" s="1"/>
      <c r="RJQ77" s="1"/>
      <c r="RJR77" s="1"/>
      <c r="RJS77" s="1"/>
      <c r="RJT77" s="1"/>
      <c r="RJU77" s="1"/>
      <c r="RJV77" s="1"/>
      <c r="RJW77" s="1"/>
      <c r="RJX77" s="1"/>
      <c r="RJY77" s="1"/>
      <c r="RJZ77" s="1"/>
      <c r="RKA77" s="1"/>
      <c r="RKB77" s="1"/>
      <c r="RKC77" s="1"/>
      <c r="RKD77" s="1"/>
      <c r="RKE77" s="1"/>
      <c r="RKF77" s="1"/>
      <c r="RKG77" s="1"/>
      <c r="RKH77" s="1"/>
      <c r="RKI77" s="1"/>
      <c r="RKJ77" s="1"/>
      <c r="RKK77" s="1"/>
      <c r="RKL77" s="1"/>
      <c r="RKM77" s="1"/>
      <c r="RKN77" s="1"/>
      <c r="RKO77" s="1"/>
      <c r="RKP77" s="1"/>
      <c r="RKQ77" s="1"/>
      <c r="RKR77" s="1"/>
      <c r="RKS77" s="1"/>
      <c r="RKT77" s="1"/>
      <c r="RKU77" s="1"/>
      <c r="RKV77" s="1"/>
      <c r="RKW77" s="1"/>
      <c r="RKX77" s="1"/>
      <c r="RKY77" s="1"/>
      <c r="RKZ77" s="1"/>
      <c r="RLA77" s="1"/>
      <c r="RLB77" s="1"/>
      <c r="RLC77" s="1"/>
      <c r="RLD77" s="1"/>
      <c r="RLE77" s="1"/>
      <c r="RLF77" s="1"/>
      <c r="RLG77" s="1"/>
      <c r="RLH77" s="1"/>
      <c r="RLI77" s="1"/>
      <c r="RLJ77" s="1"/>
      <c r="RLK77" s="1"/>
      <c r="RLL77" s="1"/>
      <c r="RLM77" s="1"/>
      <c r="RLN77" s="1"/>
      <c r="RLO77" s="1"/>
      <c r="RLP77" s="1"/>
      <c r="RLQ77" s="1"/>
      <c r="RLR77" s="1"/>
      <c r="RLS77" s="1"/>
      <c r="RLT77" s="1"/>
      <c r="RLU77" s="1"/>
      <c r="RLV77" s="1"/>
      <c r="RLW77" s="1"/>
      <c r="RLX77" s="1"/>
      <c r="RLY77" s="1"/>
      <c r="RLZ77" s="1"/>
      <c r="RMA77" s="1"/>
      <c r="RMB77" s="1"/>
      <c r="RMC77" s="1"/>
      <c r="RMD77" s="1"/>
      <c r="RME77" s="1"/>
      <c r="RMF77" s="1"/>
      <c r="RMG77" s="1"/>
      <c r="RMH77" s="1"/>
      <c r="RMI77" s="1"/>
      <c r="RMJ77" s="1"/>
      <c r="RMK77" s="1"/>
      <c r="RML77" s="1"/>
      <c r="RMM77" s="1"/>
      <c r="RMN77" s="1"/>
      <c r="RMO77" s="1"/>
      <c r="RMP77" s="1"/>
      <c r="RMQ77" s="1"/>
      <c r="RMR77" s="1"/>
      <c r="RMS77" s="1"/>
      <c r="RMT77" s="1"/>
      <c r="RMU77" s="1"/>
      <c r="RMV77" s="1"/>
      <c r="RMW77" s="1"/>
      <c r="RMX77" s="1"/>
      <c r="RMY77" s="1"/>
      <c r="RMZ77" s="1"/>
      <c r="RNA77" s="1"/>
      <c r="RNB77" s="1"/>
      <c r="RNC77" s="1"/>
      <c r="RND77" s="1"/>
      <c r="RNE77" s="1"/>
      <c r="RNF77" s="1"/>
      <c r="RNG77" s="1"/>
      <c r="RNH77" s="1"/>
      <c r="RNI77" s="1"/>
      <c r="RNJ77" s="1"/>
      <c r="RNK77" s="1"/>
      <c r="RNL77" s="1"/>
      <c r="RNM77" s="1"/>
      <c r="RNN77" s="1"/>
      <c r="RNO77" s="1"/>
      <c r="RNP77" s="1"/>
      <c r="RNQ77" s="1"/>
      <c r="RNR77" s="1"/>
      <c r="RNS77" s="1"/>
      <c r="RNT77" s="1"/>
      <c r="RNU77" s="1"/>
      <c r="RNV77" s="1"/>
      <c r="RNW77" s="1"/>
      <c r="RNX77" s="1"/>
      <c r="RNY77" s="1"/>
      <c r="RNZ77" s="1"/>
      <c r="ROA77" s="1"/>
      <c r="ROB77" s="1"/>
      <c r="ROC77" s="1"/>
      <c r="ROD77" s="1"/>
      <c r="ROE77" s="1"/>
      <c r="ROF77" s="1"/>
      <c r="ROG77" s="1"/>
      <c r="ROH77" s="1"/>
      <c r="ROI77" s="1"/>
      <c r="ROJ77" s="1"/>
      <c r="ROK77" s="1"/>
      <c r="ROL77" s="1"/>
      <c r="ROM77" s="1"/>
      <c r="RON77" s="1"/>
      <c r="ROO77" s="1"/>
      <c r="ROP77" s="1"/>
      <c r="ROQ77" s="1"/>
      <c r="ROR77" s="1"/>
      <c r="ROS77" s="1"/>
      <c r="ROT77" s="1"/>
      <c r="ROU77" s="1"/>
      <c r="ROV77" s="1"/>
      <c r="ROW77" s="1"/>
      <c r="ROX77" s="1"/>
      <c r="ROY77" s="1"/>
      <c r="ROZ77" s="1"/>
      <c r="RPA77" s="1"/>
      <c r="RPB77" s="1"/>
      <c r="RPC77" s="1"/>
      <c r="RPD77" s="1"/>
      <c r="RPE77" s="1"/>
      <c r="RPF77" s="1"/>
      <c r="RPG77" s="1"/>
      <c r="RPH77" s="1"/>
      <c r="RPI77" s="1"/>
      <c r="RPJ77" s="1"/>
      <c r="RPK77" s="1"/>
      <c r="RPL77" s="1"/>
      <c r="RPM77" s="1"/>
      <c r="RPN77" s="1"/>
      <c r="RPO77" s="1"/>
      <c r="RPP77" s="1"/>
      <c r="RPQ77" s="1"/>
      <c r="RPR77" s="1"/>
      <c r="RPS77" s="1"/>
      <c r="RPT77" s="1"/>
      <c r="RPU77" s="1"/>
      <c r="RPV77" s="1"/>
      <c r="RPW77" s="1"/>
      <c r="RPX77" s="1"/>
      <c r="RPY77" s="1"/>
      <c r="RPZ77" s="1"/>
      <c r="RQA77" s="1"/>
      <c r="RQB77" s="1"/>
      <c r="RQC77" s="1"/>
      <c r="RQD77" s="1"/>
      <c r="RQE77" s="1"/>
      <c r="RQF77" s="1"/>
      <c r="RQG77" s="1"/>
      <c r="RQH77" s="1"/>
      <c r="RQI77" s="1"/>
      <c r="RQJ77" s="1"/>
      <c r="RQK77" s="1"/>
      <c r="RQL77" s="1"/>
      <c r="RQM77" s="1"/>
      <c r="RQN77" s="1"/>
      <c r="RQO77" s="1"/>
      <c r="RQP77" s="1"/>
      <c r="RQQ77" s="1"/>
      <c r="RQR77" s="1"/>
      <c r="RQS77" s="1"/>
      <c r="RQT77" s="1"/>
      <c r="RQU77" s="1"/>
      <c r="RQV77" s="1"/>
      <c r="RQW77" s="1"/>
      <c r="RQX77" s="1"/>
      <c r="RQY77" s="1"/>
      <c r="RQZ77" s="1"/>
      <c r="RRA77" s="1"/>
      <c r="RRB77" s="1"/>
      <c r="RRC77" s="1"/>
      <c r="RRD77" s="1"/>
      <c r="RRE77" s="1"/>
      <c r="RRF77" s="1"/>
      <c r="RRG77" s="1"/>
      <c r="RRH77" s="1"/>
      <c r="RRI77" s="1"/>
      <c r="RRJ77" s="1"/>
      <c r="RRK77" s="1"/>
      <c r="RRL77" s="1"/>
      <c r="RRM77" s="1"/>
      <c r="RRN77" s="1"/>
      <c r="RRO77" s="1"/>
      <c r="RRP77" s="1"/>
      <c r="RRQ77" s="1"/>
      <c r="RRR77" s="1"/>
      <c r="RRS77" s="1"/>
      <c r="RRT77" s="1"/>
      <c r="RRU77" s="1"/>
      <c r="RRV77" s="1"/>
      <c r="RRW77" s="1"/>
      <c r="RRX77" s="1"/>
      <c r="RRY77" s="1"/>
      <c r="RRZ77" s="1"/>
      <c r="RSA77" s="1"/>
      <c r="RSB77" s="1"/>
      <c r="RSC77" s="1"/>
      <c r="RSD77" s="1"/>
      <c r="RSE77" s="1"/>
      <c r="RSF77" s="1"/>
      <c r="RSG77" s="1"/>
      <c r="RSH77" s="1"/>
      <c r="RSI77" s="1"/>
      <c r="RSJ77" s="1"/>
      <c r="RSK77" s="1"/>
      <c r="RSL77" s="1"/>
      <c r="RSM77" s="1"/>
      <c r="RSN77" s="1"/>
      <c r="RSO77" s="1"/>
      <c r="RSP77" s="1"/>
      <c r="RSQ77" s="1"/>
      <c r="RSR77" s="1"/>
      <c r="RSS77" s="1"/>
      <c r="RST77" s="1"/>
      <c r="RSU77" s="1"/>
      <c r="RSV77" s="1"/>
      <c r="RSW77" s="1"/>
      <c r="RSX77" s="1"/>
      <c r="RSY77" s="1"/>
      <c r="RSZ77" s="1"/>
      <c r="RTA77" s="1"/>
      <c r="RTB77" s="1"/>
      <c r="RTC77" s="1"/>
      <c r="RTD77" s="1"/>
      <c r="RTE77" s="1"/>
      <c r="RTF77" s="1"/>
      <c r="RTG77" s="1"/>
      <c r="RTH77" s="1"/>
      <c r="RTI77" s="1"/>
      <c r="RTJ77" s="1"/>
      <c r="RTK77" s="1"/>
      <c r="RTL77" s="1"/>
      <c r="RTM77" s="1"/>
      <c r="RTN77" s="1"/>
      <c r="RTO77" s="1"/>
      <c r="RTP77" s="1"/>
      <c r="RTQ77" s="1"/>
      <c r="RTR77" s="1"/>
      <c r="RTS77" s="1"/>
      <c r="RTT77" s="1"/>
      <c r="RTU77" s="1"/>
      <c r="RTV77" s="1"/>
      <c r="RTW77" s="1"/>
      <c r="RTX77" s="1"/>
      <c r="RTY77" s="1"/>
      <c r="RTZ77" s="1"/>
      <c r="RUA77" s="1"/>
      <c r="RUB77" s="1"/>
      <c r="RUC77" s="1"/>
      <c r="RUD77" s="1"/>
      <c r="RUE77" s="1"/>
      <c r="RUF77" s="1"/>
      <c r="RUG77" s="1"/>
      <c r="RUH77" s="1"/>
      <c r="RUI77" s="1"/>
      <c r="RUJ77" s="1"/>
      <c r="RUK77" s="1"/>
      <c r="RUL77" s="1"/>
      <c r="RUM77" s="1"/>
      <c r="RUN77" s="1"/>
      <c r="RUO77" s="1"/>
      <c r="RUP77" s="1"/>
      <c r="RUQ77" s="1"/>
      <c r="RUR77" s="1"/>
      <c r="RUS77" s="1"/>
      <c r="RUT77" s="1"/>
      <c r="RUU77" s="1"/>
      <c r="RUV77" s="1"/>
      <c r="RUW77" s="1"/>
      <c r="RUX77" s="1"/>
      <c r="RUY77" s="1"/>
      <c r="RUZ77" s="1"/>
      <c r="RVA77" s="1"/>
      <c r="RVB77" s="1"/>
      <c r="RVC77" s="1"/>
      <c r="RVD77" s="1"/>
      <c r="RVE77" s="1"/>
      <c r="RVF77" s="1"/>
      <c r="RVG77" s="1"/>
      <c r="RVH77" s="1"/>
      <c r="RVI77" s="1"/>
      <c r="RVJ77" s="1"/>
      <c r="RVK77" s="1"/>
      <c r="RVL77" s="1"/>
      <c r="RVM77" s="1"/>
      <c r="RVN77" s="1"/>
      <c r="RVO77" s="1"/>
      <c r="RVP77" s="1"/>
      <c r="RVQ77" s="1"/>
      <c r="RVR77" s="1"/>
      <c r="RVS77" s="1"/>
      <c r="RVT77" s="1"/>
      <c r="RVU77" s="1"/>
      <c r="RVV77" s="1"/>
      <c r="RVW77" s="1"/>
      <c r="RVX77" s="1"/>
      <c r="RVY77" s="1"/>
      <c r="RVZ77" s="1"/>
      <c r="RWA77" s="1"/>
      <c r="RWB77" s="1"/>
      <c r="RWC77" s="1"/>
      <c r="RWD77" s="1"/>
      <c r="RWE77" s="1"/>
      <c r="RWF77" s="1"/>
      <c r="RWG77" s="1"/>
      <c r="RWH77" s="1"/>
      <c r="RWI77" s="1"/>
      <c r="RWJ77" s="1"/>
      <c r="RWK77" s="1"/>
      <c r="RWL77" s="1"/>
      <c r="RWM77" s="1"/>
      <c r="RWN77" s="1"/>
      <c r="RWO77" s="1"/>
      <c r="RWP77" s="1"/>
      <c r="RWQ77" s="1"/>
      <c r="RWR77" s="1"/>
      <c r="RWS77" s="1"/>
      <c r="RWT77" s="1"/>
      <c r="RWU77" s="1"/>
      <c r="RWV77" s="1"/>
      <c r="RWW77" s="1"/>
      <c r="RWX77" s="1"/>
      <c r="RWY77" s="1"/>
      <c r="RWZ77" s="1"/>
      <c r="RXA77" s="1"/>
      <c r="RXB77" s="1"/>
      <c r="RXC77" s="1"/>
      <c r="RXD77" s="1"/>
      <c r="RXE77" s="1"/>
      <c r="RXF77" s="1"/>
      <c r="RXG77" s="1"/>
      <c r="RXH77" s="1"/>
      <c r="RXI77" s="1"/>
      <c r="RXJ77" s="1"/>
      <c r="RXK77" s="1"/>
      <c r="RXL77" s="1"/>
      <c r="RXM77" s="1"/>
      <c r="RXN77" s="1"/>
      <c r="RXO77" s="1"/>
      <c r="RXP77" s="1"/>
      <c r="RXQ77" s="1"/>
      <c r="RXR77" s="1"/>
      <c r="RXS77" s="1"/>
      <c r="RXT77" s="1"/>
      <c r="RXU77" s="1"/>
      <c r="RXV77" s="1"/>
      <c r="RXW77" s="1"/>
      <c r="RXX77" s="1"/>
      <c r="RXY77" s="1"/>
      <c r="RXZ77" s="1"/>
      <c r="RYA77" s="1"/>
      <c r="RYB77" s="1"/>
      <c r="RYC77" s="1"/>
      <c r="RYD77" s="1"/>
      <c r="RYE77" s="1"/>
      <c r="RYF77" s="1"/>
      <c r="RYG77" s="1"/>
      <c r="RYH77" s="1"/>
      <c r="RYI77" s="1"/>
      <c r="RYJ77" s="1"/>
      <c r="RYK77" s="1"/>
      <c r="RYL77" s="1"/>
      <c r="RYM77" s="1"/>
      <c r="RYN77" s="1"/>
      <c r="RYO77" s="1"/>
      <c r="RYP77" s="1"/>
      <c r="RYQ77" s="1"/>
      <c r="RYR77" s="1"/>
      <c r="RYS77" s="1"/>
      <c r="RYT77" s="1"/>
      <c r="RYU77" s="1"/>
      <c r="RYV77" s="1"/>
      <c r="RYW77" s="1"/>
      <c r="RYX77" s="1"/>
      <c r="RYY77" s="1"/>
      <c r="RYZ77" s="1"/>
      <c r="RZA77" s="1"/>
      <c r="RZB77" s="1"/>
      <c r="RZC77" s="1"/>
      <c r="RZD77" s="1"/>
      <c r="RZE77" s="1"/>
      <c r="RZF77" s="1"/>
      <c r="RZG77" s="1"/>
      <c r="RZH77" s="1"/>
      <c r="RZI77" s="1"/>
      <c r="RZJ77" s="1"/>
      <c r="RZK77" s="1"/>
      <c r="RZL77" s="1"/>
      <c r="RZM77" s="1"/>
      <c r="RZN77" s="1"/>
      <c r="RZO77" s="1"/>
      <c r="RZP77" s="1"/>
      <c r="RZQ77" s="1"/>
      <c r="RZR77" s="1"/>
      <c r="RZS77" s="1"/>
      <c r="RZT77" s="1"/>
      <c r="RZU77" s="1"/>
      <c r="RZV77" s="1"/>
      <c r="RZW77" s="1"/>
      <c r="RZX77" s="1"/>
      <c r="RZY77" s="1"/>
      <c r="RZZ77" s="1"/>
      <c r="SAA77" s="1"/>
      <c r="SAB77" s="1"/>
      <c r="SAC77" s="1"/>
      <c r="SAD77" s="1"/>
      <c r="SAE77" s="1"/>
      <c r="SAF77" s="1"/>
      <c r="SAG77" s="1"/>
      <c r="SAH77" s="1"/>
      <c r="SAI77" s="1"/>
      <c r="SAJ77" s="1"/>
      <c r="SAK77" s="1"/>
      <c r="SAL77" s="1"/>
      <c r="SAM77" s="1"/>
      <c r="SAN77" s="1"/>
      <c r="SAO77" s="1"/>
      <c r="SAP77" s="1"/>
      <c r="SAQ77" s="1"/>
      <c r="SAR77" s="1"/>
      <c r="SAS77" s="1"/>
      <c r="SAT77" s="1"/>
      <c r="SAU77" s="1"/>
      <c r="SAV77" s="1"/>
      <c r="SAW77" s="1"/>
      <c r="SAX77" s="1"/>
      <c r="SAY77" s="1"/>
      <c r="SAZ77" s="1"/>
      <c r="SBA77" s="1"/>
      <c r="SBB77" s="1"/>
      <c r="SBC77" s="1"/>
      <c r="SBD77" s="1"/>
      <c r="SBE77" s="1"/>
      <c r="SBF77" s="1"/>
      <c r="SBG77" s="1"/>
      <c r="SBH77" s="1"/>
      <c r="SBI77" s="1"/>
      <c r="SBJ77" s="1"/>
      <c r="SBK77" s="1"/>
      <c r="SBL77" s="1"/>
      <c r="SBM77" s="1"/>
      <c r="SBN77" s="1"/>
      <c r="SBO77" s="1"/>
      <c r="SBP77" s="1"/>
      <c r="SBQ77" s="1"/>
      <c r="SBR77" s="1"/>
      <c r="SBS77" s="1"/>
      <c r="SBT77" s="1"/>
      <c r="SBU77" s="1"/>
      <c r="SBV77" s="1"/>
      <c r="SBW77" s="1"/>
      <c r="SBX77" s="1"/>
      <c r="SBY77" s="1"/>
      <c r="SBZ77" s="1"/>
      <c r="SCA77" s="1"/>
      <c r="SCB77" s="1"/>
      <c r="SCC77" s="1"/>
      <c r="SCD77" s="1"/>
      <c r="SCE77" s="1"/>
      <c r="SCF77" s="1"/>
      <c r="SCG77" s="1"/>
      <c r="SCH77" s="1"/>
      <c r="SCI77" s="1"/>
      <c r="SCJ77" s="1"/>
      <c r="SCK77" s="1"/>
      <c r="SCL77" s="1"/>
      <c r="SCM77" s="1"/>
      <c r="SCN77" s="1"/>
      <c r="SCO77" s="1"/>
      <c r="SCP77" s="1"/>
      <c r="SCQ77" s="1"/>
      <c r="SCR77" s="1"/>
      <c r="SCS77" s="1"/>
      <c r="SCT77" s="1"/>
      <c r="SCU77" s="1"/>
      <c r="SCV77" s="1"/>
      <c r="SCW77" s="1"/>
      <c r="SCX77" s="1"/>
      <c r="SCY77" s="1"/>
      <c r="SCZ77" s="1"/>
      <c r="SDA77" s="1"/>
      <c r="SDB77" s="1"/>
      <c r="SDC77" s="1"/>
      <c r="SDD77" s="1"/>
      <c r="SDE77" s="1"/>
      <c r="SDF77" s="1"/>
      <c r="SDG77" s="1"/>
      <c r="SDH77" s="1"/>
      <c r="SDI77" s="1"/>
      <c r="SDJ77" s="1"/>
      <c r="SDK77" s="1"/>
      <c r="SDL77" s="1"/>
      <c r="SDM77" s="1"/>
      <c r="SDN77" s="1"/>
      <c r="SDO77" s="1"/>
      <c r="SDP77" s="1"/>
      <c r="SDQ77" s="1"/>
      <c r="SDR77" s="1"/>
      <c r="SDS77" s="1"/>
      <c r="SDT77" s="1"/>
      <c r="SDU77" s="1"/>
      <c r="SDV77" s="1"/>
      <c r="SDW77" s="1"/>
      <c r="SDX77" s="1"/>
      <c r="SDY77" s="1"/>
      <c r="SDZ77" s="1"/>
      <c r="SEA77" s="1"/>
      <c r="SEB77" s="1"/>
      <c r="SEC77" s="1"/>
      <c r="SED77" s="1"/>
      <c r="SEE77" s="1"/>
      <c r="SEF77" s="1"/>
      <c r="SEG77" s="1"/>
      <c r="SEH77" s="1"/>
      <c r="SEI77" s="1"/>
      <c r="SEJ77" s="1"/>
      <c r="SEK77" s="1"/>
      <c r="SEL77" s="1"/>
      <c r="SEM77" s="1"/>
      <c r="SEN77" s="1"/>
      <c r="SEO77" s="1"/>
      <c r="SEP77" s="1"/>
      <c r="SEQ77" s="1"/>
      <c r="SER77" s="1"/>
      <c r="SES77" s="1"/>
      <c r="SET77" s="1"/>
      <c r="SEU77" s="1"/>
      <c r="SEV77" s="1"/>
      <c r="SEW77" s="1"/>
      <c r="SEX77" s="1"/>
      <c r="SEY77" s="1"/>
      <c r="SEZ77" s="1"/>
      <c r="SFA77" s="1"/>
      <c r="SFB77" s="1"/>
      <c r="SFC77" s="1"/>
      <c r="SFD77" s="1"/>
      <c r="SFE77" s="1"/>
      <c r="SFF77" s="1"/>
      <c r="SFG77" s="1"/>
      <c r="SFH77" s="1"/>
      <c r="SFI77" s="1"/>
      <c r="SFJ77" s="1"/>
      <c r="SFK77" s="1"/>
      <c r="SFL77" s="1"/>
      <c r="SFM77" s="1"/>
      <c r="SFN77" s="1"/>
      <c r="SFO77" s="1"/>
      <c r="SFP77" s="1"/>
      <c r="SFQ77" s="1"/>
      <c r="SFR77" s="1"/>
      <c r="SFS77" s="1"/>
      <c r="SFT77" s="1"/>
      <c r="SFU77" s="1"/>
      <c r="SFV77" s="1"/>
      <c r="SFW77" s="1"/>
      <c r="SFX77" s="1"/>
      <c r="SFY77" s="1"/>
      <c r="SFZ77" s="1"/>
      <c r="SGA77" s="1"/>
      <c r="SGB77" s="1"/>
      <c r="SGC77" s="1"/>
      <c r="SGD77" s="1"/>
      <c r="SGE77" s="1"/>
      <c r="SGF77" s="1"/>
      <c r="SGG77" s="1"/>
      <c r="SGH77" s="1"/>
      <c r="SGI77" s="1"/>
      <c r="SGJ77" s="1"/>
      <c r="SGK77" s="1"/>
      <c r="SGL77" s="1"/>
      <c r="SGM77" s="1"/>
      <c r="SGN77" s="1"/>
      <c r="SGO77" s="1"/>
      <c r="SGP77" s="1"/>
      <c r="SGQ77" s="1"/>
      <c r="SGR77" s="1"/>
      <c r="SGS77" s="1"/>
      <c r="SGT77" s="1"/>
      <c r="SGU77" s="1"/>
      <c r="SGV77" s="1"/>
      <c r="SGW77" s="1"/>
      <c r="SGX77" s="1"/>
      <c r="SGY77" s="1"/>
      <c r="SGZ77" s="1"/>
      <c r="SHA77" s="1"/>
      <c r="SHB77" s="1"/>
      <c r="SHC77" s="1"/>
      <c r="SHD77" s="1"/>
      <c r="SHE77" s="1"/>
      <c r="SHF77" s="1"/>
      <c r="SHG77" s="1"/>
      <c r="SHH77" s="1"/>
      <c r="SHI77" s="1"/>
      <c r="SHJ77" s="1"/>
      <c r="SHK77" s="1"/>
      <c r="SHL77" s="1"/>
      <c r="SHM77" s="1"/>
      <c r="SHN77" s="1"/>
      <c r="SHO77" s="1"/>
      <c r="SHP77" s="1"/>
      <c r="SHQ77" s="1"/>
      <c r="SHR77" s="1"/>
      <c r="SHS77" s="1"/>
      <c r="SHT77" s="1"/>
      <c r="SHU77" s="1"/>
      <c r="SHV77" s="1"/>
      <c r="SHW77" s="1"/>
      <c r="SHX77" s="1"/>
      <c r="SHY77" s="1"/>
      <c r="SHZ77" s="1"/>
      <c r="SIA77" s="1"/>
      <c r="SIB77" s="1"/>
      <c r="SIC77" s="1"/>
      <c r="SID77" s="1"/>
      <c r="SIE77" s="1"/>
      <c r="SIF77" s="1"/>
      <c r="SIG77" s="1"/>
      <c r="SIH77" s="1"/>
      <c r="SII77" s="1"/>
      <c r="SIJ77" s="1"/>
      <c r="SIK77" s="1"/>
      <c r="SIL77" s="1"/>
      <c r="SIM77" s="1"/>
      <c r="SIN77" s="1"/>
      <c r="SIO77" s="1"/>
      <c r="SIP77" s="1"/>
      <c r="SIQ77" s="1"/>
      <c r="SIR77" s="1"/>
      <c r="SIS77" s="1"/>
      <c r="SIT77" s="1"/>
      <c r="SIU77" s="1"/>
      <c r="SIV77" s="1"/>
      <c r="SIW77" s="1"/>
      <c r="SIX77" s="1"/>
      <c r="SIY77" s="1"/>
      <c r="SIZ77" s="1"/>
      <c r="SJA77" s="1"/>
      <c r="SJB77" s="1"/>
      <c r="SJC77" s="1"/>
      <c r="SJD77" s="1"/>
      <c r="SJE77" s="1"/>
      <c r="SJF77" s="1"/>
      <c r="SJG77" s="1"/>
      <c r="SJH77" s="1"/>
      <c r="SJI77" s="1"/>
      <c r="SJJ77" s="1"/>
      <c r="SJK77" s="1"/>
      <c r="SJL77" s="1"/>
      <c r="SJM77" s="1"/>
      <c r="SJN77" s="1"/>
      <c r="SJO77" s="1"/>
      <c r="SJP77" s="1"/>
      <c r="SJQ77" s="1"/>
      <c r="SJR77" s="1"/>
      <c r="SJS77" s="1"/>
      <c r="SJT77" s="1"/>
      <c r="SJU77" s="1"/>
      <c r="SJV77" s="1"/>
      <c r="SJW77" s="1"/>
      <c r="SJX77" s="1"/>
      <c r="SJY77" s="1"/>
      <c r="SJZ77" s="1"/>
      <c r="SKA77" s="1"/>
      <c r="SKB77" s="1"/>
      <c r="SKC77" s="1"/>
      <c r="SKD77" s="1"/>
      <c r="SKE77" s="1"/>
      <c r="SKF77" s="1"/>
      <c r="SKG77" s="1"/>
      <c r="SKH77" s="1"/>
      <c r="SKI77" s="1"/>
      <c r="SKJ77" s="1"/>
      <c r="SKK77" s="1"/>
      <c r="SKL77" s="1"/>
      <c r="SKM77" s="1"/>
      <c r="SKN77" s="1"/>
      <c r="SKO77" s="1"/>
      <c r="SKP77" s="1"/>
      <c r="SKQ77" s="1"/>
      <c r="SKR77" s="1"/>
      <c r="SKS77" s="1"/>
      <c r="SKT77" s="1"/>
      <c r="SKU77" s="1"/>
      <c r="SKV77" s="1"/>
      <c r="SKW77" s="1"/>
      <c r="SKX77" s="1"/>
      <c r="SKY77" s="1"/>
      <c r="SKZ77" s="1"/>
      <c r="SLA77" s="1"/>
      <c r="SLB77" s="1"/>
      <c r="SLC77" s="1"/>
      <c r="SLD77" s="1"/>
      <c r="SLE77" s="1"/>
      <c r="SLF77" s="1"/>
      <c r="SLG77" s="1"/>
      <c r="SLH77" s="1"/>
      <c r="SLI77" s="1"/>
      <c r="SLJ77" s="1"/>
      <c r="SLK77" s="1"/>
      <c r="SLL77" s="1"/>
      <c r="SLM77" s="1"/>
      <c r="SLN77" s="1"/>
      <c r="SLO77" s="1"/>
      <c r="SLP77" s="1"/>
      <c r="SLQ77" s="1"/>
      <c r="SLR77" s="1"/>
      <c r="SLS77" s="1"/>
      <c r="SLT77" s="1"/>
      <c r="SLU77" s="1"/>
      <c r="SLV77" s="1"/>
      <c r="SLW77" s="1"/>
      <c r="SLX77" s="1"/>
      <c r="SLY77" s="1"/>
      <c r="SLZ77" s="1"/>
      <c r="SMA77" s="1"/>
      <c r="SMB77" s="1"/>
      <c r="SMC77" s="1"/>
      <c r="SMD77" s="1"/>
      <c r="SME77" s="1"/>
      <c r="SMF77" s="1"/>
      <c r="SMG77" s="1"/>
      <c r="SMH77" s="1"/>
      <c r="SMI77" s="1"/>
      <c r="SMJ77" s="1"/>
      <c r="SMK77" s="1"/>
      <c r="SML77" s="1"/>
      <c r="SMM77" s="1"/>
      <c r="SMN77" s="1"/>
      <c r="SMO77" s="1"/>
      <c r="SMP77" s="1"/>
      <c r="SMQ77" s="1"/>
      <c r="SMR77" s="1"/>
      <c r="SMS77" s="1"/>
      <c r="SMT77" s="1"/>
      <c r="SMU77" s="1"/>
      <c r="SMV77" s="1"/>
      <c r="SMW77" s="1"/>
      <c r="SMX77" s="1"/>
      <c r="SMY77" s="1"/>
      <c r="SMZ77" s="1"/>
      <c r="SNA77" s="1"/>
      <c r="SNB77" s="1"/>
      <c r="SNC77" s="1"/>
      <c r="SND77" s="1"/>
      <c r="SNE77" s="1"/>
      <c r="SNF77" s="1"/>
      <c r="SNG77" s="1"/>
      <c r="SNH77" s="1"/>
      <c r="SNI77" s="1"/>
      <c r="SNJ77" s="1"/>
      <c r="SNK77" s="1"/>
      <c r="SNL77" s="1"/>
      <c r="SNM77" s="1"/>
      <c r="SNN77" s="1"/>
      <c r="SNO77" s="1"/>
      <c r="SNP77" s="1"/>
      <c r="SNQ77" s="1"/>
      <c r="SNR77" s="1"/>
      <c r="SNS77" s="1"/>
      <c r="SNT77" s="1"/>
      <c r="SNU77" s="1"/>
      <c r="SNV77" s="1"/>
      <c r="SNW77" s="1"/>
      <c r="SNX77" s="1"/>
      <c r="SNY77" s="1"/>
      <c r="SNZ77" s="1"/>
      <c r="SOA77" s="1"/>
      <c r="SOB77" s="1"/>
      <c r="SOC77" s="1"/>
      <c r="SOD77" s="1"/>
      <c r="SOE77" s="1"/>
      <c r="SOF77" s="1"/>
      <c r="SOG77" s="1"/>
      <c r="SOH77" s="1"/>
      <c r="SOI77" s="1"/>
      <c r="SOJ77" s="1"/>
      <c r="SOK77" s="1"/>
      <c r="SOL77" s="1"/>
      <c r="SOM77" s="1"/>
      <c r="SON77" s="1"/>
      <c r="SOO77" s="1"/>
      <c r="SOP77" s="1"/>
      <c r="SOQ77" s="1"/>
      <c r="SOR77" s="1"/>
      <c r="SOS77" s="1"/>
      <c r="SOT77" s="1"/>
      <c r="SOU77" s="1"/>
      <c r="SOV77" s="1"/>
      <c r="SOW77" s="1"/>
      <c r="SOX77" s="1"/>
      <c r="SOY77" s="1"/>
      <c r="SOZ77" s="1"/>
      <c r="SPA77" s="1"/>
      <c r="SPB77" s="1"/>
      <c r="SPC77" s="1"/>
      <c r="SPD77" s="1"/>
      <c r="SPE77" s="1"/>
      <c r="SPF77" s="1"/>
      <c r="SPG77" s="1"/>
      <c r="SPH77" s="1"/>
      <c r="SPI77" s="1"/>
      <c r="SPJ77" s="1"/>
      <c r="SPK77" s="1"/>
      <c r="SPL77" s="1"/>
      <c r="SPM77" s="1"/>
      <c r="SPN77" s="1"/>
      <c r="SPO77" s="1"/>
      <c r="SPP77" s="1"/>
      <c r="SPQ77" s="1"/>
      <c r="SPR77" s="1"/>
      <c r="SPS77" s="1"/>
      <c r="SPT77" s="1"/>
      <c r="SPU77" s="1"/>
      <c r="SPV77" s="1"/>
      <c r="SPW77" s="1"/>
      <c r="SPX77" s="1"/>
      <c r="SPY77" s="1"/>
      <c r="SPZ77" s="1"/>
      <c r="SQA77" s="1"/>
      <c r="SQB77" s="1"/>
      <c r="SQC77" s="1"/>
      <c r="SQD77" s="1"/>
      <c r="SQE77" s="1"/>
      <c r="SQF77" s="1"/>
      <c r="SQG77" s="1"/>
      <c r="SQH77" s="1"/>
      <c r="SQI77" s="1"/>
      <c r="SQJ77" s="1"/>
      <c r="SQK77" s="1"/>
      <c r="SQL77" s="1"/>
      <c r="SQM77" s="1"/>
      <c r="SQN77" s="1"/>
      <c r="SQO77" s="1"/>
      <c r="SQP77" s="1"/>
      <c r="SQQ77" s="1"/>
      <c r="SQR77" s="1"/>
      <c r="SQS77" s="1"/>
      <c r="SQT77" s="1"/>
      <c r="SQU77" s="1"/>
      <c r="SQV77" s="1"/>
      <c r="SQW77" s="1"/>
      <c r="SQX77" s="1"/>
      <c r="SQY77" s="1"/>
      <c r="SQZ77" s="1"/>
      <c r="SRA77" s="1"/>
      <c r="SRB77" s="1"/>
      <c r="SRC77" s="1"/>
      <c r="SRD77" s="1"/>
      <c r="SRE77" s="1"/>
      <c r="SRF77" s="1"/>
      <c r="SRG77" s="1"/>
      <c r="SRH77" s="1"/>
      <c r="SRI77" s="1"/>
      <c r="SRJ77" s="1"/>
      <c r="SRK77" s="1"/>
      <c r="SRL77" s="1"/>
      <c r="SRM77" s="1"/>
      <c r="SRN77" s="1"/>
      <c r="SRO77" s="1"/>
      <c r="SRP77" s="1"/>
      <c r="SRQ77" s="1"/>
      <c r="SRR77" s="1"/>
      <c r="SRS77" s="1"/>
      <c r="SRT77" s="1"/>
      <c r="SRU77" s="1"/>
      <c r="SRV77" s="1"/>
      <c r="SRW77" s="1"/>
      <c r="SRX77" s="1"/>
      <c r="SRY77" s="1"/>
      <c r="SRZ77" s="1"/>
      <c r="SSA77" s="1"/>
      <c r="SSB77" s="1"/>
      <c r="SSC77" s="1"/>
      <c r="SSD77" s="1"/>
      <c r="SSE77" s="1"/>
      <c r="SSF77" s="1"/>
      <c r="SSG77" s="1"/>
      <c r="SSH77" s="1"/>
      <c r="SSI77" s="1"/>
      <c r="SSJ77" s="1"/>
      <c r="SSK77" s="1"/>
      <c r="SSL77" s="1"/>
      <c r="SSM77" s="1"/>
      <c r="SSN77" s="1"/>
      <c r="SSO77" s="1"/>
      <c r="SSP77" s="1"/>
      <c r="SSQ77" s="1"/>
      <c r="SSR77" s="1"/>
      <c r="SSS77" s="1"/>
      <c r="SST77" s="1"/>
      <c r="SSU77" s="1"/>
      <c r="SSV77" s="1"/>
      <c r="SSW77" s="1"/>
      <c r="SSX77" s="1"/>
      <c r="SSY77" s="1"/>
      <c r="SSZ77" s="1"/>
      <c r="STA77" s="1"/>
      <c r="STB77" s="1"/>
      <c r="STC77" s="1"/>
      <c r="STD77" s="1"/>
      <c r="STE77" s="1"/>
      <c r="STF77" s="1"/>
      <c r="STG77" s="1"/>
      <c r="STH77" s="1"/>
      <c r="STI77" s="1"/>
      <c r="STJ77" s="1"/>
      <c r="STK77" s="1"/>
      <c r="STL77" s="1"/>
      <c r="STM77" s="1"/>
      <c r="STN77" s="1"/>
      <c r="STO77" s="1"/>
      <c r="STP77" s="1"/>
      <c r="STQ77" s="1"/>
      <c r="STR77" s="1"/>
      <c r="STS77" s="1"/>
      <c r="STT77" s="1"/>
      <c r="STU77" s="1"/>
      <c r="STV77" s="1"/>
      <c r="STW77" s="1"/>
      <c r="STX77" s="1"/>
      <c r="STY77" s="1"/>
      <c r="STZ77" s="1"/>
      <c r="SUA77" s="1"/>
      <c r="SUB77" s="1"/>
      <c r="SUC77" s="1"/>
      <c r="SUD77" s="1"/>
      <c r="SUE77" s="1"/>
      <c r="SUF77" s="1"/>
      <c r="SUG77" s="1"/>
      <c r="SUH77" s="1"/>
      <c r="SUI77" s="1"/>
      <c r="SUJ77" s="1"/>
      <c r="SUK77" s="1"/>
      <c r="SUL77" s="1"/>
      <c r="SUM77" s="1"/>
      <c r="SUN77" s="1"/>
      <c r="SUO77" s="1"/>
      <c r="SUP77" s="1"/>
      <c r="SUQ77" s="1"/>
      <c r="SUR77" s="1"/>
      <c r="SUS77" s="1"/>
      <c r="SUT77" s="1"/>
      <c r="SUU77" s="1"/>
      <c r="SUV77" s="1"/>
      <c r="SUW77" s="1"/>
      <c r="SUX77" s="1"/>
      <c r="SUY77" s="1"/>
      <c r="SUZ77" s="1"/>
      <c r="SVA77" s="1"/>
      <c r="SVB77" s="1"/>
      <c r="SVC77" s="1"/>
      <c r="SVD77" s="1"/>
      <c r="SVE77" s="1"/>
      <c r="SVF77" s="1"/>
      <c r="SVG77" s="1"/>
      <c r="SVH77" s="1"/>
      <c r="SVI77" s="1"/>
      <c r="SVJ77" s="1"/>
      <c r="SVK77" s="1"/>
      <c r="SVL77" s="1"/>
      <c r="SVM77" s="1"/>
      <c r="SVN77" s="1"/>
      <c r="SVO77" s="1"/>
      <c r="SVP77" s="1"/>
      <c r="SVQ77" s="1"/>
      <c r="SVR77" s="1"/>
      <c r="SVS77" s="1"/>
      <c r="SVT77" s="1"/>
      <c r="SVU77" s="1"/>
      <c r="SVV77" s="1"/>
      <c r="SVW77" s="1"/>
      <c r="SVX77" s="1"/>
      <c r="SVY77" s="1"/>
      <c r="SVZ77" s="1"/>
      <c r="SWA77" s="1"/>
      <c r="SWB77" s="1"/>
      <c r="SWC77" s="1"/>
      <c r="SWD77" s="1"/>
      <c r="SWE77" s="1"/>
      <c r="SWF77" s="1"/>
      <c r="SWG77" s="1"/>
      <c r="SWH77" s="1"/>
      <c r="SWI77" s="1"/>
      <c r="SWJ77" s="1"/>
      <c r="SWK77" s="1"/>
      <c r="SWL77" s="1"/>
      <c r="SWM77" s="1"/>
      <c r="SWN77" s="1"/>
      <c r="SWO77" s="1"/>
      <c r="SWP77" s="1"/>
      <c r="SWQ77" s="1"/>
      <c r="SWR77" s="1"/>
      <c r="SWS77" s="1"/>
      <c r="SWT77" s="1"/>
      <c r="SWU77" s="1"/>
      <c r="SWV77" s="1"/>
      <c r="SWW77" s="1"/>
      <c r="SWX77" s="1"/>
      <c r="SWY77" s="1"/>
      <c r="SWZ77" s="1"/>
      <c r="SXA77" s="1"/>
      <c r="SXB77" s="1"/>
      <c r="SXC77" s="1"/>
      <c r="SXD77" s="1"/>
      <c r="SXE77" s="1"/>
      <c r="SXF77" s="1"/>
      <c r="SXG77" s="1"/>
      <c r="SXH77" s="1"/>
      <c r="SXI77" s="1"/>
      <c r="SXJ77" s="1"/>
      <c r="SXK77" s="1"/>
      <c r="SXL77" s="1"/>
      <c r="SXM77" s="1"/>
      <c r="SXN77" s="1"/>
      <c r="SXO77" s="1"/>
      <c r="SXP77" s="1"/>
      <c r="SXQ77" s="1"/>
      <c r="SXR77" s="1"/>
      <c r="SXS77" s="1"/>
      <c r="SXT77" s="1"/>
      <c r="SXU77" s="1"/>
      <c r="SXV77" s="1"/>
      <c r="SXW77" s="1"/>
      <c r="SXX77" s="1"/>
      <c r="SXY77" s="1"/>
      <c r="SXZ77" s="1"/>
      <c r="SYA77" s="1"/>
      <c r="SYB77" s="1"/>
      <c r="SYC77" s="1"/>
      <c r="SYD77" s="1"/>
      <c r="SYE77" s="1"/>
      <c r="SYF77" s="1"/>
      <c r="SYG77" s="1"/>
      <c r="SYH77" s="1"/>
      <c r="SYI77" s="1"/>
      <c r="SYJ77" s="1"/>
      <c r="SYK77" s="1"/>
      <c r="SYL77" s="1"/>
      <c r="SYM77" s="1"/>
      <c r="SYN77" s="1"/>
      <c r="SYO77" s="1"/>
      <c r="SYP77" s="1"/>
      <c r="SYQ77" s="1"/>
      <c r="SYR77" s="1"/>
      <c r="SYS77" s="1"/>
      <c r="SYT77" s="1"/>
      <c r="SYU77" s="1"/>
      <c r="SYV77" s="1"/>
      <c r="SYW77" s="1"/>
      <c r="SYX77" s="1"/>
      <c r="SYY77" s="1"/>
      <c r="SYZ77" s="1"/>
      <c r="SZA77" s="1"/>
      <c r="SZB77" s="1"/>
      <c r="SZC77" s="1"/>
      <c r="SZD77" s="1"/>
      <c r="SZE77" s="1"/>
      <c r="SZF77" s="1"/>
      <c r="SZG77" s="1"/>
      <c r="SZH77" s="1"/>
      <c r="SZI77" s="1"/>
      <c r="SZJ77" s="1"/>
      <c r="SZK77" s="1"/>
      <c r="SZL77" s="1"/>
      <c r="SZM77" s="1"/>
      <c r="SZN77" s="1"/>
      <c r="SZO77" s="1"/>
      <c r="SZP77" s="1"/>
      <c r="SZQ77" s="1"/>
      <c r="SZR77" s="1"/>
      <c r="SZS77" s="1"/>
      <c r="SZT77" s="1"/>
      <c r="SZU77" s="1"/>
      <c r="SZV77" s="1"/>
      <c r="SZW77" s="1"/>
      <c r="SZX77" s="1"/>
      <c r="SZY77" s="1"/>
      <c r="SZZ77" s="1"/>
      <c r="TAA77" s="1"/>
      <c r="TAB77" s="1"/>
      <c r="TAC77" s="1"/>
      <c r="TAD77" s="1"/>
      <c r="TAE77" s="1"/>
      <c r="TAF77" s="1"/>
      <c r="TAG77" s="1"/>
      <c r="TAH77" s="1"/>
      <c r="TAI77" s="1"/>
      <c r="TAJ77" s="1"/>
      <c r="TAK77" s="1"/>
      <c r="TAL77" s="1"/>
      <c r="TAM77" s="1"/>
      <c r="TAN77" s="1"/>
      <c r="TAO77" s="1"/>
      <c r="TAP77" s="1"/>
      <c r="TAQ77" s="1"/>
      <c r="TAR77" s="1"/>
      <c r="TAS77" s="1"/>
      <c r="TAT77" s="1"/>
      <c r="TAU77" s="1"/>
      <c r="TAV77" s="1"/>
      <c r="TAW77" s="1"/>
      <c r="TAX77" s="1"/>
      <c r="TAY77" s="1"/>
      <c r="TAZ77" s="1"/>
      <c r="TBA77" s="1"/>
      <c r="TBB77" s="1"/>
      <c r="TBC77" s="1"/>
      <c r="TBD77" s="1"/>
      <c r="TBE77" s="1"/>
      <c r="TBF77" s="1"/>
      <c r="TBG77" s="1"/>
      <c r="TBH77" s="1"/>
      <c r="TBI77" s="1"/>
      <c r="TBJ77" s="1"/>
      <c r="TBK77" s="1"/>
      <c r="TBL77" s="1"/>
      <c r="TBM77" s="1"/>
      <c r="TBN77" s="1"/>
      <c r="TBO77" s="1"/>
      <c r="TBP77" s="1"/>
      <c r="TBQ77" s="1"/>
      <c r="TBR77" s="1"/>
      <c r="TBS77" s="1"/>
      <c r="TBT77" s="1"/>
      <c r="TBU77" s="1"/>
      <c r="TBV77" s="1"/>
      <c r="TBW77" s="1"/>
      <c r="TBX77" s="1"/>
      <c r="TBY77" s="1"/>
      <c r="TBZ77" s="1"/>
      <c r="TCA77" s="1"/>
      <c r="TCB77" s="1"/>
      <c r="TCC77" s="1"/>
      <c r="TCD77" s="1"/>
      <c r="TCE77" s="1"/>
      <c r="TCF77" s="1"/>
      <c r="TCG77" s="1"/>
      <c r="TCH77" s="1"/>
      <c r="TCI77" s="1"/>
      <c r="TCJ77" s="1"/>
      <c r="TCK77" s="1"/>
      <c r="TCL77" s="1"/>
      <c r="TCM77" s="1"/>
      <c r="TCN77" s="1"/>
      <c r="TCO77" s="1"/>
      <c r="TCP77" s="1"/>
      <c r="TCQ77" s="1"/>
      <c r="TCR77" s="1"/>
      <c r="TCS77" s="1"/>
      <c r="TCT77" s="1"/>
      <c r="TCU77" s="1"/>
      <c r="TCV77" s="1"/>
      <c r="TCW77" s="1"/>
      <c r="TCX77" s="1"/>
      <c r="TCY77" s="1"/>
      <c r="TCZ77" s="1"/>
      <c r="TDA77" s="1"/>
      <c r="TDB77" s="1"/>
      <c r="TDC77" s="1"/>
      <c r="TDD77" s="1"/>
      <c r="TDE77" s="1"/>
      <c r="TDF77" s="1"/>
      <c r="TDG77" s="1"/>
      <c r="TDH77" s="1"/>
      <c r="TDI77" s="1"/>
      <c r="TDJ77" s="1"/>
      <c r="TDK77" s="1"/>
      <c r="TDL77" s="1"/>
      <c r="TDM77" s="1"/>
      <c r="TDN77" s="1"/>
      <c r="TDO77" s="1"/>
      <c r="TDP77" s="1"/>
      <c r="TDQ77" s="1"/>
      <c r="TDR77" s="1"/>
      <c r="TDS77" s="1"/>
      <c r="TDT77" s="1"/>
      <c r="TDU77" s="1"/>
      <c r="TDV77" s="1"/>
      <c r="TDW77" s="1"/>
      <c r="TDX77" s="1"/>
      <c r="TDY77" s="1"/>
      <c r="TDZ77" s="1"/>
      <c r="TEA77" s="1"/>
      <c r="TEB77" s="1"/>
      <c r="TEC77" s="1"/>
      <c r="TED77" s="1"/>
      <c r="TEE77" s="1"/>
      <c r="TEF77" s="1"/>
      <c r="TEG77" s="1"/>
      <c r="TEH77" s="1"/>
      <c r="TEI77" s="1"/>
      <c r="TEJ77" s="1"/>
      <c r="TEK77" s="1"/>
      <c r="TEL77" s="1"/>
      <c r="TEM77" s="1"/>
      <c r="TEN77" s="1"/>
      <c r="TEO77" s="1"/>
      <c r="TEP77" s="1"/>
      <c r="TEQ77" s="1"/>
      <c r="TER77" s="1"/>
      <c r="TES77" s="1"/>
      <c r="TET77" s="1"/>
      <c r="TEU77" s="1"/>
      <c r="TEV77" s="1"/>
      <c r="TEW77" s="1"/>
      <c r="TEX77" s="1"/>
      <c r="TEY77" s="1"/>
      <c r="TEZ77" s="1"/>
      <c r="TFA77" s="1"/>
      <c r="TFB77" s="1"/>
      <c r="TFC77" s="1"/>
      <c r="TFD77" s="1"/>
      <c r="TFE77" s="1"/>
      <c r="TFF77" s="1"/>
      <c r="TFG77" s="1"/>
      <c r="TFH77" s="1"/>
      <c r="TFI77" s="1"/>
      <c r="TFJ77" s="1"/>
      <c r="TFK77" s="1"/>
      <c r="TFL77" s="1"/>
      <c r="TFM77" s="1"/>
      <c r="TFN77" s="1"/>
      <c r="TFO77" s="1"/>
      <c r="TFP77" s="1"/>
      <c r="TFQ77" s="1"/>
      <c r="TFR77" s="1"/>
      <c r="TFS77" s="1"/>
      <c r="TFT77" s="1"/>
      <c r="TFU77" s="1"/>
      <c r="TFV77" s="1"/>
      <c r="TFW77" s="1"/>
      <c r="TFX77" s="1"/>
      <c r="TFY77" s="1"/>
      <c r="TFZ77" s="1"/>
      <c r="TGA77" s="1"/>
      <c r="TGB77" s="1"/>
      <c r="TGC77" s="1"/>
      <c r="TGD77" s="1"/>
      <c r="TGE77" s="1"/>
      <c r="TGF77" s="1"/>
      <c r="TGG77" s="1"/>
      <c r="TGH77" s="1"/>
      <c r="TGI77" s="1"/>
      <c r="TGJ77" s="1"/>
      <c r="TGK77" s="1"/>
      <c r="TGL77" s="1"/>
      <c r="TGM77" s="1"/>
      <c r="TGN77" s="1"/>
      <c r="TGO77" s="1"/>
      <c r="TGP77" s="1"/>
      <c r="TGQ77" s="1"/>
      <c r="TGR77" s="1"/>
      <c r="TGS77" s="1"/>
      <c r="TGT77" s="1"/>
      <c r="TGU77" s="1"/>
      <c r="TGV77" s="1"/>
      <c r="TGW77" s="1"/>
      <c r="TGX77" s="1"/>
      <c r="TGY77" s="1"/>
      <c r="TGZ77" s="1"/>
      <c r="THA77" s="1"/>
      <c r="THB77" s="1"/>
      <c r="THC77" s="1"/>
      <c r="THD77" s="1"/>
      <c r="THE77" s="1"/>
      <c r="THF77" s="1"/>
      <c r="THG77" s="1"/>
      <c r="THH77" s="1"/>
      <c r="THI77" s="1"/>
      <c r="THJ77" s="1"/>
      <c r="THK77" s="1"/>
      <c r="THL77" s="1"/>
      <c r="THM77" s="1"/>
      <c r="THN77" s="1"/>
      <c r="THO77" s="1"/>
      <c r="THP77" s="1"/>
      <c r="THQ77" s="1"/>
      <c r="THR77" s="1"/>
      <c r="THS77" s="1"/>
      <c r="THT77" s="1"/>
      <c r="THU77" s="1"/>
      <c r="THV77" s="1"/>
      <c r="THW77" s="1"/>
      <c r="THX77" s="1"/>
      <c r="THY77" s="1"/>
      <c r="THZ77" s="1"/>
      <c r="TIA77" s="1"/>
      <c r="TIB77" s="1"/>
      <c r="TIC77" s="1"/>
      <c r="TID77" s="1"/>
      <c r="TIE77" s="1"/>
      <c r="TIF77" s="1"/>
      <c r="TIG77" s="1"/>
      <c r="TIH77" s="1"/>
      <c r="TII77" s="1"/>
      <c r="TIJ77" s="1"/>
      <c r="TIK77" s="1"/>
      <c r="TIL77" s="1"/>
      <c r="TIM77" s="1"/>
      <c r="TIN77" s="1"/>
      <c r="TIO77" s="1"/>
      <c r="TIP77" s="1"/>
      <c r="TIQ77" s="1"/>
      <c r="TIR77" s="1"/>
      <c r="TIS77" s="1"/>
      <c r="TIT77" s="1"/>
      <c r="TIU77" s="1"/>
      <c r="TIV77" s="1"/>
      <c r="TIW77" s="1"/>
      <c r="TIX77" s="1"/>
      <c r="TIY77" s="1"/>
      <c r="TIZ77" s="1"/>
      <c r="TJA77" s="1"/>
      <c r="TJB77" s="1"/>
      <c r="TJC77" s="1"/>
      <c r="TJD77" s="1"/>
      <c r="TJE77" s="1"/>
      <c r="TJF77" s="1"/>
      <c r="TJG77" s="1"/>
      <c r="TJH77" s="1"/>
      <c r="TJI77" s="1"/>
      <c r="TJJ77" s="1"/>
      <c r="TJK77" s="1"/>
      <c r="TJL77" s="1"/>
      <c r="TJM77" s="1"/>
      <c r="TJN77" s="1"/>
      <c r="TJO77" s="1"/>
      <c r="TJP77" s="1"/>
      <c r="TJQ77" s="1"/>
      <c r="TJR77" s="1"/>
      <c r="TJS77" s="1"/>
      <c r="TJT77" s="1"/>
      <c r="TJU77" s="1"/>
      <c r="TJV77" s="1"/>
      <c r="TJW77" s="1"/>
      <c r="TJX77" s="1"/>
      <c r="TJY77" s="1"/>
      <c r="TJZ77" s="1"/>
      <c r="TKA77" s="1"/>
      <c r="TKB77" s="1"/>
      <c r="TKC77" s="1"/>
      <c r="TKD77" s="1"/>
      <c r="TKE77" s="1"/>
      <c r="TKF77" s="1"/>
      <c r="TKG77" s="1"/>
      <c r="TKH77" s="1"/>
      <c r="TKI77" s="1"/>
      <c r="TKJ77" s="1"/>
      <c r="TKK77" s="1"/>
      <c r="TKL77" s="1"/>
      <c r="TKM77" s="1"/>
      <c r="TKN77" s="1"/>
      <c r="TKO77" s="1"/>
      <c r="TKP77" s="1"/>
      <c r="TKQ77" s="1"/>
      <c r="TKR77" s="1"/>
      <c r="TKS77" s="1"/>
      <c r="TKT77" s="1"/>
      <c r="TKU77" s="1"/>
      <c r="TKV77" s="1"/>
      <c r="TKW77" s="1"/>
      <c r="TKX77" s="1"/>
      <c r="TKY77" s="1"/>
      <c r="TKZ77" s="1"/>
      <c r="TLA77" s="1"/>
      <c r="TLB77" s="1"/>
      <c r="TLC77" s="1"/>
      <c r="TLD77" s="1"/>
      <c r="TLE77" s="1"/>
      <c r="TLF77" s="1"/>
      <c r="TLG77" s="1"/>
      <c r="TLH77" s="1"/>
      <c r="TLI77" s="1"/>
      <c r="TLJ77" s="1"/>
      <c r="TLK77" s="1"/>
      <c r="TLL77" s="1"/>
      <c r="TLM77" s="1"/>
      <c r="TLN77" s="1"/>
      <c r="TLO77" s="1"/>
      <c r="TLP77" s="1"/>
      <c r="TLQ77" s="1"/>
      <c r="TLR77" s="1"/>
      <c r="TLS77" s="1"/>
      <c r="TLT77" s="1"/>
      <c r="TLU77" s="1"/>
      <c r="TLV77" s="1"/>
      <c r="TLW77" s="1"/>
      <c r="TLX77" s="1"/>
      <c r="TLY77" s="1"/>
      <c r="TLZ77" s="1"/>
      <c r="TMA77" s="1"/>
      <c r="TMB77" s="1"/>
      <c r="TMC77" s="1"/>
      <c r="TMD77" s="1"/>
      <c r="TME77" s="1"/>
      <c r="TMF77" s="1"/>
      <c r="TMG77" s="1"/>
      <c r="TMH77" s="1"/>
      <c r="TMI77" s="1"/>
      <c r="TMJ77" s="1"/>
      <c r="TMK77" s="1"/>
      <c r="TML77" s="1"/>
      <c r="TMM77" s="1"/>
      <c r="TMN77" s="1"/>
      <c r="TMO77" s="1"/>
      <c r="TMP77" s="1"/>
      <c r="TMQ77" s="1"/>
      <c r="TMR77" s="1"/>
      <c r="TMS77" s="1"/>
      <c r="TMT77" s="1"/>
      <c r="TMU77" s="1"/>
      <c r="TMV77" s="1"/>
      <c r="TMW77" s="1"/>
      <c r="TMX77" s="1"/>
      <c r="TMY77" s="1"/>
      <c r="TMZ77" s="1"/>
      <c r="TNA77" s="1"/>
      <c r="TNB77" s="1"/>
      <c r="TNC77" s="1"/>
      <c r="TND77" s="1"/>
      <c r="TNE77" s="1"/>
      <c r="TNF77" s="1"/>
      <c r="TNG77" s="1"/>
      <c r="TNH77" s="1"/>
      <c r="TNI77" s="1"/>
      <c r="TNJ77" s="1"/>
      <c r="TNK77" s="1"/>
      <c r="TNL77" s="1"/>
      <c r="TNM77" s="1"/>
      <c r="TNN77" s="1"/>
      <c r="TNO77" s="1"/>
      <c r="TNP77" s="1"/>
      <c r="TNQ77" s="1"/>
      <c r="TNR77" s="1"/>
      <c r="TNS77" s="1"/>
      <c r="TNT77" s="1"/>
      <c r="TNU77" s="1"/>
      <c r="TNV77" s="1"/>
      <c r="TNW77" s="1"/>
      <c r="TNX77" s="1"/>
      <c r="TNY77" s="1"/>
      <c r="TNZ77" s="1"/>
      <c r="TOA77" s="1"/>
      <c r="TOB77" s="1"/>
      <c r="TOC77" s="1"/>
      <c r="TOD77" s="1"/>
      <c r="TOE77" s="1"/>
      <c r="TOF77" s="1"/>
      <c r="TOG77" s="1"/>
      <c r="TOH77" s="1"/>
      <c r="TOI77" s="1"/>
      <c r="TOJ77" s="1"/>
      <c r="TOK77" s="1"/>
      <c r="TOL77" s="1"/>
      <c r="TOM77" s="1"/>
      <c r="TON77" s="1"/>
      <c r="TOO77" s="1"/>
      <c r="TOP77" s="1"/>
      <c r="TOQ77" s="1"/>
      <c r="TOR77" s="1"/>
      <c r="TOS77" s="1"/>
      <c r="TOT77" s="1"/>
      <c r="TOU77" s="1"/>
      <c r="TOV77" s="1"/>
      <c r="TOW77" s="1"/>
      <c r="TOX77" s="1"/>
      <c r="TOY77" s="1"/>
      <c r="TOZ77" s="1"/>
      <c r="TPA77" s="1"/>
      <c r="TPB77" s="1"/>
      <c r="TPC77" s="1"/>
      <c r="TPD77" s="1"/>
      <c r="TPE77" s="1"/>
      <c r="TPF77" s="1"/>
      <c r="TPG77" s="1"/>
      <c r="TPH77" s="1"/>
      <c r="TPI77" s="1"/>
      <c r="TPJ77" s="1"/>
      <c r="TPK77" s="1"/>
      <c r="TPL77" s="1"/>
      <c r="TPM77" s="1"/>
      <c r="TPN77" s="1"/>
      <c r="TPO77" s="1"/>
      <c r="TPP77" s="1"/>
      <c r="TPQ77" s="1"/>
      <c r="TPR77" s="1"/>
      <c r="TPS77" s="1"/>
      <c r="TPT77" s="1"/>
      <c r="TPU77" s="1"/>
      <c r="TPV77" s="1"/>
      <c r="TPW77" s="1"/>
      <c r="TPX77" s="1"/>
      <c r="TPY77" s="1"/>
      <c r="TPZ77" s="1"/>
      <c r="TQA77" s="1"/>
      <c r="TQB77" s="1"/>
      <c r="TQC77" s="1"/>
      <c r="TQD77" s="1"/>
      <c r="TQE77" s="1"/>
      <c r="TQF77" s="1"/>
      <c r="TQG77" s="1"/>
      <c r="TQH77" s="1"/>
      <c r="TQI77" s="1"/>
      <c r="TQJ77" s="1"/>
      <c r="TQK77" s="1"/>
      <c r="TQL77" s="1"/>
      <c r="TQM77" s="1"/>
      <c r="TQN77" s="1"/>
      <c r="TQO77" s="1"/>
      <c r="TQP77" s="1"/>
      <c r="TQQ77" s="1"/>
      <c r="TQR77" s="1"/>
      <c r="TQS77" s="1"/>
      <c r="TQT77" s="1"/>
      <c r="TQU77" s="1"/>
      <c r="TQV77" s="1"/>
      <c r="TQW77" s="1"/>
      <c r="TQX77" s="1"/>
      <c r="TQY77" s="1"/>
      <c r="TQZ77" s="1"/>
      <c r="TRA77" s="1"/>
      <c r="TRB77" s="1"/>
      <c r="TRC77" s="1"/>
      <c r="TRD77" s="1"/>
      <c r="TRE77" s="1"/>
      <c r="TRF77" s="1"/>
      <c r="TRG77" s="1"/>
      <c r="TRH77" s="1"/>
      <c r="TRI77" s="1"/>
      <c r="TRJ77" s="1"/>
      <c r="TRK77" s="1"/>
      <c r="TRL77" s="1"/>
      <c r="TRM77" s="1"/>
      <c r="TRN77" s="1"/>
      <c r="TRO77" s="1"/>
      <c r="TRP77" s="1"/>
      <c r="TRQ77" s="1"/>
      <c r="TRR77" s="1"/>
      <c r="TRS77" s="1"/>
      <c r="TRT77" s="1"/>
      <c r="TRU77" s="1"/>
      <c r="TRV77" s="1"/>
      <c r="TRW77" s="1"/>
      <c r="TRX77" s="1"/>
      <c r="TRY77" s="1"/>
      <c r="TRZ77" s="1"/>
      <c r="TSA77" s="1"/>
      <c r="TSB77" s="1"/>
      <c r="TSC77" s="1"/>
      <c r="TSD77" s="1"/>
      <c r="TSE77" s="1"/>
      <c r="TSF77" s="1"/>
      <c r="TSG77" s="1"/>
      <c r="TSH77" s="1"/>
      <c r="TSI77" s="1"/>
      <c r="TSJ77" s="1"/>
      <c r="TSK77" s="1"/>
      <c r="TSL77" s="1"/>
      <c r="TSM77" s="1"/>
      <c r="TSN77" s="1"/>
      <c r="TSO77" s="1"/>
      <c r="TSP77" s="1"/>
      <c r="TSQ77" s="1"/>
      <c r="TSR77" s="1"/>
      <c r="TSS77" s="1"/>
      <c r="TST77" s="1"/>
      <c r="TSU77" s="1"/>
      <c r="TSV77" s="1"/>
      <c r="TSW77" s="1"/>
      <c r="TSX77" s="1"/>
      <c r="TSY77" s="1"/>
      <c r="TSZ77" s="1"/>
      <c r="TTA77" s="1"/>
      <c r="TTB77" s="1"/>
      <c r="TTC77" s="1"/>
      <c r="TTD77" s="1"/>
      <c r="TTE77" s="1"/>
      <c r="TTF77" s="1"/>
      <c r="TTG77" s="1"/>
      <c r="TTH77" s="1"/>
      <c r="TTI77" s="1"/>
      <c r="TTJ77" s="1"/>
      <c r="TTK77" s="1"/>
      <c r="TTL77" s="1"/>
      <c r="TTM77" s="1"/>
      <c r="TTN77" s="1"/>
      <c r="TTO77" s="1"/>
      <c r="TTP77" s="1"/>
      <c r="TTQ77" s="1"/>
      <c r="TTR77" s="1"/>
      <c r="TTS77" s="1"/>
      <c r="TTT77" s="1"/>
      <c r="TTU77" s="1"/>
      <c r="TTV77" s="1"/>
      <c r="TTW77" s="1"/>
      <c r="TTX77" s="1"/>
      <c r="TTY77" s="1"/>
      <c r="TTZ77" s="1"/>
      <c r="TUA77" s="1"/>
      <c r="TUB77" s="1"/>
      <c r="TUC77" s="1"/>
      <c r="TUD77" s="1"/>
      <c r="TUE77" s="1"/>
      <c r="TUF77" s="1"/>
      <c r="TUG77" s="1"/>
      <c r="TUH77" s="1"/>
      <c r="TUI77" s="1"/>
      <c r="TUJ77" s="1"/>
      <c r="TUK77" s="1"/>
      <c r="TUL77" s="1"/>
      <c r="TUM77" s="1"/>
      <c r="TUN77" s="1"/>
      <c r="TUO77" s="1"/>
      <c r="TUP77" s="1"/>
      <c r="TUQ77" s="1"/>
      <c r="TUR77" s="1"/>
      <c r="TUS77" s="1"/>
      <c r="TUT77" s="1"/>
      <c r="TUU77" s="1"/>
      <c r="TUV77" s="1"/>
      <c r="TUW77" s="1"/>
      <c r="TUX77" s="1"/>
      <c r="TUY77" s="1"/>
      <c r="TUZ77" s="1"/>
      <c r="TVA77" s="1"/>
      <c r="TVB77" s="1"/>
      <c r="TVC77" s="1"/>
      <c r="TVD77" s="1"/>
      <c r="TVE77" s="1"/>
      <c r="TVF77" s="1"/>
      <c r="TVG77" s="1"/>
      <c r="TVH77" s="1"/>
      <c r="TVI77" s="1"/>
      <c r="TVJ77" s="1"/>
      <c r="TVK77" s="1"/>
      <c r="TVL77" s="1"/>
      <c r="TVM77" s="1"/>
      <c r="TVN77" s="1"/>
      <c r="TVO77" s="1"/>
      <c r="TVP77" s="1"/>
      <c r="TVQ77" s="1"/>
      <c r="TVR77" s="1"/>
      <c r="TVS77" s="1"/>
      <c r="TVT77" s="1"/>
      <c r="TVU77" s="1"/>
      <c r="TVV77" s="1"/>
      <c r="TVW77" s="1"/>
      <c r="TVX77" s="1"/>
      <c r="TVY77" s="1"/>
      <c r="TVZ77" s="1"/>
      <c r="TWA77" s="1"/>
      <c r="TWB77" s="1"/>
      <c r="TWC77" s="1"/>
      <c r="TWD77" s="1"/>
      <c r="TWE77" s="1"/>
      <c r="TWF77" s="1"/>
      <c r="TWG77" s="1"/>
      <c r="TWH77" s="1"/>
      <c r="TWI77" s="1"/>
      <c r="TWJ77" s="1"/>
      <c r="TWK77" s="1"/>
      <c r="TWL77" s="1"/>
      <c r="TWM77" s="1"/>
      <c r="TWN77" s="1"/>
      <c r="TWO77" s="1"/>
      <c r="TWP77" s="1"/>
      <c r="TWQ77" s="1"/>
      <c r="TWR77" s="1"/>
      <c r="TWS77" s="1"/>
      <c r="TWT77" s="1"/>
      <c r="TWU77" s="1"/>
      <c r="TWV77" s="1"/>
      <c r="TWW77" s="1"/>
      <c r="TWX77" s="1"/>
      <c r="TWY77" s="1"/>
      <c r="TWZ77" s="1"/>
      <c r="TXA77" s="1"/>
      <c r="TXB77" s="1"/>
      <c r="TXC77" s="1"/>
      <c r="TXD77" s="1"/>
      <c r="TXE77" s="1"/>
      <c r="TXF77" s="1"/>
      <c r="TXG77" s="1"/>
      <c r="TXH77" s="1"/>
      <c r="TXI77" s="1"/>
      <c r="TXJ77" s="1"/>
      <c r="TXK77" s="1"/>
      <c r="TXL77" s="1"/>
      <c r="TXM77" s="1"/>
      <c r="TXN77" s="1"/>
      <c r="TXO77" s="1"/>
      <c r="TXP77" s="1"/>
      <c r="TXQ77" s="1"/>
      <c r="TXR77" s="1"/>
      <c r="TXS77" s="1"/>
      <c r="TXT77" s="1"/>
      <c r="TXU77" s="1"/>
      <c r="TXV77" s="1"/>
      <c r="TXW77" s="1"/>
      <c r="TXX77" s="1"/>
      <c r="TXY77" s="1"/>
      <c r="TXZ77" s="1"/>
      <c r="TYA77" s="1"/>
      <c r="TYB77" s="1"/>
      <c r="TYC77" s="1"/>
      <c r="TYD77" s="1"/>
      <c r="TYE77" s="1"/>
      <c r="TYF77" s="1"/>
      <c r="TYG77" s="1"/>
      <c r="TYH77" s="1"/>
      <c r="TYI77" s="1"/>
      <c r="TYJ77" s="1"/>
      <c r="TYK77" s="1"/>
      <c r="TYL77" s="1"/>
      <c r="TYM77" s="1"/>
      <c r="TYN77" s="1"/>
      <c r="TYO77" s="1"/>
      <c r="TYP77" s="1"/>
      <c r="TYQ77" s="1"/>
      <c r="TYR77" s="1"/>
      <c r="TYS77" s="1"/>
      <c r="TYT77" s="1"/>
      <c r="TYU77" s="1"/>
      <c r="TYV77" s="1"/>
      <c r="TYW77" s="1"/>
      <c r="TYX77" s="1"/>
      <c r="TYY77" s="1"/>
      <c r="TYZ77" s="1"/>
      <c r="TZA77" s="1"/>
      <c r="TZB77" s="1"/>
      <c r="TZC77" s="1"/>
      <c r="TZD77" s="1"/>
      <c r="TZE77" s="1"/>
      <c r="TZF77" s="1"/>
      <c r="TZG77" s="1"/>
      <c r="TZH77" s="1"/>
      <c r="TZI77" s="1"/>
      <c r="TZJ77" s="1"/>
      <c r="TZK77" s="1"/>
      <c r="TZL77" s="1"/>
      <c r="TZM77" s="1"/>
      <c r="TZN77" s="1"/>
      <c r="TZO77" s="1"/>
      <c r="TZP77" s="1"/>
      <c r="TZQ77" s="1"/>
      <c r="TZR77" s="1"/>
      <c r="TZS77" s="1"/>
      <c r="TZT77" s="1"/>
      <c r="TZU77" s="1"/>
      <c r="TZV77" s="1"/>
      <c r="TZW77" s="1"/>
      <c r="TZX77" s="1"/>
      <c r="TZY77" s="1"/>
      <c r="TZZ77" s="1"/>
      <c r="UAA77" s="1"/>
      <c r="UAB77" s="1"/>
      <c r="UAC77" s="1"/>
      <c r="UAD77" s="1"/>
      <c r="UAE77" s="1"/>
      <c r="UAF77" s="1"/>
      <c r="UAG77" s="1"/>
      <c r="UAH77" s="1"/>
      <c r="UAI77" s="1"/>
      <c r="UAJ77" s="1"/>
      <c r="UAK77" s="1"/>
      <c r="UAL77" s="1"/>
      <c r="UAM77" s="1"/>
      <c r="UAN77" s="1"/>
      <c r="UAO77" s="1"/>
      <c r="UAP77" s="1"/>
      <c r="UAQ77" s="1"/>
      <c r="UAR77" s="1"/>
      <c r="UAS77" s="1"/>
      <c r="UAT77" s="1"/>
      <c r="UAU77" s="1"/>
      <c r="UAV77" s="1"/>
      <c r="UAW77" s="1"/>
      <c r="UAX77" s="1"/>
      <c r="UAY77" s="1"/>
      <c r="UAZ77" s="1"/>
      <c r="UBA77" s="1"/>
      <c r="UBB77" s="1"/>
      <c r="UBC77" s="1"/>
      <c r="UBD77" s="1"/>
      <c r="UBE77" s="1"/>
      <c r="UBF77" s="1"/>
      <c r="UBG77" s="1"/>
      <c r="UBH77" s="1"/>
      <c r="UBI77" s="1"/>
      <c r="UBJ77" s="1"/>
      <c r="UBK77" s="1"/>
      <c r="UBL77" s="1"/>
      <c r="UBM77" s="1"/>
      <c r="UBN77" s="1"/>
      <c r="UBO77" s="1"/>
      <c r="UBP77" s="1"/>
      <c r="UBQ77" s="1"/>
      <c r="UBR77" s="1"/>
      <c r="UBS77" s="1"/>
      <c r="UBT77" s="1"/>
      <c r="UBU77" s="1"/>
      <c r="UBV77" s="1"/>
      <c r="UBW77" s="1"/>
      <c r="UBX77" s="1"/>
      <c r="UBY77" s="1"/>
      <c r="UBZ77" s="1"/>
      <c r="UCA77" s="1"/>
      <c r="UCB77" s="1"/>
      <c r="UCC77" s="1"/>
      <c r="UCD77" s="1"/>
      <c r="UCE77" s="1"/>
      <c r="UCF77" s="1"/>
      <c r="UCG77" s="1"/>
      <c r="UCH77" s="1"/>
      <c r="UCI77" s="1"/>
      <c r="UCJ77" s="1"/>
      <c r="UCK77" s="1"/>
      <c r="UCL77" s="1"/>
      <c r="UCM77" s="1"/>
      <c r="UCN77" s="1"/>
      <c r="UCO77" s="1"/>
      <c r="UCP77" s="1"/>
      <c r="UCQ77" s="1"/>
      <c r="UCR77" s="1"/>
      <c r="UCS77" s="1"/>
      <c r="UCT77" s="1"/>
      <c r="UCU77" s="1"/>
      <c r="UCV77" s="1"/>
      <c r="UCW77" s="1"/>
      <c r="UCX77" s="1"/>
      <c r="UCY77" s="1"/>
      <c r="UCZ77" s="1"/>
      <c r="UDA77" s="1"/>
      <c r="UDB77" s="1"/>
      <c r="UDC77" s="1"/>
      <c r="UDD77" s="1"/>
      <c r="UDE77" s="1"/>
      <c r="UDF77" s="1"/>
      <c r="UDG77" s="1"/>
      <c r="UDH77" s="1"/>
      <c r="UDI77" s="1"/>
      <c r="UDJ77" s="1"/>
      <c r="UDK77" s="1"/>
      <c r="UDL77" s="1"/>
      <c r="UDM77" s="1"/>
      <c r="UDN77" s="1"/>
      <c r="UDO77" s="1"/>
      <c r="UDP77" s="1"/>
      <c r="UDQ77" s="1"/>
      <c r="UDR77" s="1"/>
      <c r="UDS77" s="1"/>
      <c r="UDT77" s="1"/>
      <c r="UDU77" s="1"/>
      <c r="UDV77" s="1"/>
      <c r="UDW77" s="1"/>
      <c r="UDX77" s="1"/>
      <c r="UDY77" s="1"/>
      <c r="UDZ77" s="1"/>
      <c r="UEA77" s="1"/>
      <c r="UEB77" s="1"/>
      <c r="UEC77" s="1"/>
      <c r="UED77" s="1"/>
      <c r="UEE77" s="1"/>
      <c r="UEF77" s="1"/>
      <c r="UEG77" s="1"/>
      <c r="UEH77" s="1"/>
      <c r="UEI77" s="1"/>
      <c r="UEJ77" s="1"/>
      <c r="UEK77" s="1"/>
      <c r="UEL77" s="1"/>
      <c r="UEM77" s="1"/>
      <c r="UEN77" s="1"/>
      <c r="UEO77" s="1"/>
      <c r="UEP77" s="1"/>
      <c r="UEQ77" s="1"/>
      <c r="UER77" s="1"/>
      <c r="UES77" s="1"/>
      <c r="UET77" s="1"/>
      <c r="UEU77" s="1"/>
      <c r="UEV77" s="1"/>
      <c r="UEW77" s="1"/>
      <c r="UEX77" s="1"/>
      <c r="UEY77" s="1"/>
      <c r="UEZ77" s="1"/>
      <c r="UFA77" s="1"/>
      <c r="UFB77" s="1"/>
      <c r="UFC77" s="1"/>
      <c r="UFD77" s="1"/>
      <c r="UFE77" s="1"/>
      <c r="UFF77" s="1"/>
      <c r="UFG77" s="1"/>
      <c r="UFH77" s="1"/>
      <c r="UFI77" s="1"/>
      <c r="UFJ77" s="1"/>
      <c r="UFK77" s="1"/>
      <c r="UFL77" s="1"/>
      <c r="UFM77" s="1"/>
      <c r="UFN77" s="1"/>
      <c r="UFO77" s="1"/>
      <c r="UFP77" s="1"/>
      <c r="UFQ77" s="1"/>
      <c r="UFR77" s="1"/>
      <c r="UFS77" s="1"/>
      <c r="UFT77" s="1"/>
      <c r="UFU77" s="1"/>
      <c r="UFV77" s="1"/>
      <c r="UFW77" s="1"/>
      <c r="UFX77" s="1"/>
      <c r="UFY77" s="1"/>
      <c r="UFZ77" s="1"/>
      <c r="UGA77" s="1"/>
      <c r="UGB77" s="1"/>
      <c r="UGC77" s="1"/>
      <c r="UGD77" s="1"/>
      <c r="UGE77" s="1"/>
      <c r="UGF77" s="1"/>
      <c r="UGG77" s="1"/>
      <c r="UGH77" s="1"/>
      <c r="UGI77" s="1"/>
      <c r="UGJ77" s="1"/>
      <c r="UGK77" s="1"/>
      <c r="UGL77" s="1"/>
      <c r="UGM77" s="1"/>
      <c r="UGN77" s="1"/>
      <c r="UGO77" s="1"/>
      <c r="UGP77" s="1"/>
      <c r="UGQ77" s="1"/>
      <c r="UGR77" s="1"/>
      <c r="UGS77" s="1"/>
      <c r="UGT77" s="1"/>
      <c r="UGU77" s="1"/>
      <c r="UGV77" s="1"/>
      <c r="UGW77" s="1"/>
      <c r="UGX77" s="1"/>
      <c r="UGY77" s="1"/>
      <c r="UGZ77" s="1"/>
      <c r="UHA77" s="1"/>
      <c r="UHB77" s="1"/>
      <c r="UHC77" s="1"/>
      <c r="UHD77" s="1"/>
      <c r="UHE77" s="1"/>
      <c r="UHF77" s="1"/>
      <c r="UHG77" s="1"/>
      <c r="UHH77" s="1"/>
      <c r="UHI77" s="1"/>
      <c r="UHJ77" s="1"/>
      <c r="UHK77" s="1"/>
      <c r="UHL77" s="1"/>
      <c r="UHM77" s="1"/>
      <c r="UHN77" s="1"/>
      <c r="UHO77" s="1"/>
      <c r="UHP77" s="1"/>
      <c r="UHQ77" s="1"/>
      <c r="UHR77" s="1"/>
      <c r="UHS77" s="1"/>
      <c r="UHT77" s="1"/>
      <c r="UHU77" s="1"/>
      <c r="UHV77" s="1"/>
      <c r="UHW77" s="1"/>
      <c r="UHX77" s="1"/>
      <c r="UHY77" s="1"/>
      <c r="UHZ77" s="1"/>
      <c r="UIA77" s="1"/>
      <c r="UIB77" s="1"/>
      <c r="UIC77" s="1"/>
      <c r="UID77" s="1"/>
      <c r="UIE77" s="1"/>
      <c r="UIF77" s="1"/>
      <c r="UIG77" s="1"/>
      <c r="UIH77" s="1"/>
      <c r="UII77" s="1"/>
      <c r="UIJ77" s="1"/>
      <c r="UIK77" s="1"/>
      <c r="UIL77" s="1"/>
      <c r="UIM77" s="1"/>
      <c r="UIN77" s="1"/>
      <c r="UIO77" s="1"/>
      <c r="UIP77" s="1"/>
      <c r="UIQ77" s="1"/>
      <c r="UIR77" s="1"/>
      <c r="UIS77" s="1"/>
      <c r="UIT77" s="1"/>
      <c r="UIU77" s="1"/>
      <c r="UIV77" s="1"/>
      <c r="UIW77" s="1"/>
      <c r="UIX77" s="1"/>
      <c r="UIY77" s="1"/>
      <c r="UIZ77" s="1"/>
      <c r="UJA77" s="1"/>
      <c r="UJB77" s="1"/>
      <c r="UJC77" s="1"/>
      <c r="UJD77" s="1"/>
      <c r="UJE77" s="1"/>
      <c r="UJF77" s="1"/>
      <c r="UJG77" s="1"/>
      <c r="UJH77" s="1"/>
      <c r="UJI77" s="1"/>
      <c r="UJJ77" s="1"/>
      <c r="UJK77" s="1"/>
      <c r="UJL77" s="1"/>
      <c r="UJM77" s="1"/>
      <c r="UJN77" s="1"/>
      <c r="UJO77" s="1"/>
      <c r="UJP77" s="1"/>
      <c r="UJQ77" s="1"/>
      <c r="UJR77" s="1"/>
      <c r="UJS77" s="1"/>
      <c r="UJT77" s="1"/>
      <c r="UJU77" s="1"/>
      <c r="UJV77" s="1"/>
      <c r="UJW77" s="1"/>
      <c r="UJX77" s="1"/>
      <c r="UJY77" s="1"/>
      <c r="UJZ77" s="1"/>
      <c r="UKA77" s="1"/>
      <c r="UKB77" s="1"/>
      <c r="UKC77" s="1"/>
      <c r="UKD77" s="1"/>
      <c r="UKE77" s="1"/>
      <c r="UKF77" s="1"/>
      <c r="UKG77" s="1"/>
      <c r="UKH77" s="1"/>
      <c r="UKI77" s="1"/>
      <c r="UKJ77" s="1"/>
      <c r="UKK77" s="1"/>
      <c r="UKL77" s="1"/>
      <c r="UKM77" s="1"/>
      <c r="UKN77" s="1"/>
      <c r="UKO77" s="1"/>
      <c r="UKP77" s="1"/>
      <c r="UKQ77" s="1"/>
      <c r="UKR77" s="1"/>
      <c r="UKS77" s="1"/>
      <c r="UKT77" s="1"/>
      <c r="UKU77" s="1"/>
      <c r="UKV77" s="1"/>
      <c r="UKW77" s="1"/>
      <c r="UKX77" s="1"/>
      <c r="UKY77" s="1"/>
      <c r="UKZ77" s="1"/>
      <c r="ULA77" s="1"/>
      <c r="ULB77" s="1"/>
      <c r="ULC77" s="1"/>
      <c r="ULD77" s="1"/>
      <c r="ULE77" s="1"/>
      <c r="ULF77" s="1"/>
      <c r="ULG77" s="1"/>
      <c r="ULH77" s="1"/>
      <c r="ULI77" s="1"/>
      <c r="ULJ77" s="1"/>
      <c r="ULK77" s="1"/>
      <c r="ULL77" s="1"/>
      <c r="ULM77" s="1"/>
      <c r="ULN77" s="1"/>
      <c r="ULO77" s="1"/>
      <c r="ULP77" s="1"/>
      <c r="ULQ77" s="1"/>
      <c r="ULR77" s="1"/>
      <c r="ULS77" s="1"/>
      <c r="ULT77" s="1"/>
      <c r="ULU77" s="1"/>
      <c r="ULV77" s="1"/>
      <c r="ULW77" s="1"/>
      <c r="ULX77" s="1"/>
      <c r="ULY77" s="1"/>
      <c r="ULZ77" s="1"/>
      <c r="UMA77" s="1"/>
      <c r="UMB77" s="1"/>
      <c r="UMC77" s="1"/>
      <c r="UMD77" s="1"/>
      <c r="UME77" s="1"/>
      <c r="UMF77" s="1"/>
      <c r="UMG77" s="1"/>
      <c r="UMH77" s="1"/>
      <c r="UMI77" s="1"/>
      <c r="UMJ77" s="1"/>
      <c r="UMK77" s="1"/>
      <c r="UML77" s="1"/>
      <c r="UMM77" s="1"/>
      <c r="UMN77" s="1"/>
      <c r="UMO77" s="1"/>
      <c r="UMP77" s="1"/>
      <c r="UMQ77" s="1"/>
      <c r="UMR77" s="1"/>
      <c r="UMS77" s="1"/>
      <c r="UMT77" s="1"/>
      <c r="UMU77" s="1"/>
      <c r="UMV77" s="1"/>
      <c r="UMW77" s="1"/>
      <c r="UMX77" s="1"/>
      <c r="UMY77" s="1"/>
      <c r="UMZ77" s="1"/>
      <c r="UNA77" s="1"/>
      <c r="UNB77" s="1"/>
      <c r="UNC77" s="1"/>
      <c r="UND77" s="1"/>
      <c r="UNE77" s="1"/>
      <c r="UNF77" s="1"/>
      <c r="UNG77" s="1"/>
      <c r="UNH77" s="1"/>
      <c r="UNI77" s="1"/>
      <c r="UNJ77" s="1"/>
      <c r="UNK77" s="1"/>
      <c r="UNL77" s="1"/>
      <c r="UNM77" s="1"/>
      <c r="UNN77" s="1"/>
      <c r="UNO77" s="1"/>
      <c r="UNP77" s="1"/>
      <c r="UNQ77" s="1"/>
      <c r="UNR77" s="1"/>
      <c r="UNS77" s="1"/>
      <c r="UNT77" s="1"/>
      <c r="UNU77" s="1"/>
      <c r="UNV77" s="1"/>
      <c r="UNW77" s="1"/>
      <c r="UNX77" s="1"/>
      <c r="UNY77" s="1"/>
      <c r="UNZ77" s="1"/>
      <c r="UOA77" s="1"/>
      <c r="UOB77" s="1"/>
      <c r="UOC77" s="1"/>
      <c r="UOD77" s="1"/>
      <c r="UOE77" s="1"/>
      <c r="UOF77" s="1"/>
      <c r="UOG77" s="1"/>
      <c r="UOH77" s="1"/>
      <c r="UOI77" s="1"/>
      <c r="UOJ77" s="1"/>
      <c r="UOK77" s="1"/>
      <c r="UOL77" s="1"/>
      <c r="UOM77" s="1"/>
      <c r="UON77" s="1"/>
      <c r="UOO77" s="1"/>
      <c r="UOP77" s="1"/>
      <c r="UOQ77" s="1"/>
      <c r="UOR77" s="1"/>
      <c r="UOS77" s="1"/>
      <c r="UOT77" s="1"/>
      <c r="UOU77" s="1"/>
      <c r="UOV77" s="1"/>
      <c r="UOW77" s="1"/>
      <c r="UOX77" s="1"/>
      <c r="UOY77" s="1"/>
      <c r="UOZ77" s="1"/>
      <c r="UPA77" s="1"/>
      <c r="UPB77" s="1"/>
      <c r="UPC77" s="1"/>
      <c r="UPD77" s="1"/>
      <c r="UPE77" s="1"/>
      <c r="UPF77" s="1"/>
      <c r="UPG77" s="1"/>
      <c r="UPH77" s="1"/>
      <c r="UPI77" s="1"/>
      <c r="UPJ77" s="1"/>
      <c r="UPK77" s="1"/>
      <c r="UPL77" s="1"/>
      <c r="UPM77" s="1"/>
      <c r="UPN77" s="1"/>
      <c r="UPO77" s="1"/>
      <c r="UPP77" s="1"/>
      <c r="UPQ77" s="1"/>
      <c r="UPR77" s="1"/>
      <c r="UPS77" s="1"/>
      <c r="UPT77" s="1"/>
      <c r="UPU77" s="1"/>
      <c r="UPV77" s="1"/>
      <c r="UPW77" s="1"/>
      <c r="UPX77" s="1"/>
      <c r="UPY77" s="1"/>
      <c r="UPZ77" s="1"/>
      <c r="UQA77" s="1"/>
      <c r="UQB77" s="1"/>
      <c r="UQC77" s="1"/>
      <c r="UQD77" s="1"/>
      <c r="UQE77" s="1"/>
      <c r="UQF77" s="1"/>
      <c r="UQG77" s="1"/>
      <c r="UQH77" s="1"/>
      <c r="UQI77" s="1"/>
      <c r="UQJ77" s="1"/>
      <c r="UQK77" s="1"/>
      <c r="UQL77" s="1"/>
      <c r="UQM77" s="1"/>
      <c r="UQN77" s="1"/>
      <c r="UQO77" s="1"/>
      <c r="UQP77" s="1"/>
      <c r="UQQ77" s="1"/>
      <c r="UQR77" s="1"/>
      <c r="UQS77" s="1"/>
      <c r="UQT77" s="1"/>
      <c r="UQU77" s="1"/>
      <c r="UQV77" s="1"/>
      <c r="UQW77" s="1"/>
      <c r="UQX77" s="1"/>
      <c r="UQY77" s="1"/>
      <c r="UQZ77" s="1"/>
      <c r="URA77" s="1"/>
      <c r="URB77" s="1"/>
      <c r="URC77" s="1"/>
      <c r="URD77" s="1"/>
      <c r="URE77" s="1"/>
      <c r="URF77" s="1"/>
      <c r="URG77" s="1"/>
      <c r="URH77" s="1"/>
      <c r="URI77" s="1"/>
      <c r="URJ77" s="1"/>
      <c r="URK77" s="1"/>
      <c r="URL77" s="1"/>
      <c r="URM77" s="1"/>
      <c r="URN77" s="1"/>
      <c r="URO77" s="1"/>
      <c r="URP77" s="1"/>
      <c r="URQ77" s="1"/>
      <c r="URR77" s="1"/>
      <c r="URS77" s="1"/>
      <c r="URT77" s="1"/>
      <c r="URU77" s="1"/>
      <c r="URV77" s="1"/>
      <c r="URW77" s="1"/>
      <c r="URX77" s="1"/>
      <c r="URY77" s="1"/>
      <c r="URZ77" s="1"/>
      <c r="USA77" s="1"/>
      <c r="USB77" s="1"/>
      <c r="USC77" s="1"/>
      <c r="USD77" s="1"/>
      <c r="USE77" s="1"/>
      <c r="USF77" s="1"/>
      <c r="USG77" s="1"/>
      <c r="USH77" s="1"/>
      <c r="USI77" s="1"/>
      <c r="USJ77" s="1"/>
      <c r="USK77" s="1"/>
      <c r="USL77" s="1"/>
      <c r="USM77" s="1"/>
      <c r="USN77" s="1"/>
      <c r="USO77" s="1"/>
      <c r="USP77" s="1"/>
      <c r="USQ77" s="1"/>
      <c r="USR77" s="1"/>
      <c r="USS77" s="1"/>
      <c r="UST77" s="1"/>
      <c r="USU77" s="1"/>
      <c r="USV77" s="1"/>
      <c r="USW77" s="1"/>
      <c r="USX77" s="1"/>
      <c r="USY77" s="1"/>
      <c r="USZ77" s="1"/>
      <c r="UTA77" s="1"/>
      <c r="UTB77" s="1"/>
      <c r="UTC77" s="1"/>
      <c r="UTD77" s="1"/>
      <c r="UTE77" s="1"/>
      <c r="UTF77" s="1"/>
      <c r="UTG77" s="1"/>
      <c r="UTH77" s="1"/>
      <c r="UTI77" s="1"/>
      <c r="UTJ77" s="1"/>
      <c r="UTK77" s="1"/>
      <c r="UTL77" s="1"/>
      <c r="UTM77" s="1"/>
      <c r="UTN77" s="1"/>
      <c r="UTO77" s="1"/>
      <c r="UTP77" s="1"/>
      <c r="UTQ77" s="1"/>
      <c r="UTR77" s="1"/>
      <c r="UTS77" s="1"/>
      <c r="UTT77" s="1"/>
      <c r="UTU77" s="1"/>
      <c r="UTV77" s="1"/>
      <c r="UTW77" s="1"/>
      <c r="UTX77" s="1"/>
      <c r="UTY77" s="1"/>
      <c r="UTZ77" s="1"/>
      <c r="UUA77" s="1"/>
      <c r="UUB77" s="1"/>
      <c r="UUC77" s="1"/>
      <c r="UUD77" s="1"/>
      <c r="UUE77" s="1"/>
      <c r="UUF77" s="1"/>
      <c r="UUG77" s="1"/>
      <c r="UUH77" s="1"/>
      <c r="UUI77" s="1"/>
      <c r="UUJ77" s="1"/>
      <c r="UUK77" s="1"/>
      <c r="UUL77" s="1"/>
      <c r="UUM77" s="1"/>
      <c r="UUN77" s="1"/>
      <c r="UUO77" s="1"/>
      <c r="UUP77" s="1"/>
      <c r="UUQ77" s="1"/>
      <c r="UUR77" s="1"/>
      <c r="UUS77" s="1"/>
      <c r="UUT77" s="1"/>
      <c r="UUU77" s="1"/>
      <c r="UUV77" s="1"/>
      <c r="UUW77" s="1"/>
      <c r="UUX77" s="1"/>
      <c r="UUY77" s="1"/>
      <c r="UUZ77" s="1"/>
      <c r="UVA77" s="1"/>
      <c r="UVB77" s="1"/>
      <c r="UVC77" s="1"/>
      <c r="UVD77" s="1"/>
      <c r="UVE77" s="1"/>
      <c r="UVF77" s="1"/>
      <c r="UVG77" s="1"/>
      <c r="UVH77" s="1"/>
      <c r="UVI77" s="1"/>
      <c r="UVJ77" s="1"/>
      <c r="UVK77" s="1"/>
      <c r="UVL77" s="1"/>
      <c r="UVM77" s="1"/>
      <c r="UVN77" s="1"/>
      <c r="UVO77" s="1"/>
      <c r="UVP77" s="1"/>
      <c r="UVQ77" s="1"/>
      <c r="UVR77" s="1"/>
      <c r="UVS77" s="1"/>
      <c r="UVT77" s="1"/>
      <c r="UVU77" s="1"/>
      <c r="UVV77" s="1"/>
      <c r="UVW77" s="1"/>
      <c r="UVX77" s="1"/>
      <c r="UVY77" s="1"/>
      <c r="UVZ77" s="1"/>
      <c r="UWA77" s="1"/>
      <c r="UWB77" s="1"/>
      <c r="UWC77" s="1"/>
      <c r="UWD77" s="1"/>
      <c r="UWE77" s="1"/>
      <c r="UWF77" s="1"/>
      <c r="UWG77" s="1"/>
      <c r="UWH77" s="1"/>
      <c r="UWI77" s="1"/>
      <c r="UWJ77" s="1"/>
      <c r="UWK77" s="1"/>
      <c r="UWL77" s="1"/>
      <c r="UWM77" s="1"/>
      <c r="UWN77" s="1"/>
      <c r="UWO77" s="1"/>
      <c r="UWP77" s="1"/>
      <c r="UWQ77" s="1"/>
      <c r="UWR77" s="1"/>
      <c r="UWS77" s="1"/>
      <c r="UWT77" s="1"/>
      <c r="UWU77" s="1"/>
      <c r="UWV77" s="1"/>
      <c r="UWW77" s="1"/>
      <c r="UWX77" s="1"/>
      <c r="UWY77" s="1"/>
      <c r="UWZ77" s="1"/>
      <c r="UXA77" s="1"/>
      <c r="UXB77" s="1"/>
      <c r="UXC77" s="1"/>
      <c r="UXD77" s="1"/>
      <c r="UXE77" s="1"/>
      <c r="UXF77" s="1"/>
      <c r="UXG77" s="1"/>
      <c r="UXH77" s="1"/>
      <c r="UXI77" s="1"/>
      <c r="UXJ77" s="1"/>
      <c r="UXK77" s="1"/>
      <c r="UXL77" s="1"/>
      <c r="UXM77" s="1"/>
      <c r="UXN77" s="1"/>
      <c r="UXO77" s="1"/>
      <c r="UXP77" s="1"/>
      <c r="UXQ77" s="1"/>
      <c r="UXR77" s="1"/>
      <c r="UXS77" s="1"/>
      <c r="UXT77" s="1"/>
      <c r="UXU77" s="1"/>
      <c r="UXV77" s="1"/>
      <c r="UXW77" s="1"/>
      <c r="UXX77" s="1"/>
      <c r="UXY77" s="1"/>
      <c r="UXZ77" s="1"/>
      <c r="UYA77" s="1"/>
      <c r="UYB77" s="1"/>
      <c r="UYC77" s="1"/>
      <c r="UYD77" s="1"/>
      <c r="UYE77" s="1"/>
      <c r="UYF77" s="1"/>
      <c r="UYG77" s="1"/>
      <c r="UYH77" s="1"/>
      <c r="UYI77" s="1"/>
      <c r="UYJ77" s="1"/>
      <c r="UYK77" s="1"/>
      <c r="UYL77" s="1"/>
      <c r="UYM77" s="1"/>
      <c r="UYN77" s="1"/>
      <c r="UYO77" s="1"/>
      <c r="UYP77" s="1"/>
      <c r="UYQ77" s="1"/>
      <c r="UYR77" s="1"/>
      <c r="UYS77" s="1"/>
      <c r="UYT77" s="1"/>
      <c r="UYU77" s="1"/>
      <c r="UYV77" s="1"/>
      <c r="UYW77" s="1"/>
      <c r="UYX77" s="1"/>
      <c r="UYY77" s="1"/>
      <c r="UYZ77" s="1"/>
      <c r="UZA77" s="1"/>
      <c r="UZB77" s="1"/>
      <c r="UZC77" s="1"/>
      <c r="UZD77" s="1"/>
      <c r="UZE77" s="1"/>
      <c r="UZF77" s="1"/>
      <c r="UZG77" s="1"/>
      <c r="UZH77" s="1"/>
      <c r="UZI77" s="1"/>
      <c r="UZJ77" s="1"/>
      <c r="UZK77" s="1"/>
      <c r="UZL77" s="1"/>
      <c r="UZM77" s="1"/>
      <c r="UZN77" s="1"/>
      <c r="UZO77" s="1"/>
      <c r="UZP77" s="1"/>
      <c r="UZQ77" s="1"/>
      <c r="UZR77" s="1"/>
      <c r="UZS77" s="1"/>
      <c r="UZT77" s="1"/>
      <c r="UZU77" s="1"/>
      <c r="UZV77" s="1"/>
      <c r="UZW77" s="1"/>
      <c r="UZX77" s="1"/>
      <c r="UZY77" s="1"/>
      <c r="UZZ77" s="1"/>
      <c r="VAA77" s="1"/>
      <c r="VAB77" s="1"/>
      <c r="VAC77" s="1"/>
      <c r="VAD77" s="1"/>
      <c r="VAE77" s="1"/>
      <c r="VAF77" s="1"/>
      <c r="VAG77" s="1"/>
      <c r="VAH77" s="1"/>
      <c r="VAI77" s="1"/>
      <c r="VAJ77" s="1"/>
      <c r="VAK77" s="1"/>
      <c r="VAL77" s="1"/>
      <c r="VAM77" s="1"/>
      <c r="VAN77" s="1"/>
      <c r="VAO77" s="1"/>
      <c r="VAP77" s="1"/>
      <c r="VAQ77" s="1"/>
      <c r="VAR77" s="1"/>
      <c r="VAS77" s="1"/>
      <c r="VAT77" s="1"/>
      <c r="VAU77" s="1"/>
      <c r="VAV77" s="1"/>
      <c r="VAW77" s="1"/>
      <c r="VAX77" s="1"/>
      <c r="VAY77" s="1"/>
      <c r="VAZ77" s="1"/>
      <c r="VBA77" s="1"/>
      <c r="VBB77" s="1"/>
      <c r="VBC77" s="1"/>
      <c r="VBD77" s="1"/>
      <c r="VBE77" s="1"/>
      <c r="VBF77" s="1"/>
      <c r="VBG77" s="1"/>
      <c r="VBH77" s="1"/>
      <c r="VBI77" s="1"/>
      <c r="VBJ77" s="1"/>
      <c r="VBK77" s="1"/>
      <c r="VBL77" s="1"/>
      <c r="VBM77" s="1"/>
      <c r="VBN77" s="1"/>
      <c r="VBO77" s="1"/>
      <c r="VBP77" s="1"/>
      <c r="VBQ77" s="1"/>
      <c r="VBR77" s="1"/>
      <c r="VBS77" s="1"/>
      <c r="VBT77" s="1"/>
      <c r="VBU77" s="1"/>
      <c r="VBV77" s="1"/>
      <c r="VBW77" s="1"/>
      <c r="VBX77" s="1"/>
      <c r="VBY77" s="1"/>
      <c r="VBZ77" s="1"/>
      <c r="VCA77" s="1"/>
      <c r="VCB77" s="1"/>
      <c r="VCC77" s="1"/>
      <c r="VCD77" s="1"/>
      <c r="VCE77" s="1"/>
      <c r="VCF77" s="1"/>
      <c r="VCG77" s="1"/>
      <c r="VCH77" s="1"/>
      <c r="VCI77" s="1"/>
      <c r="VCJ77" s="1"/>
      <c r="VCK77" s="1"/>
      <c r="VCL77" s="1"/>
      <c r="VCM77" s="1"/>
      <c r="VCN77" s="1"/>
      <c r="VCO77" s="1"/>
      <c r="VCP77" s="1"/>
      <c r="VCQ77" s="1"/>
      <c r="VCR77" s="1"/>
      <c r="VCS77" s="1"/>
      <c r="VCT77" s="1"/>
      <c r="VCU77" s="1"/>
      <c r="VCV77" s="1"/>
      <c r="VCW77" s="1"/>
      <c r="VCX77" s="1"/>
      <c r="VCY77" s="1"/>
      <c r="VCZ77" s="1"/>
      <c r="VDA77" s="1"/>
      <c r="VDB77" s="1"/>
      <c r="VDC77" s="1"/>
      <c r="VDD77" s="1"/>
      <c r="VDE77" s="1"/>
      <c r="VDF77" s="1"/>
      <c r="VDG77" s="1"/>
      <c r="VDH77" s="1"/>
      <c r="VDI77" s="1"/>
      <c r="VDJ77" s="1"/>
      <c r="VDK77" s="1"/>
      <c r="VDL77" s="1"/>
      <c r="VDM77" s="1"/>
      <c r="VDN77" s="1"/>
      <c r="VDO77" s="1"/>
      <c r="VDP77" s="1"/>
      <c r="VDQ77" s="1"/>
      <c r="VDR77" s="1"/>
      <c r="VDS77" s="1"/>
      <c r="VDT77" s="1"/>
      <c r="VDU77" s="1"/>
      <c r="VDV77" s="1"/>
      <c r="VDW77" s="1"/>
      <c r="VDX77" s="1"/>
      <c r="VDY77" s="1"/>
      <c r="VDZ77" s="1"/>
      <c r="VEA77" s="1"/>
      <c r="VEB77" s="1"/>
      <c r="VEC77" s="1"/>
      <c r="VED77" s="1"/>
      <c r="VEE77" s="1"/>
      <c r="VEF77" s="1"/>
      <c r="VEG77" s="1"/>
      <c r="VEH77" s="1"/>
      <c r="VEI77" s="1"/>
      <c r="VEJ77" s="1"/>
      <c r="VEK77" s="1"/>
      <c r="VEL77" s="1"/>
      <c r="VEM77" s="1"/>
      <c r="VEN77" s="1"/>
      <c r="VEO77" s="1"/>
      <c r="VEP77" s="1"/>
      <c r="VEQ77" s="1"/>
      <c r="VER77" s="1"/>
      <c r="VES77" s="1"/>
      <c r="VET77" s="1"/>
      <c r="VEU77" s="1"/>
      <c r="VEV77" s="1"/>
      <c r="VEW77" s="1"/>
      <c r="VEX77" s="1"/>
      <c r="VEY77" s="1"/>
      <c r="VEZ77" s="1"/>
      <c r="VFA77" s="1"/>
      <c r="VFB77" s="1"/>
      <c r="VFC77" s="1"/>
      <c r="VFD77" s="1"/>
      <c r="VFE77" s="1"/>
      <c r="VFF77" s="1"/>
      <c r="VFG77" s="1"/>
      <c r="VFH77" s="1"/>
      <c r="VFI77" s="1"/>
      <c r="VFJ77" s="1"/>
      <c r="VFK77" s="1"/>
      <c r="VFL77" s="1"/>
      <c r="VFM77" s="1"/>
      <c r="VFN77" s="1"/>
      <c r="VFO77" s="1"/>
      <c r="VFP77" s="1"/>
      <c r="VFQ77" s="1"/>
      <c r="VFR77" s="1"/>
      <c r="VFS77" s="1"/>
      <c r="VFT77" s="1"/>
      <c r="VFU77" s="1"/>
      <c r="VFV77" s="1"/>
      <c r="VFW77" s="1"/>
      <c r="VFX77" s="1"/>
      <c r="VFY77" s="1"/>
      <c r="VFZ77" s="1"/>
      <c r="VGA77" s="1"/>
      <c r="VGB77" s="1"/>
      <c r="VGC77" s="1"/>
      <c r="VGD77" s="1"/>
      <c r="VGE77" s="1"/>
      <c r="VGF77" s="1"/>
      <c r="VGG77" s="1"/>
      <c r="VGH77" s="1"/>
      <c r="VGI77" s="1"/>
      <c r="VGJ77" s="1"/>
      <c r="VGK77" s="1"/>
      <c r="VGL77" s="1"/>
      <c r="VGM77" s="1"/>
      <c r="VGN77" s="1"/>
      <c r="VGO77" s="1"/>
      <c r="VGP77" s="1"/>
      <c r="VGQ77" s="1"/>
      <c r="VGR77" s="1"/>
      <c r="VGS77" s="1"/>
      <c r="VGT77" s="1"/>
      <c r="VGU77" s="1"/>
      <c r="VGV77" s="1"/>
      <c r="VGW77" s="1"/>
      <c r="VGX77" s="1"/>
      <c r="VGY77" s="1"/>
      <c r="VGZ77" s="1"/>
      <c r="VHA77" s="1"/>
      <c r="VHB77" s="1"/>
      <c r="VHC77" s="1"/>
      <c r="VHD77" s="1"/>
      <c r="VHE77" s="1"/>
      <c r="VHF77" s="1"/>
      <c r="VHG77" s="1"/>
      <c r="VHH77" s="1"/>
      <c r="VHI77" s="1"/>
      <c r="VHJ77" s="1"/>
      <c r="VHK77" s="1"/>
      <c r="VHL77" s="1"/>
      <c r="VHM77" s="1"/>
      <c r="VHN77" s="1"/>
      <c r="VHO77" s="1"/>
      <c r="VHP77" s="1"/>
      <c r="VHQ77" s="1"/>
      <c r="VHR77" s="1"/>
      <c r="VHS77" s="1"/>
      <c r="VHT77" s="1"/>
      <c r="VHU77" s="1"/>
      <c r="VHV77" s="1"/>
      <c r="VHW77" s="1"/>
      <c r="VHX77" s="1"/>
      <c r="VHY77" s="1"/>
      <c r="VHZ77" s="1"/>
      <c r="VIA77" s="1"/>
      <c r="VIB77" s="1"/>
      <c r="VIC77" s="1"/>
      <c r="VID77" s="1"/>
      <c r="VIE77" s="1"/>
      <c r="VIF77" s="1"/>
      <c r="VIG77" s="1"/>
      <c r="VIH77" s="1"/>
      <c r="VII77" s="1"/>
      <c r="VIJ77" s="1"/>
      <c r="VIK77" s="1"/>
      <c r="VIL77" s="1"/>
      <c r="VIM77" s="1"/>
      <c r="VIN77" s="1"/>
      <c r="VIO77" s="1"/>
      <c r="VIP77" s="1"/>
      <c r="VIQ77" s="1"/>
      <c r="VIR77" s="1"/>
      <c r="VIS77" s="1"/>
      <c r="VIT77" s="1"/>
      <c r="VIU77" s="1"/>
      <c r="VIV77" s="1"/>
      <c r="VIW77" s="1"/>
      <c r="VIX77" s="1"/>
      <c r="VIY77" s="1"/>
      <c r="VIZ77" s="1"/>
      <c r="VJA77" s="1"/>
      <c r="VJB77" s="1"/>
      <c r="VJC77" s="1"/>
      <c r="VJD77" s="1"/>
      <c r="VJE77" s="1"/>
      <c r="VJF77" s="1"/>
      <c r="VJG77" s="1"/>
      <c r="VJH77" s="1"/>
      <c r="VJI77" s="1"/>
      <c r="VJJ77" s="1"/>
      <c r="VJK77" s="1"/>
      <c r="VJL77" s="1"/>
      <c r="VJM77" s="1"/>
      <c r="VJN77" s="1"/>
      <c r="VJO77" s="1"/>
      <c r="VJP77" s="1"/>
      <c r="VJQ77" s="1"/>
      <c r="VJR77" s="1"/>
      <c r="VJS77" s="1"/>
      <c r="VJT77" s="1"/>
      <c r="VJU77" s="1"/>
      <c r="VJV77" s="1"/>
      <c r="VJW77" s="1"/>
      <c r="VJX77" s="1"/>
      <c r="VJY77" s="1"/>
      <c r="VJZ77" s="1"/>
      <c r="VKA77" s="1"/>
      <c r="VKB77" s="1"/>
      <c r="VKC77" s="1"/>
      <c r="VKD77" s="1"/>
      <c r="VKE77" s="1"/>
      <c r="VKF77" s="1"/>
      <c r="VKG77" s="1"/>
      <c r="VKH77" s="1"/>
      <c r="VKI77" s="1"/>
      <c r="VKJ77" s="1"/>
      <c r="VKK77" s="1"/>
      <c r="VKL77" s="1"/>
      <c r="VKM77" s="1"/>
      <c r="VKN77" s="1"/>
      <c r="VKO77" s="1"/>
      <c r="VKP77" s="1"/>
      <c r="VKQ77" s="1"/>
      <c r="VKR77" s="1"/>
      <c r="VKS77" s="1"/>
      <c r="VKT77" s="1"/>
      <c r="VKU77" s="1"/>
      <c r="VKV77" s="1"/>
      <c r="VKW77" s="1"/>
      <c r="VKX77" s="1"/>
      <c r="VKY77" s="1"/>
      <c r="VKZ77" s="1"/>
      <c r="VLA77" s="1"/>
      <c r="VLB77" s="1"/>
      <c r="VLC77" s="1"/>
      <c r="VLD77" s="1"/>
      <c r="VLE77" s="1"/>
      <c r="VLF77" s="1"/>
      <c r="VLG77" s="1"/>
      <c r="VLH77" s="1"/>
      <c r="VLI77" s="1"/>
      <c r="VLJ77" s="1"/>
      <c r="VLK77" s="1"/>
      <c r="VLL77" s="1"/>
      <c r="VLM77" s="1"/>
      <c r="VLN77" s="1"/>
      <c r="VLO77" s="1"/>
      <c r="VLP77" s="1"/>
      <c r="VLQ77" s="1"/>
      <c r="VLR77" s="1"/>
      <c r="VLS77" s="1"/>
      <c r="VLT77" s="1"/>
      <c r="VLU77" s="1"/>
      <c r="VLV77" s="1"/>
      <c r="VLW77" s="1"/>
      <c r="VLX77" s="1"/>
      <c r="VLY77" s="1"/>
      <c r="VLZ77" s="1"/>
      <c r="VMA77" s="1"/>
      <c r="VMB77" s="1"/>
      <c r="VMC77" s="1"/>
      <c r="VMD77" s="1"/>
      <c r="VME77" s="1"/>
      <c r="VMF77" s="1"/>
      <c r="VMG77" s="1"/>
      <c r="VMH77" s="1"/>
      <c r="VMI77" s="1"/>
      <c r="VMJ77" s="1"/>
      <c r="VMK77" s="1"/>
      <c r="VML77" s="1"/>
      <c r="VMM77" s="1"/>
      <c r="VMN77" s="1"/>
      <c r="VMO77" s="1"/>
      <c r="VMP77" s="1"/>
      <c r="VMQ77" s="1"/>
      <c r="VMR77" s="1"/>
      <c r="VMS77" s="1"/>
      <c r="VMT77" s="1"/>
      <c r="VMU77" s="1"/>
      <c r="VMV77" s="1"/>
      <c r="VMW77" s="1"/>
      <c r="VMX77" s="1"/>
      <c r="VMY77" s="1"/>
      <c r="VMZ77" s="1"/>
      <c r="VNA77" s="1"/>
      <c r="VNB77" s="1"/>
      <c r="VNC77" s="1"/>
      <c r="VND77" s="1"/>
      <c r="VNE77" s="1"/>
      <c r="VNF77" s="1"/>
      <c r="VNG77" s="1"/>
      <c r="VNH77" s="1"/>
      <c r="VNI77" s="1"/>
      <c r="VNJ77" s="1"/>
      <c r="VNK77" s="1"/>
      <c r="VNL77" s="1"/>
      <c r="VNM77" s="1"/>
      <c r="VNN77" s="1"/>
      <c r="VNO77" s="1"/>
      <c r="VNP77" s="1"/>
      <c r="VNQ77" s="1"/>
      <c r="VNR77" s="1"/>
      <c r="VNS77" s="1"/>
      <c r="VNT77" s="1"/>
      <c r="VNU77" s="1"/>
      <c r="VNV77" s="1"/>
      <c r="VNW77" s="1"/>
      <c r="VNX77" s="1"/>
      <c r="VNY77" s="1"/>
      <c r="VNZ77" s="1"/>
      <c r="VOA77" s="1"/>
      <c r="VOB77" s="1"/>
      <c r="VOC77" s="1"/>
      <c r="VOD77" s="1"/>
      <c r="VOE77" s="1"/>
      <c r="VOF77" s="1"/>
      <c r="VOG77" s="1"/>
      <c r="VOH77" s="1"/>
      <c r="VOI77" s="1"/>
      <c r="VOJ77" s="1"/>
      <c r="VOK77" s="1"/>
      <c r="VOL77" s="1"/>
      <c r="VOM77" s="1"/>
      <c r="VON77" s="1"/>
      <c r="VOO77" s="1"/>
      <c r="VOP77" s="1"/>
      <c r="VOQ77" s="1"/>
      <c r="VOR77" s="1"/>
      <c r="VOS77" s="1"/>
      <c r="VOT77" s="1"/>
      <c r="VOU77" s="1"/>
      <c r="VOV77" s="1"/>
      <c r="VOW77" s="1"/>
      <c r="VOX77" s="1"/>
      <c r="VOY77" s="1"/>
      <c r="VOZ77" s="1"/>
      <c r="VPA77" s="1"/>
      <c r="VPB77" s="1"/>
      <c r="VPC77" s="1"/>
      <c r="VPD77" s="1"/>
      <c r="VPE77" s="1"/>
      <c r="VPF77" s="1"/>
      <c r="VPG77" s="1"/>
      <c r="VPH77" s="1"/>
      <c r="VPI77" s="1"/>
      <c r="VPJ77" s="1"/>
      <c r="VPK77" s="1"/>
      <c r="VPL77" s="1"/>
      <c r="VPM77" s="1"/>
      <c r="VPN77" s="1"/>
      <c r="VPO77" s="1"/>
      <c r="VPP77" s="1"/>
      <c r="VPQ77" s="1"/>
      <c r="VPR77" s="1"/>
      <c r="VPS77" s="1"/>
      <c r="VPT77" s="1"/>
      <c r="VPU77" s="1"/>
      <c r="VPV77" s="1"/>
      <c r="VPW77" s="1"/>
      <c r="VPX77" s="1"/>
      <c r="VPY77" s="1"/>
      <c r="VPZ77" s="1"/>
      <c r="VQA77" s="1"/>
      <c r="VQB77" s="1"/>
      <c r="VQC77" s="1"/>
      <c r="VQD77" s="1"/>
      <c r="VQE77" s="1"/>
      <c r="VQF77" s="1"/>
      <c r="VQG77" s="1"/>
      <c r="VQH77" s="1"/>
      <c r="VQI77" s="1"/>
      <c r="VQJ77" s="1"/>
      <c r="VQK77" s="1"/>
      <c r="VQL77" s="1"/>
      <c r="VQM77" s="1"/>
      <c r="VQN77" s="1"/>
      <c r="VQO77" s="1"/>
      <c r="VQP77" s="1"/>
      <c r="VQQ77" s="1"/>
      <c r="VQR77" s="1"/>
      <c r="VQS77" s="1"/>
      <c r="VQT77" s="1"/>
      <c r="VQU77" s="1"/>
      <c r="VQV77" s="1"/>
      <c r="VQW77" s="1"/>
      <c r="VQX77" s="1"/>
      <c r="VQY77" s="1"/>
      <c r="VQZ77" s="1"/>
      <c r="VRA77" s="1"/>
      <c r="VRB77" s="1"/>
      <c r="VRC77" s="1"/>
      <c r="VRD77" s="1"/>
      <c r="VRE77" s="1"/>
      <c r="VRF77" s="1"/>
      <c r="VRG77" s="1"/>
      <c r="VRH77" s="1"/>
      <c r="VRI77" s="1"/>
      <c r="VRJ77" s="1"/>
      <c r="VRK77" s="1"/>
      <c r="VRL77" s="1"/>
      <c r="VRM77" s="1"/>
      <c r="VRN77" s="1"/>
      <c r="VRO77" s="1"/>
      <c r="VRP77" s="1"/>
      <c r="VRQ77" s="1"/>
      <c r="VRR77" s="1"/>
      <c r="VRS77" s="1"/>
      <c r="VRT77" s="1"/>
      <c r="VRU77" s="1"/>
      <c r="VRV77" s="1"/>
      <c r="VRW77" s="1"/>
      <c r="VRX77" s="1"/>
      <c r="VRY77" s="1"/>
      <c r="VRZ77" s="1"/>
      <c r="VSA77" s="1"/>
      <c r="VSB77" s="1"/>
      <c r="VSC77" s="1"/>
      <c r="VSD77" s="1"/>
      <c r="VSE77" s="1"/>
      <c r="VSF77" s="1"/>
      <c r="VSG77" s="1"/>
      <c r="VSH77" s="1"/>
      <c r="VSI77" s="1"/>
      <c r="VSJ77" s="1"/>
      <c r="VSK77" s="1"/>
      <c r="VSL77" s="1"/>
      <c r="VSM77" s="1"/>
      <c r="VSN77" s="1"/>
      <c r="VSO77" s="1"/>
      <c r="VSP77" s="1"/>
      <c r="VSQ77" s="1"/>
      <c r="VSR77" s="1"/>
      <c r="VSS77" s="1"/>
      <c r="VST77" s="1"/>
      <c r="VSU77" s="1"/>
      <c r="VSV77" s="1"/>
      <c r="VSW77" s="1"/>
      <c r="VSX77" s="1"/>
      <c r="VSY77" s="1"/>
      <c r="VSZ77" s="1"/>
      <c r="VTA77" s="1"/>
      <c r="VTB77" s="1"/>
      <c r="VTC77" s="1"/>
      <c r="VTD77" s="1"/>
      <c r="VTE77" s="1"/>
      <c r="VTF77" s="1"/>
      <c r="VTG77" s="1"/>
      <c r="VTH77" s="1"/>
      <c r="VTI77" s="1"/>
      <c r="VTJ77" s="1"/>
      <c r="VTK77" s="1"/>
      <c r="VTL77" s="1"/>
      <c r="VTM77" s="1"/>
      <c r="VTN77" s="1"/>
      <c r="VTO77" s="1"/>
      <c r="VTP77" s="1"/>
      <c r="VTQ77" s="1"/>
      <c r="VTR77" s="1"/>
      <c r="VTS77" s="1"/>
      <c r="VTT77" s="1"/>
      <c r="VTU77" s="1"/>
      <c r="VTV77" s="1"/>
      <c r="VTW77" s="1"/>
      <c r="VTX77" s="1"/>
      <c r="VTY77" s="1"/>
      <c r="VTZ77" s="1"/>
      <c r="VUA77" s="1"/>
      <c r="VUB77" s="1"/>
      <c r="VUC77" s="1"/>
      <c r="VUD77" s="1"/>
      <c r="VUE77" s="1"/>
      <c r="VUF77" s="1"/>
      <c r="VUG77" s="1"/>
      <c r="VUH77" s="1"/>
      <c r="VUI77" s="1"/>
      <c r="VUJ77" s="1"/>
      <c r="VUK77" s="1"/>
      <c r="VUL77" s="1"/>
      <c r="VUM77" s="1"/>
      <c r="VUN77" s="1"/>
      <c r="VUO77" s="1"/>
      <c r="VUP77" s="1"/>
      <c r="VUQ77" s="1"/>
      <c r="VUR77" s="1"/>
      <c r="VUS77" s="1"/>
      <c r="VUT77" s="1"/>
      <c r="VUU77" s="1"/>
      <c r="VUV77" s="1"/>
      <c r="VUW77" s="1"/>
      <c r="VUX77" s="1"/>
      <c r="VUY77" s="1"/>
      <c r="VUZ77" s="1"/>
      <c r="VVA77" s="1"/>
      <c r="VVB77" s="1"/>
      <c r="VVC77" s="1"/>
      <c r="VVD77" s="1"/>
      <c r="VVE77" s="1"/>
      <c r="VVF77" s="1"/>
      <c r="VVG77" s="1"/>
      <c r="VVH77" s="1"/>
      <c r="VVI77" s="1"/>
      <c r="VVJ77" s="1"/>
      <c r="VVK77" s="1"/>
      <c r="VVL77" s="1"/>
      <c r="VVM77" s="1"/>
      <c r="VVN77" s="1"/>
      <c r="VVO77" s="1"/>
      <c r="VVP77" s="1"/>
      <c r="VVQ77" s="1"/>
      <c r="VVR77" s="1"/>
      <c r="VVS77" s="1"/>
      <c r="VVT77" s="1"/>
      <c r="VVU77" s="1"/>
      <c r="VVV77" s="1"/>
      <c r="VVW77" s="1"/>
      <c r="VVX77" s="1"/>
      <c r="VVY77" s="1"/>
      <c r="VVZ77" s="1"/>
      <c r="VWA77" s="1"/>
      <c r="VWB77" s="1"/>
      <c r="VWC77" s="1"/>
      <c r="VWD77" s="1"/>
      <c r="VWE77" s="1"/>
      <c r="VWF77" s="1"/>
      <c r="VWG77" s="1"/>
      <c r="VWH77" s="1"/>
      <c r="VWI77" s="1"/>
      <c r="VWJ77" s="1"/>
      <c r="VWK77" s="1"/>
      <c r="VWL77" s="1"/>
      <c r="VWM77" s="1"/>
      <c r="VWN77" s="1"/>
      <c r="VWO77" s="1"/>
      <c r="VWP77" s="1"/>
      <c r="VWQ77" s="1"/>
      <c r="VWR77" s="1"/>
      <c r="VWS77" s="1"/>
      <c r="VWT77" s="1"/>
      <c r="VWU77" s="1"/>
      <c r="VWV77" s="1"/>
      <c r="VWW77" s="1"/>
      <c r="VWX77" s="1"/>
      <c r="VWY77" s="1"/>
      <c r="VWZ77" s="1"/>
      <c r="VXA77" s="1"/>
      <c r="VXB77" s="1"/>
      <c r="VXC77" s="1"/>
      <c r="VXD77" s="1"/>
      <c r="VXE77" s="1"/>
      <c r="VXF77" s="1"/>
      <c r="VXG77" s="1"/>
      <c r="VXH77" s="1"/>
      <c r="VXI77" s="1"/>
      <c r="VXJ77" s="1"/>
      <c r="VXK77" s="1"/>
      <c r="VXL77" s="1"/>
      <c r="VXM77" s="1"/>
      <c r="VXN77" s="1"/>
      <c r="VXO77" s="1"/>
      <c r="VXP77" s="1"/>
      <c r="VXQ77" s="1"/>
      <c r="VXR77" s="1"/>
      <c r="VXS77" s="1"/>
      <c r="VXT77" s="1"/>
      <c r="VXU77" s="1"/>
      <c r="VXV77" s="1"/>
      <c r="VXW77" s="1"/>
      <c r="VXX77" s="1"/>
      <c r="VXY77" s="1"/>
      <c r="VXZ77" s="1"/>
      <c r="VYA77" s="1"/>
      <c r="VYB77" s="1"/>
      <c r="VYC77" s="1"/>
      <c r="VYD77" s="1"/>
      <c r="VYE77" s="1"/>
      <c r="VYF77" s="1"/>
      <c r="VYG77" s="1"/>
      <c r="VYH77" s="1"/>
      <c r="VYI77" s="1"/>
      <c r="VYJ77" s="1"/>
      <c r="VYK77" s="1"/>
      <c r="VYL77" s="1"/>
      <c r="VYM77" s="1"/>
      <c r="VYN77" s="1"/>
      <c r="VYO77" s="1"/>
      <c r="VYP77" s="1"/>
      <c r="VYQ77" s="1"/>
      <c r="VYR77" s="1"/>
      <c r="VYS77" s="1"/>
      <c r="VYT77" s="1"/>
      <c r="VYU77" s="1"/>
      <c r="VYV77" s="1"/>
      <c r="VYW77" s="1"/>
      <c r="VYX77" s="1"/>
      <c r="VYY77" s="1"/>
      <c r="VYZ77" s="1"/>
      <c r="VZA77" s="1"/>
      <c r="VZB77" s="1"/>
      <c r="VZC77" s="1"/>
      <c r="VZD77" s="1"/>
      <c r="VZE77" s="1"/>
      <c r="VZF77" s="1"/>
      <c r="VZG77" s="1"/>
      <c r="VZH77" s="1"/>
      <c r="VZI77" s="1"/>
      <c r="VZJ77" s="1"/>
      <c r="VZK77" s="1"/>
      <c r="VZL77" s="1"/>
      <c r="VZM77" s="1"/>
      <c r="VZN77" s="1"/>
      <c r="VZO77" s="1"/>
      <c r="VZP77" s="1"/>
      <c r="VZQ77" s="1"/>
      <c r="VZR77" s="1"/>
      <c r="VZS77" s="1"/>
      <c r="VZT77" s="1"/>
      <c r="VZU77" s="1"/>
      <c r="VZV77" s="1"/>
      <c r="VZW77" s="1"/>
      <c r="VZX77" s="1"/>
      <c r="VZY77" s="1"/>
      <c r="VZZ77" s="1"/>
      <c r="WAA77" s="1"/>
      <c r="WAB77" s="1"/>
      <c r="WAC77" s="1"/>
      <c r="WAD77" s="1"/>
      <c r="WAE77" s="1"/>
      <c r="WAF77" s="1"/>
      <c r="WAG77" s="1"/>
      <c r="WAH77" s="1"/>
      <c r="WAI77" s="1"/>
      <c r="WAJ77" s="1"/>
      <c r="WAK77" s="1"/>
      <c r="WAL77" s="1"/>
      <c r="WAM77" s="1"/>
      <c r="WAN77" s="1"/>
      <c r="WAO77" s="1"/>
      <c r="WAP77" s="1"/>
      <c r="WAQ77" s="1"/>
      <c r="WAR77" s="1"/>
      <c r="WAS77" s="1"/>
      <c r="WAT77" s="1"/>
      <c r="WAU77" s="1"/>
      <c r="WAV77" s="1"/>
      <c r="WAW77" s="1"/>
      <c r="WAX77" s="1"/>
      <c r="WAY77" s="1"/>
      <c r="WAZ77" s="1"/>
      <c r="WBA77" s="1"/>
      <c r="WBB77" s="1"/>
      <c r="WBC77" s="1"/>
      <c r="WBD77" s="1"/>
      <c r="WBE77" s="1"/>
      <c r="WBF77" s="1"/>
      <c r="WBG77" s="1"/>
      <c r="WBH77" s="1"/>
      <c r="WBI77" s="1"/>
      <c r="WBJ77" s="1"/>
      <c r="WBK77" s="1"/>
      <c r="WBL77" s="1"/>
      <c r="WBM77" s="1"/>
      <c r="WBN77" s="1"/>
      <c r="WBO77" s="1"/>
      <c r="WBP77" s="1"/>
      <c r="WBQ77" s="1"/>
      <c r="WBR77" s="1"/>
      <c r="WBS77" s="1"/>
      <c r="WBT77" s="1"/>
      <c r="WBU77" s="1"/>
      <c r="WBV77" s="1"/>
      <c r="WBW77" s="1"/>
      <c r="WBX77" s="1"/>
      <c r="WBY77" s="1"/>
      <c r="WBZ77" s="1"/>
      <c r="WCA77" s="1"/>
      <c r="WCB77" s="1"/>
      <c r="WCC77" s="1"/>
      <c r="WCD77" s="1"/>
      <c r="WCE77" s="1"/>
      <c r="WCF77" s="1"/>
      <c r="WCG77" s="1"/>
      <c r="WCH77" s="1"/>
      <c r="WCI77" s="1"/>
      <c r="WCJ77" s="1"/>
      <c r="WCK77" s="1"/>
      <c r="WCL77" s="1"/>
      <c r="WCM77" s="1"/>
      <c r="WCN77" s="1"/>
      <c r="WCO77" s="1"/>
      <c r="WCP77" s="1"/>
      <c r="WCQ77" s="1"/>
      <c r="WCR77" s="1"/>
      <c r="WCS77" s="1"/>
      <c r="WCT77" s="1"/>
      <c r="WCU77" s="1"/>
      <c r="WCV77" s="1"/>
      <c r="WCW77" s="1"/>
      <c r="WCX77" s="1"/>
      <c r="WCY77" s="1"/>
      <c r="WCZ77" s="1"/>
      <c r="WDA77" s="1"/>
      <c r="WDB77" s="1"/>
      <c r="WDC77" s="1"/>
      <c r="WDD77" s="1"/>
      <c r="WDE77" s="1"/>
      <c r="WDF77" s="1"/>
      <c r="WDG77" s="1"/>
      <c r="WDH77" s="1"/>
      <c r="WDI77" s="1"/>
      <c r="WDJ77" s="1"/>
      <c r="WDK77" s="1"/>
      <c r="WDL77" s="1"/>
      <c r="WDM77" s="1"/>
      <c r="WDN77" s="1"/>
      <c r="WDO77" s="1"/>
      <c r="WDP77" s="1"/>
      <c r="WDQ77" s="1"/>
      <c r="WDR77" s="1"/>
      <c r="WDS77" s="1"/>
      <c r="WDT77" s="1"/>
      <c r="WDU77" s="1"/>
      <c r="WDV77" s="1"/>
      <c r="WDW77" s="1"/>
      <c r="WDX77" s="1"/>
      <c r="WDY77" s="1"/>
      <c r="WDZ77" s="1"/>
      <c r="WEA77" s="1"/>
      <c r="WEB77" s="1"/>
      <c r="WEC77" s="1"/>
      <c r="WED77" s="1"/>
      <c r="WEE77" s="1"/>
      <c r="WEF77" s="1"/>
      <c r="WEG77" s="1"/>
      <c r="WEH77" s="1"/>
      <c r="WEI77" s="1"/>
      <c r="WEJ77" s="1"/>
      <c r="WEK77" s="1"/>
      <c r="WEL77" s="1"/>
      <c r="WEM77" s="1"/>
      <c r="WEN77" s="1"/>
      <c r="WEO77" s="1"/>
      <c r="WEP77" s="1"/>
      <c r="WEQ77" s="1"/>
      <c r="WER77" s="1"/>
      <c r="WES77" s="1"/>
      <c r="WET77" s="1"/>
      <c r="WEU77" s="1"/>
      <c r="WEV77" s="1"/>
      <c r="WEW77" s="1"/>
      <c r="WEX77" s="1"/>
      <c r="WEY77" s="1"/>
      <c r="WEZ77" s="1"/>
      <c r="WFA77" s="1"/>
      <c r="WFB77" s="1"/>
      <c r="WFC77" s="1"/>
      <c r="WFD77" s="1"/>
      <c r="WFE77" s="1"/>
      <c r="WFF77" s="1"/>
      <c r="WFG77" s="1"/>
      <c r="WFH77" s="1"/>
      <c r="WFI77" s="1"/>
      <c r="WFJ77" s="1"/>
      <c r="WFK77" s="1"/>
      <c r="WFL77" s="1"/>
      <c r="WFM77" s="1"/>
      <c r="WFN77" s="1"/>
      <c r="WFO77" s="1"/>
      <c r="WFP77" s="1"/>
      <c r="WFQ77" s="1"/>
      <c r="WFR77" s="1"/>
      <c r="WFS77" s="1"/>
      <c r="WFT77" s="1"/>
      <c r="WFU77" s="1"/>
      <c r="WFV77" s="1"/>
      <c r="WFW77" s="1"/>
      <c r="WFX77" s="1"/>
      <c r="WFY77" s="1"/>
      <c r="WFZ77" s="1"/>
      <c r="WGA77" s="1"/>
      <c r="WGB77" s="1"/>
      <c r="WGC77" s="1"/>
      <c r="WGD77" s="1"/>
      <c r="WGE77" s="1"/>
      <c r="WGF77" s="1"/>
      <c r="WGG77" s="1"/>
      <c r="WGH77" s="1"/>
      <c r="WGI77" s="1"/>
      <c r="WGJ77" s="1"/>
      <c r="WGK77" s="1"/>
      <c r="WGL77" s="1"/>
      <c r="WGM77" s="1"/>
      <c r="WGN77" s="1"/>
      <c r="WGO77" s="1"/>
      <c r="WGP77" s="1"/>
      <c r="WGQ77" s="1"/>
      <c r="WGR77" s="1"/>
      <c r="WGS77" s="1"/>
      <c r="WGT77" s="1"/>
      <c r="WGU77" s="1"/>
      <c r="WGV77" s="1"/>
      <c r="WGW77" s="1"/>
      <c r="WGX77" s="1"/>
      <c r="WGY77" s="1"/>
      <c r="WGZ77" s="1"/>
      <c r="WHA77" s="1"/>
      <c r="WHB77" s="1"/>
      <c r="WHC77" s="1"/>
      <c r="WHD77" s="1"/>
      <c r="WHE77" s="1"/>
      <c r="WHF77" s="1"/>
      <c r="WHG77" s="1"/>
      <c r="WHH77" s="1"/>
      <c r="WHI77" s="1"/>
      <c r="WHJ77" s="1"/>
      <c r="WHK77" s="1"/>
      <c r="WHL77" s="1"/>
      <c r="WHM77" s="1"/>
      <c r="WHN77" s="1"/>
      <c r="WHO77" s="1"/>
      <c r="WHP77" s="1"/>
      <c r="WHQ77" s="1"/>
      <c r="WHR77" s="1"/>
      <c r="WHS77" s="1"/>
      <c r="WHT77" s="1"/>
      <c r="WHU77" s="1"/>
      <c r="WHV77" s="1"/>
      <c r="WHW77" s="1"/>
      <c r="WHX77" s="1"/>
      <c r="WHY77" s="1"/>
      <c r="WHZ77" s="1"/>
      <c r="WIA77" s="1"/>
      <c r="WIB77" s="1"/>
      <c r="WIC77" s="1"/>
      <c r="WID77" s="1"/>
      <c r="WIE77" s="1"/>
      <c r="WIF77" s="1"/>
      <c r="WIG77" s="1"/>
      <c r="WIH77" s="1"/>
      <c r="WII77" s="1"/>
      <c r="WIJ77" s="1"/>
      <c r="WIK77" s="1"/>
      <c r="WIL77" s="1"/>
      <c r="WIM77" s="1"/>
      <c r="WIN77" s="1"/>
      <c r="WIO77" s="1"/>
      <c r="WIP77" s="1"/>
      <c r="WIQ77" s="1"/>
      <c r="WIR77" s="1"/>
      <c r="WIS77" s="1"/>
      <c r="WIT77" s="1"/>
      <c r="WIU77" s="1"/>
      <c r="WIV77" s="1"/>
      <c r="WIW77" s="1"/>
      <c r="WIX77" s="1"/>
      <c r="WIY77" s="1"/>
      <c r="WIZ77" s="1"/>
      <c r="WJA77" s="1"/>
      <c r="WJB77" s="1"/>
      <c r="WJC77" s="1"/>
      <c r="WJD77" s="1"/>
      <c r="WJE77" s="1"/>
      <c r="WJF77" s="1"/>
      <c r="WJG77" s="1"/>
      <c r="WJH77" s="1"/>
      <c r="WJI77" s="1"/>
      <c r="WJJ77" s="1"/>
      <c r="WJK77" s="1"/>
      <c r="WJL77" s="1"/>
      <c r="WJM77" s="1"/>
      <c r="WJN77" s="1"/>
      <c r="WJO77" s="1"/>
      <c r="WJP77" s="1"/>
      <c r="WJQ77" s="1"/>
      <c r="WJR77" s="1"/>
      <c r="WJS77" s="1"/>
      <c r="WJT77" s="1"/>
      <c r="WJU77" s="1"/>
      <c r="WJV77" s="1"/>
      <c r="WJW77" s="1"/>
      <c r="WJX77" s="1"/>
      <c r="WJY77" s="1"/>
      <c r="WJZ77" s="1"/>
      <c r="WKA77" s="1"/>
      <c r="WKB77" s="1"/>
      <c r="WKC77" s="1"/>
      <c r="WKD77" s="1"/>
      <c r="WKE77" s="1"/>
      <c r="WKF77" s="1"/>
      <c r="WKG77" s="1"/>
      <c r="WKH77" s="1"/>
      <c r="WKI77" s="1"/>
      <c r="WKJ77" s="1"/>
      <c r="WKK77" s="1"/>
      <c r="WKL77" s="1"/>
      <c r="WKM77" s="1"/>
      <c r="WKN77" s="1"/>
      <c r="WKO77" s="1"/>
      <c r="WKP77" s="1"/>
      <c r="WKQ77" s="1"/>
      <c r="WKR77" s="1"/>
      <c r="WKS77" s="1"/>
      <c r="WKT77" s="1"/>
      <c r="WKU77" s="1"/>
      <c r="WKV77" s="1"/>
      <c r="WKW77" s="1"/>
      <c r="WKX77" s="1"/>
      <c r="WKY77" s="1"/>
      <c r="WKZ77" s="1"/>
      <c r="WLA77" s="1"/>
      <c r="WLB77" s="1"/>
      <c r="WLC77" s="1"/>
      <c r="WLD77" s="1"/>
      <c r="WLE77" s="1"/>
      <c r="WLF77" s="1"/>
      <c r="WLG77" s="1"/>
      <c r="WLH77" s="1"/>
      <c r="WLI77" s="1"/>
      <c r="WLJ77" s="1"/>
      <c r="WLK77" s="1"/>
      <c r="WLL77" s="1"/>
      <c r="WLM77" s="1"/>
      <c r="WLN77" s="1"/>
      <c r="WLO77" s="1"/>
      <c r="WLP77" s="1"/>
      <c r="WLQ77" s="1"/>
      <c r="WLR77" s="1"/>
      <c r="WLS77" s="1"/>
      <c r="WLT77" s="1"/>
      <c r="WLU77" s="1"/>
      <c r="WLV77" s="1"/>
      <c r="WLW77" s="1"/>
      <c r="WLX77" s="1"/>
      <c r="WLY77" s="1"/>
      <c r="WLZ77" s="1"/>
      <c r="WMA77" s="1"/>
      <c r="WMB77" s="1"/>
      <c r="WMC77" s="1"/>
      <c r="WMD77" s="1"/>
      <c r="WME77" s="1"/>
      <c r="WMF77" s="1"/>
      <c r="WMG77" s="1"/>
      <c r="WMH77" s="1"/>
      <c r="WMI77" s="1"/>
      <c r="WMJ77" s="1"/>
      <c r="WMK77" s="1"/>
      <c r="WML77" s="1"/>
      <c r="WMM77" s="1"/>
      <c r="WMN77" s="1"/>
      <c r="WMO77" s="1"/>
      <c r="WMP77" s="1"/>
      <c r="WMQ77" s="1"/>
      <c r="WMR77" s="1"/>
      <c r="WMS77" s="1"/>
      <c r="WMT77" s="1"/>
      <c r="WMU77" s="1"/>
      <c r="WMV77" s="1"/>
      <c r="WMW77" s="1"/>
      <c r="WMX77" s="1"/>
      <c r="WMY77" s="1"/>
      <c r="WMZ77" s="1"/>
      <c r="WNA77" s="1"/>
      <c r="WNB77" s="1"/>
      <c r="WNC77" s="1"/>
      <c r="WND77" s="1"/>
      <c r="WNE77" s="1"/>
      <c r="WNF77" s="1"/>
      <c r="WNG77" s="1"/>
      <c r="WNH77" s="1"/>
      <c r="WNI77" s="1"/>
      <c r="WNJ77" s="1"/>
      <c r="WNK77" s="1"/>
      <c r="WNL77" s="1"/>
      <c r="WNM77" s="1"/>
      <c r="WNN77" s="1"/>
      <c r="WNO77" s="1"/>
      <c r="WNP77" s="1"/>
      <c r="WNQ77" s="1"/>
      <c r="WNR77" s="1"/>
      <c r="WNS77" s="1"/>
      <c r="WNT77" s="1"/>
      <c r="WNU77" s="1"/>
      <c r="WNV77" s="1"/>
      <c r="WNW77" s="1"/>
      <c r="WNX77" s="1"/>
      <c r="WNY77" s="1"/>
      <c r="WNZ77" s="1"/>
      <c r="WOA77" s="1"/>
      <c r="WOB77" s="1"/>
      <c r="WOC77" s="1"/>
      <c r="WOD77" s="1"/>
      <c r="WOE77" s="1"/>
      <c r="WOF77" s="1"/>
      <c r="WOG77" s="1"/>
      <c r="WOH77" s="1"/>
      <c r="WOI77" s="1"/>
      <c r="WOJ77" s="1"/>
      <c r="WOK77" s="1"/>
      <c r="WOL77" s="1"/>
      <c r="WOM77" s="1"/>
      <c r="WON77" s="1"/>
      <c r="WOO77" s="1"/>
      <c r="WOP77" s="1"/>
      <c r="WOQ77" s="1"/>
      <c r="WOR77" s="1"/>
      <c r="WOS77" s="1"/>
      <c r="WOT77" s="1"/>
      <c r="WOU77" s="1"/>
      <c r="WOV77" s="1"/>
      <c r="WOW77" s="1"/>
      <c r="WOX77" s="1"/>
      <c r="WOY77" s="1"/>
      <c r="WOZ77" s="1"/>
      <c r="WPA77" s="1"/>
      <c r="WPB77" s="1"/>
      <c r="WPC77" s="1"/>
      <c r="WPD77" s="1"/>
      <c r="WPE77" s="1"/>
      <c r="WPF77" s="1"/>
      <c r="WPG77" s="1"/>
      <c r="WPH77" s="1"/>
      <c r="WPI77" s="1"/>
      <c r="WPJ77" s="1"/>
      <c r="WPK77" s="1"/>
      <c r="WPL77" s="1"/>
      <c r="WPM77" s="1"/>
      <c r="WPN77" s="1"/>
      <c r="WPO77" s="1"/>
      <c r="WPP77" s="1"/>
      <c r="WPQ77" s="1"/>
      <c r="WPR77" s="1"/>
      <c r="WPS77" s="1"/>
      <c r="WPT77" s="1"/>
      <c r="WPU77" s="1"/>
      <c r="WPV77" s="1"/>
      <c r="WPW77" s="1"/>
      <c r="WPX77" s="1"/>
      <c r="WPY77" s="1"/>
      <c r="WPZ77" s="1"/>
      <c r="WQA77" s="1"/>
      <c r="WQB77" s="1"/>
      <c r="WQC77" s="1"/>
      <c r="WQD77" s="1"/>
      <c r="WQE77" s="1"/>
      <c r="WQF77" s="1"/>
      <c r="WQG77" s="1"/>
      <c r="WQH77" s="1"/>
      <c r="WQI77" s="1"/>
      <c r="WQJ77" s="1"/>
      <c r="WQK77" s="1"/>
      <c r="WQL77" s="1"/>
      <c r="WQM77" s="1"/>
      <c r="WQN77" s="1"/>
      <c r="WQO77" s="1"/>
      <c r="WQP77" s="1"/>
      <c r="WQQ77" s="1"/>
      <c r="WQR77" s="1"/>
      <c r="WQS77" s="1"/>
      <c r="WQT77" s="1"/>
      <c r="WQU77" s="1"/>
      <c r="WQV77" s="1"/>
      <c r="WQW77" s="1"/>
      <c r="WQX77" s="1"/>
      <c r="WQY77" s="1"/>
      <c r="WQZ77" s="1"/>
      <c r="WRA77" s="1"/>
      <c r="WRB77" s="1"/>
      <c r="WRC77" s="1"/>
      <c r="WRD77" s="1"/>
      <c r="WRE77" s="1"/>
      <c r="WRF77" s="1"/>
      <c r="WRG77" s="1"/>
      <c r="WRH77" s="1"/>
      <c r="WRI77" s="1"/>
      <c r="WRJ77" s="1"/>
      <c r="WRK77" s="1"/>
      <c r="WRL77" s="1"/>
      <c r="WRM77" s="1"/>
      <c r="WRN77" s="1"/>
      <c r="WRO77" s="1"/>
      <c r="WRP77" s="1"/>
      <c r="WRQ77" s="1"/>
      <c r="WRR77" s="1"/>
      <c r="WRS77" s="1"/>
      <c r="WRT77" s="1"/>
      <c r="WRU77" s="1"/>
      <c r="WRV77" s="1"/>
      <c r="WRW77" s="1"/>
      <c r="WRX77" s="1"/>
      <c r="WRY77" s="1"/>
      <c r="WRZ77" s="1"/>
      <c r="WSA77" s="1"/>
      <c r="WSB77" s="1"/>
      <c r="WSC77" s="1"/>
      <c r="WSD77" s="1"/>
      <c r="WSE77" s="1"/>
      <c r="WSF77" s="1"/>
      <c r="WSG77" s="1"/>
      <c r="WSH77" s="1"/>
      <c r="WSI77" s="1"/>
      <c r="WSJ77" s="1"/>
      <c r="WSK77" s="1"/>
      <c r="WSL77" s="1"/>
      <c r="WSM77" s="1"/>
      <c r="WSN77" s="1"/>
      <c r="WSO77" s="1"/>
      <c r="WSP77" s="1"/>
      <c r="WSQ77" s="1"/>
      <c r="WSR77" s="1"/>
      <c r="WSS77" s="1"/>
      <c r="WST77" s="1"/>
      <c r="WSU77" s="1"/>
      <c r="WSV77" s="1"/>
      <c r="WSW77" s="1"/>
      <c r="WSX77" s="1"/>
      <c r="WSY77" s="1"/>
      <c r="WSZ77" s="1"/>
      <c r="WTA77" s="1"/>
      <c r="WTB77" s="1"/>
      <c r="WTC77" s="1"/>
      <c r="WTD77" s="1"/>
      <c r="WTE77" s="1"/>
      <c r="WTF77" s="1"/>
      <c r="WTG77" s="1"/>
      <c r="WTH77" s="1"/>
      <c r="WTI77" s="1"/>
      <c r="WTJ77" s="1"/>
      <c r="WTK77" s="1"/>
      <c r="WTL77" s="1"/>
      <c r="WTM77" s="1"/>
      <c r="WTN77" s="1"/>
      <c r="WTO77" s="1"/>
      <c r="WTP77" s="1"/>
      <c r="WTQ77" s="1"/>
      <c r="WTR77" s="1"/>
      <c r="WTS77" s="1"/>
      <c r="WTT77" s="1"/>
      <c r="WTU77" s="1"/>
      <c r="WTV77" s="1"/>
      <c r="WTW77" s="1"/>
      <c r="WTX77" s="1"/>
      <c r="WTY77" s="1"/>
      <c r="WTZ77" s="1"/>
      <c r="WUA77" s="1"/>
      <c r="WUB77" s="1"/>
      <c r="WUC77" s="1"/>
      <c r="WUD77" s="1"/>
      <c r="WUE77" s="1"/>
      <c r="WUF77" s="1"/>
      <c r="WUG77" s="1"/>
      <c r="WUH77" s="1"/>
      <c r="WUI77" s="1"/>
      <c r="WUJ77" s="1"/>
      <c r="WUK77" s="1"/>
      <c r="WUL77" s="1"/>
      <c r="WUM77" s="1"/>
      <c r="WUN77" s="1"/>
      <c r="WUO77" s="1"/>
      <c r="WUP77" s="1"/>
      <c r="WUQ77" s="1"/>
      <c r="WUR77" s="1"/>
      <c r="WUS77" s="1"/>
      <c r="WUT77" s="1"/>
      <c r="WUU77" s="1"/>
      <c r="WUV77" s="1"/>
      <c r="WUW77" s="1"/>
      <c r="WUX77" s="1"/>
      <c r="WUY77" s="1"/>
      <c r="WUZ77" s="1"/>
      <c r="WVA77" s="1"/>
      <c r="WVB77" s="1"/>
      <c r="WVC77" s="1"/>
      <c r="WVD77" s="1"/>
      <c r="WVE77" s="1"/>
      <c r="WVF77" s="1"/>
      <c r="WVG77" s="1"/>
      <c r="WVH77" s="1"/>
      <c r="WVI77" s="1"/>
      <c r="WVJ77" s="1"/>
      <c r="WVK77" s="1"/>
      <c r="WVL77" s="1"/>
      <c r="WVM77" s="1"/>
      <c r="WVN77" s="1"/>
      <c r="WVO77" s="1"/>
      <c r="WVP77" s="1"/>
      <c r="WVQ77" s="1"/>
      <c r="WVR77" s="1"/>
      <c r="WVS77" s="1"/>
      <c r="WVT77" s="1"/>
      <c r="WVU77" s="1"/>
      <c r="WVV77" s="1"/>
      <c r="WVW77" s="1"/>
      <c r="WVX77" s="1"/>
      <c r="WVY77" s="1"/>
      <c r="WVZ77" s="1"/>
      <c r="WWA77" s="1"/>
      <c r="WWB77" s="1"/>
      <c r="WWC77" s="1"/>
      <c r="WWD77" s="1"/>
      <c r="WWE77" s="1"/>
      <c r="WWF77" s="1"/>
      <c r="WWG77" s="1"/>
      <c r="WWH77" s="1"/>
      <c r="WWI77" s="1"/>
      <c r="WWJ77" s="1"/>
      <c r="WWK77" s="1"/>
      <c r="WWL77" s="1"/>
      <c r="WWM77" s="1"/>
      <c r="WWN77" s="1"/>
      <c r="WWO77" s="1"/>
      <c r="WWP77" s="1"/>
      <c r="WWQ77" s="1"/>
      <c r="WWR77" s="1"/>
      <c r="WWS77" s="1"/>
      <c r="WWT77" s="1"/>
      <c r="WWU77" s="1"/>
      <c r="WWV77" s="1"/>
      <c r="WWW77" s="1"/>
      <c r="WWX77" s="1"/>
      <c r="WWY77" s="1"/>
      <c r="WWZ77" s="1"/>
      <c r="WXA77" s="1"/>
      <c r="WXB77" s="1"/>
      <c r="WXC77" s="1"/>
      <c r="WXD77" s="1"/>
      <c r="WXE77" s="1"/>
      <c r="WXF77" s="1"/>
      <c r="WXG77" s="1"/>
      <c r="WXH77" s="1"/>
      <c r="WXI77" s="1"/>
      <c r="WXJ77" s="1"/>
      <c r="WXK77" s="1"/>
      <c r="WXL77" s="1"/>
      <c r="WXM77" s="1"/>
      <c r="WXN77" s="1"/>
      <c r="WXO77" s="1"/>
      <c r="WXP77" s="1"/>
      <c r="WXQ77" s="1"/>
      <c r="WXR77" s="1"/>
      <c r="WXS77" s="1"/>
      <c r="WXT77" s="1"/>
      <c r="WXU77" s="1"/>
      <c r="WXV77" s="1"/>
      <c r="WXW77" s="1"/>
      <c r="WXX77" s="1"/>
      <c r="WXY77" s="1"/>
      <c r="WXZ77" s="1"/>
      <c r="WYA77" s="1"/>
      <c r="WYB77" s="1"/>
      <c r="WYC77" s="1"/>
      <c r="WYD77" s="1"/>
      <c r="WYE77" s="1"/>
      <c r="WYF77" s="1"/>
      <c r="WYG77" s="1"/>
      <c r="WYH77" s="1"/>
      <c r="WYI77" s="1"/>
      <c r="WYJ77" s="1"/>
      <c r="WYK77" s="1"/>
      <c r="WYL77" s="1"/>
      <c r="WYM77" s="1"/>
      <c r="WYN77" s="1"/>
      <c r="WYO77" s="1"/>
      <c r="WYP77" s="1"/>
      <c r="WYQ77" s="1"/>
      <c r="WYR77" s="1"/>
      <c r="WYS77" s="1"/>
      <c r="WYT77" s="1"/>
      <c r="WYU77" s="1"/>
      <c r="WYV77" s="1"/>
      <c r="WYW77" s="1"/>
      <c r="WYX77" s="1"/>
      <c r="WYY77" s="1"/>
      <c r="WYZ77" s="1"/>
      <c r="WZA77" s="1"/>
      <c r="WZB77" s="1"/>
      <c r="WZC77" s="1"/>
      <c r="WZD77" s="1"/>
      <c r="WZE77" s="1"/>
      <c r="WZF77" s="1"/>
      <c r="WZG77" s="1"/>
      <c r="WZH77" s="1"/>
      <c r="WZI77" s="1"/>
      <c r="WZJ77" s="1"/>
      <c r="WZK77" s="1"/>
      <c r="WZL77" s="1"/>
      <c r="WZM77" s="1"/>
      <c r="WZN77" s="1"/>
      <c r="WZO77" s="1"/>
      <c r="WZP77" s="1"/>
      <c r="WZQ77" s="1"/>
      <c r="WZR77" s="1"/>
      <c r="WZS77" s="1"/>
      <c r="WZT77" s="1"/>
      <c r="WZU77" s="1"/>
      <c r="WZV77" s="1"/>
      <c r="WZW77" s="1"/>
      <c r="WZX77" s="1"/>
      <c r="WZY77" s="1"/>
      <c r="WZZ77" s="1"/>
      <c r="XAA77" s="1"/>
      <c r="XAB77" s="1"/>
      <c r="XAC77" s="1"/>
      <c r="XAD77" s="1"/>
      <c r="XAE77" s="1"/>
      <c r="XAF77" s="1"/>
      <c r="XAG77" s="1"/>
      <c r="XAH77" s="1"/>
      <c r="XAI77" s="1"/>
      <c r="XAJ77" s="1"/>
      <c r="XAK77" s="1"/>
      <c r="XAL77" s="1"/>
      <c r="XAM77" s="1"/>
      <c r="XAN77" s="1"/>
      <c r="XAO77" s="1"/>
      <c r="XAP77" s="1"/>
      <c r="XAQ77" s="1"/>
      <c r="XAR77" s="1"/>
      <c r="XAS77" s="1"/>
      <c r="XAT77" s="1"/>
      <c r="XAU77" s="1"/>
      <c r="XAV77" s="1"/>
      <c r="XAW77" s="1"/>
      <c r="XAX77" s="1"/>
      <c r="XAY77" s="1"/>
      <c r="XAZ77" s="1"/>
      <c r="XBA77" s="1"/>
      <c r="XBB77" s="1"/>
      <c r="XBC77" s="1"/>
      <c r="XBD77" s="1"/>
      <c r="XBE77" s="1"/>
      <c r="XBF77" s="1"/>
      <c r="XBG77" s="1"/>
      <c r="XBH77" s="1"/>
      <c r="XBI77" s="1"/>
      <c r="XBJ77" s="1"/>
      <c r="XBK77" s="1"/>
      <c r="XBL77" s="1"/>
      <c r="XBM77" s="1"/>
      <c r="XBN77" s="1"/>
      <c r="XBO77" s="1"/>
      <c r="XBP77" s="1"/>
      <c r="XBQ77" s="1"/>
      <c r="XBR77" s="1"/>
      <c r="XBS77" s="1"/>
      <c r="XBT77" s="1"/>
      <c r="XBU77" s="1"/>
      <c r="XBV77" s="1"/>
      <c r="XBW77" s="1"/>
      <c r="XBX77" s="1"/>
      <c r="XBY77" s="1"/>
      <c r="XBZ77" s="1"/>
      <c r="XCA77" s="1"/>
      <c r="XCB77" s="1"/>
      <c r="XCC77" s="1"/>
      <c r="XCD77" s="1"/>
      <c r="XCE77" s="1"/>
      <c r="XCF77" s="1"/>
      <c r="XCG77" s="1"/>
      <c r="XCH77" s="1"/>
      <c r="XCI77" s="1"/>
      <c r="XCJ77" s="1"/>
      <c r="XCK77" s="1"/>
      <c r="XCL77" s="1"/>
      <c r="XCM77" s="1"/>
      <c r="XCN77" s="1"/>
      <c r="XCO77" s="1"/>
      <c r="XCP77" s="1"/>
      <c r="XCQ77" s="1"/>
      <c r="XCR77" s="1"/>
      <c r="XCS77" s="1"/>
      <c r="XCT77" s="1"/>
      <c r="XCU77" s="1"/>
      <c r="XCV77" s="1"/>
      <c r="XCW77" s="1"/>
      <c r="XCX77" s="1"/>
      <c r="XCY77" s="1"/>
      <c r="XCZ77" s="1"/>
      <c r="XDA77" s="1"/>
      <c r="XDB77" s="1"/>
      <c r="XDC77" s="1"/>
      <c r="XDD77" s="1"/>
      <c r="XDE77" s="1"/>
      <c r="XDF77" s="1"/>
      <c r="XDG77" s="1"/>
      <c r="XDH77" s="1"/>
      <c r="XDI77" s="1"/>
      <c r="XDJ77" s="1"/>
      <c r="XDK77" s="1"/>
      <c r="XDL77" s="1"/>
      <c r="XDM77" s="1"/>
      <c r="XDN77" s="1"/>
      <c r="XDO77" s="1"/>
      <c r="XDP77" s="1"/>
      <c r="XDQ77" s="1"/>
      <c r="XDR77" s="1"/>
      <c r="XDS77" s="1"/>
      <c r="XDT77" s="1"/>
      <c r="XDU77" s="1"/>
      <c r="XDV77" s="1"/>
      <c r="XDW77" s="1"/>
      <c r="XDX77" s="1"/>
      <c r="XDY77" s="1"/>
      <c r="XDZ77" s="1"/>
      <c r="XEA77" s="1"/>
      <c r="XEB77" s="1"/>
      <c r="XEC77" s="1"/>
      <c r="XED77" s="1"/>
      <c r="XEE77" s="1"/>
      <c r="XEF77" s="1"/>
      <c r="XEG77" s="1"/>
      <c r="XEH77" s="1"/>
      <c r="XEI77" s="1"/>
      <c r="XEJ77" s="1"/>
      <c r="XEK77" s="1"/>
      <c r="XEL77" s="1"/>
      <c r="XEM77" s="1"/>
      <c r="XEN77" s="1"/>
      <c r="XEO77" s="1"/>
      <c r="XEP77" s="1"/>
      <c r="XEQ77" s="1"/>
      <c r="XER77" s="1"/>
      <c r="XES77" s="1"/>
      <c r="XET77" s="1"/>
      <c r="XEU77" s="1"/>
      <c r="XEV77" s="1"/>
      <c r="XEW77" s="1"/>
      <c r="XEX77" s="1"/>
      <c r="XEY77" s="1"/>
      <c r="XEZ77" s="1"/>
      <c r="XFA77" s="1"/>
      <c r="XFB77" s="1"/>
      <c r="XFC77" s="1"/>
      <c r="XFD77" s="1"/>
    </row>
    <row r="78" spans="1:16384" s="24" customFormat="1" ht="12.75" customHeight="1" x14ac:dyDescent="0.2">
      <c r="B78" s="736" t="s">
        <v>309</v>
      </c>
      <c r="C78" s="736"/>
      <c r="D78" s="736"/>
      <c r="E78" s="736"/>
      <c r="F78" s="736"/>
      <c r="G78" s="736"/>
      <c r="H78" s="736"/>
      <c r="I78" s="736"/>
      <c r="J78" s="736"/>
      <c r="K78" s="736"/>
      <c r="L78" s="736"/>
      <c r="M78" s="736"/>
      <c r="N78" s="736"/>
    </row>
    <row r="79" spans="1:16384" s="24" customFormat="1" ht="7.5" customHeight="1" x14ac:dyDescent="0.2">
      <c r="B79" s="737"/>
      <c r="C79" s="737"/>
      <c r="D79" s="737"/>
      <c r="E79" s="737"/>
      <c r="F79" s="737"/>
      <c r="G79" s="737"/>
      <c r="H79" s="737"/>
      <c r="I79" s="737"/>
      <c r="J79" s="737"/>
      <c r="K79" s="737"/>
      <c r="L79" s="737"/>
      <c r="M79" s="737"/>
      <c r="N79" s="737"/>
    </row>
    <row r="80" spans="1:16384" s="24" customFormat="1" ht="8.6" x14ac:dyDescent="0.2">
      <c r="B80" s="24" t="s">
        <v>315</v>
      </c>
    </row>
    <row r="81" spans="1:14" ht="12.9" thickBot="1" x14ac:dyDescent="0.35"/>
    <row r="82" spans="1:14" s="291" customFormat="1" ht="14.25" customHeight="1" thickBot="1" x14ac:dyDescent="0.35">
      <c r="A82" s="286"/>
      <c r="B82" s="287" t="s">
        <v>265</v>
      </c>
      <c r="C82" s="287"/>
      <c r="D82" s="288"/>
      <c r="E82" s="289">
        <f>E40-E77</f>
        <v>3</v>
      </c>
      <c r="F82" s="289">
        <f t="shared" ref="F82:N82" si="102">F40-F77</f>
        <v>287</v>
      </c>
      <c r="G82" s="289">
        <f t="shared" si="102"/>
        <v>172075995</v>
      </c>
      <c r="H82" s="289">
        <f t="shared" si="102"/>
        <v>0</v>
      </c>
      <c r="I82" s="289">
        <f t="shared" si="102"/>
        <v>12721168.199999988</v>
      </c>
      <c r="J82" s="289">
        <f t="shared" si="102"/>
        <v>123</v>
      </c>
      <c r="K82" s="289">
        <f t="shared" si="102"/>
        <v>43491606.420000002</v>
      </c>
      <c r="L82" s="289">
        <f t="shared" si="102"/>
        <v>0</v>
      </c>
      <c r="M82" s="289">
        <f t="shared" si="102"/>
        <v>0</v>
      </c>
      <c r="N82" s="290">
        <f t="shared" si="102"/>
        <v>208891.22</v>
      </c>
    </row>
    <row r="84" spans="1:14" x14ac:dyDescent="0.3">
      <c r="E84" s="16"/>
      <c r="F84" s="16"/>
      <c r="G84" s="16"/>
      <c r="H84" s="16"/>
      <c r="I84" s="16"/>
      <c r="J84" s="16"/>
      <c r="K84" s="16"/>
      <c r="L84" s="16"/>
      <c r="M84" s="16"/>
      <c r="N84" s="16"/>
    </row>
  </sheetData>
  <mergeCells count="15">
    <mergeCell ref="A1:N1"/>
    <mergeCell ref="A3:N3"/>
    <mergeCell ref="A5:N5"/>
    <mergeCell ref="A7:N7"/>
    <mergeCell ref="E9:E12"/>
    <mergeCell ref="F9:F12"/>
    <mergeCell ref="G9:G12"/>
    <mergeCell ref="H9:H12"/>
    <mergeCell ref="I9:I12"/>
    <mergeCell ref="M9:M12"/>
    <mergeCell ref="B78:N79"/>
    <mergeCell ref="K9:K12"/>
    <mergeCell ref="N9:N12"/>
    <mergeCell ref="J9:J12"/>
    <mergeCell ref="L9:L12"/>
  </mergeCells>
  <phoneticPr fontId="7" type="noConversion"/>
  <printOptions horizontalCentered="1" verticalCentered="1"/>
  <pageMargins left="0.31496062992125984" right="0.19685039370078741" top="0.39370078740157483" bottom="0.23622047244094491" header="0" footer="0.23622047244094491"/>
  <pageSetup scale="53" firstPageNumber="3" orientation="landscape" useFirstPageNumber="1" r:id="rId1"/>
  <headerFooter>
    <oddFooter>&amp;R&amp;P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syncVertical="1" syncRef="E13" transitionEvaluation="1" codeName="Hoja6">
    <pageSetUpPr fitToPage="1"/>
  </sheetPr>
  <dimension ref="A1:IU85"/>
  <sheetViews>
    <sheetView showGridLines="0" view="pageBreakPreview" zoomScale="55" zoomScaleNormal="78" zoomScaleSheetLayoutView="55" workbookViewId="0">
      <pane xSplit="4" ySplit="12" topLeftCell="E13" activePane="bottomRight" state="frozenSplit"/>
      <selection pane="topRight" activeCell="F1" sqref="F1"/>
      <selection pane="bottomLeft" activeCell="A40" sqref="A40"/>
      <selection pane="bottomRight" activeCell="E13" sqref="E13"/>
    </sheetView>
  </sheetViews>
  <sheetFormatPr baseColWidth="10" defaultColWidth="9.69140625" defaultRowHeight="12.45" x14ac:dyDescent="0.3"/>
  <cols>
    <col min="1" max="2" width="2.69140625" style="1" customWidth="1"/>
    <col min="3" max="3" width="32.23046875" style="1" customWidth="1"/>
    <col min="4" max="4" width="4.53515625" style="1" customWidth="1"/>
    <col min="5" max="5" width="14.69140625" style="1" customWidth="1"/>
    <col min="6" max="6" width="19.84375" style="1" customWidth="1"/>
    <col min="7" max="7" width="22.23046875" style="1" customWidth="1"/>
    <col min="8" max="8" width="22.07421875" style="1" customWidth="1"/>
    <col min="9" max="9" width="18.23046875" style="1" customWidth="1"/>
    <col min="10" max="10" width="17.53515625" style="1" customWidth="1"/>
    <col min="11" max="11" width="17.23046875" style="1" customWidth="1"/>
    <col min="12" max="12" width="17.84375" style="1" customWidth="1"/>
    <col min="13" max="13" width="17.53515625" style="1" customWidth="1"/>
    <col min="14" max="14" width="15.4609375" style="1" customWidth="1"/>
    <col min="15" max="15" width="16.69140625" style="1" customWidth="1"/>
    <col min="16" max="16384" width="9.69140625" style="1"/>
  </cols>
  <sheetData>
    <row r="1" spans="1:255" s="6" customFormat="1" ht="15.75" customHeight="1" x14ac:dyDescent="0.35">
      <c r="A1" s="749" t="s">
        <v>22</v>
      </c>
      <c r="B1" s="749"/>
      <c r="C1" s="749"/>
      <c r="D1" s="749"/>
      <c r="E1" s="749"/>
      <c r="F1" s="749"/>
      <c r="G1" s="749"/>
      <c r="H1" s="749"/>
      <c r="I1" s="749"/>
      <c r="J1" s="749"/>
      <c r="K1" s="749"/>
      <c r="L1" s="749"/>
      <c r="M1" s="749"/>
      <c r="N1" s="749"/>
      <c r="O1" s="5"/>
    </row>
    <row r="2" spans="1:255" s="6" customFormat="1" ht="19.5" customHeight="1" x14ac:dyDescent="0.35">
      <c r="A2" s="11"/>
      <c r="B2" s="11"/>
      <c r="C2" s="11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7"/>
      <c r="P2" s="8"/>
      <c r="Q2" s="8"/>
      <c r="R2" s="8"/>
      <c r="S2" s="8"/>
      <c r="T2" s="7"/>
      <c r="U2" s="7"/>
      <c r="V2" s="7"/>
      <c r="W2" s="7"/>
      <c r="X2" s="7"/>
      <c r="Y2" s="7"/>
      <c r="Z2" s="7"/>
      <c r="AA2" s="7"/>
      <c r="AB2" s="7"/>
      <c r="AC2" s="7"/>
      <c r="AD2" s="8"/>
      <c r="AE2" s="8"/>
      <c r="AF2" s="8"/>
      <c r="AG2" s="8"/>
      <c r="AH2" s="7"/>
      <c r="AI2" s="7"/>
      <c r="AJ2" s="7"/>
      <c r="AK2" s="7"/>
      <c r="AL2" s="7"/>
      <c r="AM2" s="7"/>
      <c r="AN2" s="7"/>
      <c r="AO2" s="7"/>
      <c r="AP2" s="7"/>
      <c r="AQ2" s="7"/>
      <c r="AR2" s="8"/>
      <c r="AS2" s="8"/>
      <c r="AT2" s="8"/>
      <c r="AU2" s="8"/>
      <c r="AV2" s="7"/>
      <c r="AW2" s="7"/>
      <c r="AX2" s="7"/>
      <c r="AY2" s="7"/>
      <c r="AZ2" s="7"/>
      <c r="BA2" s="7"/>
      <c r="BB2" s="7"/>
      <c r="BC2" s="7"/>
      <c r="BD2" s="7"/>
      <c r="BE2" s="7"/>
      <c r="BF2" s="8"/>
      <c r="BG2" s="8"/>
      <c r="BH2" s="8"/>
      <c r="BI2" s="8"/>
      <c r="BJ2" s="7"/>
      <c r="BK2" s="7"/>
      <c r="BL2" s="7"/>
      <c r="BM2" s="7"/>
      <c r="BN2" s="7"/>
      <c r="BO2" s="7"/>
      <c r="BP2" s="7"/>
      <c r="BQ2" s="7"/>
      <c r="BR2" s="7"/>
      <c r="BS2" s="7"/>
      <c r="BT2" s="8"/>
      <c r="BU2" s="8"/>
      <c r="BV2" s="8"/>
      <c r="BW2" s="8"/>
      <c r="BX2" s="7"/>
      <c r="BY2" s="7"/>
      <c r="BZ2" s="7"/>
      <c r="CA2" s="7"/>
      <c r="CB2" s="7"/>
      <c r="CC2" s="7"/>
      <c r="CD2" s="7"/>
      <c r="CE2" s="7"/>
      <c r="CF2" s="7"/>
      <c r="CG2" s="7"/>
      <c r="CH2" s="8"/>
      <c r="CI2" s="8"/>
      <c r="CJ2" s="8"/>
      <c r="CK2" s="8"/>
      <c r="CL2" s="7"/>
      <c r="CM2" s="7"/>
      <c r="CN2" s="7"/>
      <c r="CO2" s="7"/>
      <c r="CP2" s="7"/>
      <c r="CQ2" s="7"/>
      <c r="CR2" s="7"/>
      <c r="CS2" s="7"/>
      <c r="CT2" s="7"/>
      <c r="CU2" s="7"/>
      <c r="CV2" s="8"/>
      <c r="CW2" s="8"/>
      <c r="CX2" s="8"/>
      <c r="CY2" s="8"/>
      <c r="CZ2" s="7"/>
      <c r="DA2" s="7"/>
      <c r="DB2" s="7"/>
      <c r="DC2" s="7"/>
      <c r="DD2" s="7"/>
      <c r="DE2" s="7"/>
      <c r="DF2" s="7"/>
      <c r="DG2" s="7"/>
      <c r="DH2" s="7"/>
      <c r="DI2" s="7"/>
      <c r="DJ2" s="8"/>
      <c r="DK2" s="8"/>
      <c r="DL2" s="8"/>
      <c r="DM2" s="8"/>
      <c r="DN2" s="7"/>
      <c r="DO2" s="7"/>
      <c r="DP2" s="7"/>
      <c r="DQ2" s="7"/>
      <c r="DR2" s="7"/>
      <c r="DS2" s="7"/>
      <c r="DT2" s="7"/>
      <c r="DU2" s="7"/>
      <c r="DV2" s="7"/>
      <c r="DW2" s="7"/>
      <c r="DX2" s="8"/>
      <c r="DY2" s="8"/>
      <c r="DZ2" s="8"/>
      <c r="EA2" s="8"/>
      <c r="EB2" s="7"/>
      <c r="EC2" s="7"/>
      <c r="ED2" s="7"/>
      <c r="EE2" s="7"/>
      <c r="EF2" s="7"/>
      <c r="EG2" s="7"/>
      <c r="EH2" s="7"/>
      <c r="EI2" s="7"/>
      <c r="EJ2" s="7"/>
      <c r="EK2" s="7"/>
      <c r="EL2" s="8"/>
      <c r="EM2" s="8"/>
      <c r="EN2" s="8"/>
      <c r="EO2" s="8"/>
      <c r="EP2" s="7"/>
      <c r="EQ2" s="7"/>
      <c r="ER2" s="7"/>
      <c r="ES2" s="7"/>
      <c r="ET2" s="7"/>
      <c r="EU2" s="7"/>
      <c r="EV2" s="7"/>
      <c r="EW2" s="7"/>
      <c r="EX2" s="7"/>
      <c r="EY2" s="7"/>
      <c r="EZ2" s="8"/>
      <c r="FA2" s="8"/>
      <c r="FB2" s="8"/>
      <c r="FC2" s="8"/>
      <c r="FD2" s="7"/>
      <c r="FE2" s="7"/>
      <c r="FF2" s="7"/>
      <c r="FG2" s="7"/>
      <c r="FH2" s="7"/>
      <c r="FI2" s="7"/>
      <c r="FJ2" s="7"/>
      <c r="FK2" s="7"/>
      <c r="FL2" s="7"/>
      <c r="FM2" s="7"/>
      <c r="FN2" s="8"/>
      <c r="FO2" s="8"/>
      <c r="FP2" s="8"/>
      <c r="FQ2" s="8"/>
      <c r="FR2" s="7"/>
      <c r="FS2" s="7"/>
      <c r="FT2" s="7"/>
      <c r="FU2" s="7"/>
      <c r="FV2" s="7"/>
      <c r="FW2" s="7"/>
      <c r="FX2" s="7"/>
      <c r="FY2" s="7"/>
      <c r="FZ2" s="7"/>
      <c r="GA2" s="7"/>
      <c r="GB2" s="8"/>
      <c r="GC2" s="8"/>
      <c r="GD2" s="8"/>
      <c r="GE2" s="8"/>
      <c r="GF2" s="7"/>
      <c r="GG2" s="7"/>
      <c r="GH2" s="7"/>
      <c r="GI2" s="7"/>
      <c r="GJ2" s="7"/>
      <c r="GK2" s="7"/>
      <c r="GL2" s="7"/>
      <c r="GM2" s="7"/>
      <c r="GN2" s="7"/>
      <c r="GO2" s="7"/>
      <c r="GP2" s="8"/>
      <c r="GQ2" s="8"/>
      <c r="GR2" s="8"/>
      <c r="GS2" s="8"/>
      <c r="GT2" s="7"/>
      <c r="GU2" s="7"/>
      <c r="GV2" s="7"/>
      <c r="GW2" s="7"/>
      <c r="GX2" s="7"/>
      <c r="GY2" s="7"/>
      <c r="GZ2" s="7"/>
      <c r="HA2" s="7"/>
      <c r="HB2" s="7"/>
      <c r="HC2" s="7"/>
      <c r="HD2" s="8"/>
      <c r="HE2" s="8"/>
      <c r="HF2" s="8"/>
      <c r="HG2" s="8"/>
      <c r="HH2" s="7"/>
      <c r="HI2" s="7"/>
      <c r="HJ2" s="7"/>
      <c r="HK2" s="7"/>
      <c r="HL2" s="7"/>
      <c r="HM2" s="7"/>
      <c r="HN2" s="7"/>
      <c r="HO2" s="7"/>
      <c r="HP2" s="7"/>
      <c r="HQ2" s="7"/>
      <c r="HR2" s="8"/>
      <c r="HS2" s="8"/>
      <c r="HT2" s="8"/>
      <c r="HU2" s="8"/>
      <c r="HV2" s="7"/>
      <c r="HW2" s="7"/>
      <c r="HX2" s="7"/>
      <c r="HY2" s="7"/>
      <c r="HZ2" s="7"/>
      <c r="IA2" s="7"/>
      <c r="IB2" s="7"/>
      <c r="IC2" s="7"/>
      <c r="ID2" s="7"/>
      <c r="IE2" s="7"/>
      <c r="IF2" s="8"/>
      <c r="IG2" s="8"/>
      <c r="IH2" s="8"/>
      <c r="II2" s="8"/>
      <c r="IJ2" s="7"/>
      <c r="IK2" s="7"/>
      <c r="IL2" s="7"/>
      <c r="IM2" s="7"/>
      <c r="IN2" s="7"/>
      <c r="IO2" s="7"/>
      <c r="IP2" s="7"/>
      <c r="IQ2" s="7"/>
      <c r="IR2" s="7"/>
      <c r="IS2" s="7"/>
      <c r="IT2" s="8"/>
      <c r="IU2" s="8"/>
    </row>
    <row r="3" spans="1:255" ht="20.25" customHeight="1" x14ac:dyDescent="0.3">
      <c r="A3" s="739" t="str">
        <f>'1 Total'!A4:N4</f>
        <v>DICIEMBRE DE 2018</v>
      </c>
      <c r="B3" s="739"/>
      <c r="C3" s="739"/>
      <c r="D3" s="739"/>
      <c r="E3" s="739"/>
      <c r="F3" s="739"/>
      <c r="G3" s="739"/>
      <c r="H3" s="739"/>
      <c r="I3" s="739"/>
      <c r="J3" s="739"/>
      <c r="K3" s="739"/>
      <c r="L3" s="739"/>
      <c r="M3" s="739"/>
      <c r="N3" s="739"/>
      <c r="O3" s="8"/>
    </row>
    <row r="4" spans="1:255" ht="6.75" customHeight="1" x14ac:dyDescent="0.3">
      <c r="A4" s="7" t="s">
        <v>4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</row>
    <row r="5" spans="1:255" ht="15" x14ac:dyDescent="0.3">
      <c r="A5" s="740" t="s">
        <v>11</v>
      </c>
      <c r="B5" s="740"/>
      <c r="C5" s="740"/>
      <c r="D5" s="740"/>
      <c r="E5" s="740"/>
      <c r="F5" s="740"/>
      <c r="G5" s="740"/>
      <c r="H5" s="740"/>
      <c r="I5" s="740"/>
      <c r="J5" s="740"/>
      <c r="K5" s="740"/>
      <c r="L5" s="740"/>
      <c r="M5" s="740"/>
      <c r="N5" s="740"/>
      <c r="O5" s="9"/>
    </row>
    <row r="6" spans="1:255" ht="5.25" customHeight="1" x14ac:dyDescent="0.3">
      <c r="A6" s="11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7"/>
    </row>
    <row r="7" spans="1:255" ht="15" x14ac:dyDescent="0.3">
      <c r="A7" s="740"/>
      <c r="B7" s="740"/>
      <c r="C7" s="740"/>
      <c r="D7" s="740"/>
      <c r="E7" s="740"/>
      <c r="F7" s="740"/>
      <c r="G7" s="740"/>
      <c r="H7" s="740"/>
      <c r="I7" s="740"/>
      <c r="J7" s="740"/>
      <c r="K7" s="740"/>
      <c r="L7" s="740"/>
      <c r="M7" s="740"/>
      <c r="N7" s="740"/>
      <c r="O7" s="10"/>
    </row>
    <row r="8" spans="1:255" ht="11.15" customHeight="1" thickBot="1" x14ac:dyDescent="0.35">
      <c r="A8" s="12"/>
      <c r="B8" s="12"/>
      <c r="C8" s="12"/>
      <c r="D8" s="12"/>
      <c r="E8" s="240">
        <v>4</v>
      </c>
      <c r="F8" s="240">
        <v>5</v>
      </c>
      <c r="G8" s="240">
        <v>6</v>
      </c>
      <c r="H8" s="240">
        <v>7</v>
      </c>
      <c r="I8" s="240">
        <v>8</v>
      </c>
      <c r="J8" s="240">
        <v>9</v>
      </c>
      <c r="K8" s="240">
        <v>10</v>
      </c>
      <c r="L8" s="240">
        <v>11</v>
      </c>
      <c r="M8" s="240">
        <v>12</v>
      </c>
      <c r="N8" s="240">
        <v>13</v>
      </c>
    </row>
    <row r="9" spans="1:255" ht="13.5" customHeight="1" x14ac:dyDescent="0.3">
      <c r="A9" s="582"/>
      <c r="B9" s="583"/>
      <c r="C9" s="583"/>
      <c r="D9" s="584"/>
      <c r="E9" s="741" t="s">
        <v>308</v>
      </c>
      <c r="F9" s="744" t="s">
        <v>9</v>
      </c>
      <c r="G9" s="730" t="s">
        <v>23</v>
      </c>
      <c r="H9" s="730" t="s">
        <v>24</v>
      </c>
      <c r="I9" s="730" t="s">
        <v>13</v>
      </c>
      <c r="J9" s="730" t="s">
        <v>307</v>
      </c>
      <c r="K9" s="730" t="s">
        <v>14</v>
      </c>
      <c r="L9" s="730" t="s">
        <v>1</v>
      </c>
      <c r="M9" s="730" t="s">
        <v>2</v>
      </c>
      <c r="N9" s="733" t="s">
        <v>15</v>
      </c>
    </row>
    <row r="10" spans="1:255" x14ac:dyDescent="0.3">
      <c r="A10" s="585"/>
      <c r="B10" s="368"/>
      <c r="C10" s="366" t="s">
        <v>0</v>
      </c>
      <c r="D10" s="367"/>
      <c r="E10" s="742"/>
      <c r="F10" s="745"/>
      <c r="G10" s="747"/>
      <c r="H10" s="747"/>
      <c r="I10" s="731"/>
      <c r="J10" s="731"/>
      <c r="K10" s="731" t="s">
        <v>10</v>
      </c>
      <c r="L10" s="731"/>
      <c r="M10" s="731" t="s">
        <v>10</v>
      </c>
      <c r="N10" s="734"/>
    </row>
    <row r="11" spans="1:255" ht="10.5" customHeight="1" x14ac:dyDescent="0.3">
      <c r="A11" s="585"/>
      <c r="B11" s="368"/>
      <c r="C11" s="368"/>
      <c r="D11" s="367"/>
      <c r="E11" s="742"/>
      <c r="F11" s="745"/>
      <c r="G11" s="747"/>
      <c r="H11" s="747"/>
      <c r="I11" s="731"/>
      <c r="J11" s="731"/>
      <c r="K11" s="731"/>
      <c r="L11" s="731"/>
      <c r="M11" s="731"/>
      <c r="N11" s="734"/>
    </row>
    <row r="12" spans="1:255" ht="11.15" customHeight="1" thickBot="1" x14ac:dyDescent="0.35">
      <c r="A12" s="586"/>
      <c r="B12" s="587"/>
      <c r="C12" s="587"/>
      <c r="D12" s="588"/>
      <c r="E12" s="743"/>
      <c r="F12" s="746"/>
      <c r="G12" s="748"/>
      <c r="H12" s="748"/>
      <c r="I12" s="732"/>
      <c r="J12" s="732"/>
      <c r="K12" s="732"/>
      <c r="L12" s="732"/>
      <c r="M12" s="732"/>
      <c r="N12" s="735"/>
    </row>
    <row r="13" spans="1:255" ht="14.25" customHeight="1" x14ac:dyDescent="0.3">
      <c r="A13" s="552" t="s">
        <v>8</v>
      </c>
      <c r="B13" s="553"/>
      <c r="C13" s="553"/>
      <c r="D13" s="554"/>
      <c r="E13" s="555">
        <f>E14+E40</f>
        <v>746341</v>
      </c>
      <c r="F13" s="555">
        <f t="shared" ref="F13:N13" si="0">F14+F40</f>
        <v>813815</v>
      </c>
      <c r="G13" s="555">
        <f t="shared" si="0"/>
        <v>603964883496.33997</v>
      </c>
      <c r="H13" s="555">
        <f t="shared" si="0"/>
        <v>136714567390</v>
      </c>
      <c r="I13" s="555">
        <f t="shared" si="0"/>
        <v>22500837325.659996</v>
      </c>
      <c r="J13" s="555">
        <f t="shared" si="0"/>
        <v>2651</v>
      </c>
      <c r="K13" s="555">
        <f t="shared" si="0"/>
        <v>1204492322.5699999</v>
      </c>
      <c r="L13" s="555">
        <f t="shared" si="0"/>
        <v>4576140012.3299999</v>
      </c>
      <c r="M13" s="555">
        <f t="shared" si="0"/>
        <v>2111434432.51</v>
      </c>
      <c r="N13" s="555">
        <f t="shared" si="0"/>
        <v>127727277.78</v>
      </c>
    </row>
    <row r="14" spans="1:255" ht="14.25" customHeight="1" x14ac:dyDescent="0.3">
      <c r="A14" s="3"/>
      <c r="B14" s="2" t="s">
        <v>12</v>
      </c>
      <c r="C14" s="2"/>
      <c r="D14" s="23"/>
      <c r="E14" s="283">
        <f>E15+E20+E25+E30+E35</f>
        <v>746280</v>
      </c>
      <c r="F14" s="283">
        <f t="shared" ref="F14:N14" si="1">F15+F20+F25+F30+F35</f>
        <v>810661</v>
      </c>
      <c r="G14" s="283">
        <f t="shared" si="1"/>
        <v>603808347548.33997</v>
      </c>
      <c r="H14" s="283">
        <f t="shared" si="1"/>
        <v>136237164511</v>
      </c>
      <c r="I14" s="283">
        <f t="shared" si="1"/>
        <v>21512425605.659996</v>
      </c>
      <c r="J14" s="283">
        <f t="shared" si="1"/>
        <v>2573</v>
      </c>
      <c r="K14" s="283">
        <f t="shared" si="1"/>
        <v>1191326130.6099999</v>
      </c>
      <c r="L14" s="283">
        <f t="shared" si="1"/>
        <v>4576140012.3299999</v>
      </c>
      <c r="M14" s="283">
        <f t="shared" si="1"/>
        <v>2111434432.51</v>
      </c>
      <c r="N14" s="283">
        <f t="shared" si="1"/>
        <v>127727277.78</v>
      </c>
    </row>
    <row r="15" spans="1:255" ht="14.25" customHeight="1" x14ac:dyDescent="0.3">
      <c r="A15" s="369"/>
      <c r="B15" s="370" t="s">
        <v>6</v>
      </c>
      <c r="C15" s="371"/>
      <c r="D15" s="371"/>
      <c r="E15" s="372">
        <f>E16+E17+E18+E19</f>
        <v>117908</v>
      </c>
      <c r="F15" s="372">
        <f t="shared" ref="F15:N15" si="2">F16+F17+F18+F19</f>
        <v>126318</v>
      </c>
      <c r="G15" s="372">
        <f t="shared" si="2"/>
        <v>67164623825.75</v>
      </c>
      <c r="H15" s="372">
        <f t="shared" si="2"/>
        <v>2757891700</v>
      </c>
      <c r="I15" s="372">
        <f t="shared" si="2"/>
        <v>1625080132.8499999</v>
      </c>
      <c r="J15" s="372">
        <f t="shared" si="2"/>
        <v>597</v>
      </c>
      <c r="K15" s="372">
        <f t="shared" si="2"/>
        <v>131561717.62</v>
      </c>
      <c r="L15" s="372">
        <f t="shared" si="2"/>
        <v>147050212.06999999</v>
      </c>
      <c r="M15" s="372">
        <f t="shared" si="2"/>
        <v>216571193.75</v>
      </c>
      <c r="N15" s="372">
        <f t="shared" si="2"/>
        <v>67933792</v>
      </c>
    </row>
    <row r="16" spans="1:255" ht="14.25" customHeight="1" x14ac:dyDescent="0.3">
      <c r="A16" s="3"/>
      <c r="C16" s="4" t="s">
        <v>5</v>
      </c>
      <c r="E16" s="285">
        <v>32416</v>
      </c>
      <c r="F16" s="285">
        <v>34620</v>
      </c>
      <c r="G16" s="285">
        <v>25663208103.389999</v>
      </c>
      <c r="H16" s="285">
        <v>557955215</v>
      </c>
      <c r="I16" s="285">
        <v>725631744.51999998</v>
      </c>
      <c r="J16" s="285">
        <v>164</v>
      </c>
      <c r="K16" s="285">
        <v>11352507.74</v>
      </c>
      <c r="L16" s="285">
        <v>671138.84</v>
      </c>
      <c r="M16" s="285">
        <v>77263322.769999996</v>
      </c>
      <c r="N16" s="285">
        <v>63786336</v>
      </c>
    </row>
    <row r="17" spans="1:14" ht="14.25" customHeight="1" x14ac:dyDescent="0.3">
      <c r="A17" s="13"/>
      <c r="B17" s="14"/>
      <c r="C17" s="15" t="s">
        <v>3</v>
      </c>
      <c r="D17" s="14"/>
      <c r="E17" s="284">
        <v>50772</v>
      </c>
      <c r="F17" s="284">
        <v>56979</v>
      </c>
      <c r="G17" s="284">
        <v>38714191524.059998</v>
      </c>
      <c r="H17" s="284">
        <v>2193076380</v>
      </c>
      <c r="I17" s="284">
        <v>868097120.88999999</v>
      </c>
      <c r="J17" s="284">
        <v>149</v>
      </c>
      <c r="K17" s="284">
        <v>81585437.450000003</v>
      </c>
      <c r="L17" s="284">
        <v>138255455.00999999</v>
      </c>
      <c r="M17" s="284">
        <v>136502610.86000001</v>
      </c>
      <c r="N17" s="284">
        <v>3673507</v>
      </c>
    </row>
    <row r="18" spans="1:14" s="18" customFormat="1" ht="14.25" customHeight="1" x14ac:dyDescent="0.3">
      <c r="A18" s="17"/>
      <c r="C18" s="19" t="s">
        <v>21</v>
      </c>
      <c r="E18" s="285">
        <v>34720</v>
      </c>
      <c r="F18" s="285">
        <v>34719</v>
      </c>
      <c r="G18" s="285">
        <v>2787224198.3000002</v>
      </c>
      <c r="H18" s="285">
        <v>6860105</v>
      </c>
      <c r="I18" s="285">
        <v>31351267.440000001</v>
      </c>
      <c r="J18" s="285">
        <v>226</v>
      </c>
      <c r="K18" s="285">
        <v>10416261.220000001</v>
      </c>
      <c r="L18" s="285">
        <v>8123618.2199999997</v>
      </c>
      <c r="M18" s="285">
        <v>2805260.12</v>
      </c>
      <c r="N18" s="285">
        <v>473949</v>
      </c>
    </row>
    <row r="19" spans="1:14" ht="14.25" customHeight="1" x14ac:dyDescent="0.3">
      <c r="A19" s="13"/>
      <c r="B19" s="14"/>
      <c r="C19" s="15" t="s">
        <v>300</v>
      </c>
      <c r="D19" s="14"/>
      <c r="E19" s="284">
        <v>0</v>
      </c>
      <c r="F19" s="284">
        <v>0</v>
      </c>
      <c r="G19" s="284">
        <v>0</v>
      </c>
      <c r="H19" s="284">
        <v>0</v>
      </c>
      <c r="I19" s="284">
        <v>0</v>
      </c>
      <c r="J19" s="284">
        <v>58</v>
      </c>
      <c r="K19" s="284">
        <v>28207511.210000001</v>
      </c>
      <c r="L19" s="284">
        <v>0</v>
      </c>
      <c r="M19" s="284">
        <v>0</v>
      </c>
      <c r="N19" s="284">
        <v>0</v>
      </c>
    </row>
    <row r="20" spans="1:14" s="21" customFormat="1" ht="14.25" customHeight="1" x14ac:dyDescent="0.3">
      <c r="A20" s="374"/>
      <c r="B20" s="375" t="s">
        <v>7</v>
      </c>
      <c r="C20" s="376"/>
      <c r="D20" s="376"/>
      <c r="E20" s="377">
        <f>E21+E22+E23+E24</f>
        <v>286224</v>
      </c>
      <c r="F20" s="377">
        <f t="shared" ref="F20" si="3">F21+F22+F23+F24</f>
        <v>340758</v>
      </c>
      <c r="G20" s="377">
        <f t="shared" ref="G20" si="4">G21+G22+G23+G24</f>
        <v>228229827282.78</v>
      </c>
      <c r="H20" s="377">
        <f t="shared" ref="H20" si="5">H21+H22+H23+H24</f>
        <v>95615345844</v>
      </c>
      <c r="I20" s="377">
        <f t="shared" ref="I20" si="6">I21+I22+I23+I24</f>
        <v>12382372011.129999</v>
      </c>
      <c r="J20" s="377">
        <f t="shared" ref="J20" si="7">J21+J22+J23+J24</f>
        <v>441</v>
      </c>
      <c r="K20" s="377">
        <f t="shared" ref="K20" si="8">K21+K22+K23+K24</f>
        <v>458598555.30000001</v>
      </c>
      <c r="L20" s="377">
        <f t="shared" ref="L20" si="9">L21+L22+L23+L24</f>
        <v>1570241953.9000001</v>
      </c>
      <c r="M20" s="377">
        <f t="shared" ref="M20" si="10">M21+M22+M23+M24</f>
        <v>1772888436.27</v>
      </c>
      <c r="N20" s="377">
        <f t="shared" ref="N20" si="11">N21+N22+N23+N24</f>
        <v>55725156.779999994</v>
      </c>
    </row>
    <row r="21" spans="1:14" ht="14.25" customHeight="1" x14ac:dyDescent="0.3">
      <c r="A21" s="13"/>
      <c r="B21" s="14"/>
      <c r="C21" s="15" t="s">
        <v>5</v>
      </c>
      <c r="D21" s="14"/>
      <c r="E21" s="284">
        <v>83946</v>
      </c>
      <c r="F21" s="284">
        <v>95382</v>
      </c>
      <c r="G21" s="284">
        <v>61507545214</v>
      </c>
      <c r="H21" s="284">
        <v>16321955390</v>
      </c>
      <c r="I21" s="284">
        <v>3130711735.1399999</v>
      </c>
      <c r="J21" s="284">
        <v>21</v>
      </c>
      <c r="K21" s="284">
        <v>27775441.239999998</v>
      </c>
      <c r="L21" s="284">
        <v>149451331.03</v>
      </c>
      <c r="M21" s="284">
        <v>200747263.46000001</v>
      </c>
      <c r="N21" s="284">
        <v>5043.62</v>
      </c>
    </row>
    <row r="22" spans="1:14" s="18" customFormat="1" ht="14.25" customHeight="1" x14ac:dyDescent="0.3">
      <c r="A22" s="17"/>
      <c r="C22" s="19" t="s">
        <v>3</v>
      </c>
      <c r="E22" s="285">
        <v>201762</v>
      </c>
      <c r="F22" s="285">
        <v>244860</v>
      </c>
      <c r="G22" s="285">
        <v>166533185057.94</v>
      </c>
      <c r="H22" s="285">
        <v>79270673279</v>
      </c>
      <c r="I22" s="285">
        <v>9251063201.3600006</v>
      </c>
      <c r="J22" s="285">
        <v>417</v>
      </c>
      <c r="K22" s="285">
        <v>430499096.79000002</v>
      </c>
      <c r="L22" s="285">
        <v>1420042565.1900001</v>
      </c>
      <c r="M22" s="285">
        <v>1563176522.4400001</v>
      </c>
      <c r="N22" s="285">
        <v>53256940.159999996</v>
      </c>
    </row>
    <row r="23" spans="1:14" ht="14.25" customHeight="1" x14ac:dyDescent="0.3">
      <c r="A23" s="13"/>
      <c r="B23" s="14"/>
      <c r="C23" s="15" t="s">
        <v>21</v>
      </c>
      <c r="D23" s="14"/>
      <c r="E23" s="284">
        <v>516</v>
      </c>
      <c r="F23" s="284">
        <v>516</v>
      </c>
      <c r="G23" s="284">
        <v>189097010.84</v>
      </c>
      <c r="H23" s="284">
        <v>22717175</v>
      </c>
      <c r="I23" s="284">
        <v>597074.63</v>
      </c>
      <c r="J23" s="284">
        <v>1</v>
      </c>
      <c r="K23" s="284">
        <v>241048.56</v>
      </c>
      <c r="L23" s="284">
        <v>748057.68</v>
      </c>
      <c r="M23" s="284">
        <v>8964650.3699999992</v>
      </c>
      <c r="N23" s="284">
        <v>2463173</v>
      </c>
    </row>
    <row r="24" spans="1:14" s="18" customFormat="1" ht="14.25" customHeight="1" x14ac:dyDescent="0.3">
      <c r="A24" s="17"/>
      <c r="C24" s="19" t="s">
        <v>300</v>
      </c>
      <c r="E24" s="285">
        <v>0</v>
      </c>
      <c r="F24" s="285">
        <v>0</v>
      </c>
      <c r="G24" s="285">
        <v>0</v>
      </c>
      <c r="H24" s="285">
        <v>0</v>
      </c>
      <c r="I24" s="285">
        <v>0</v>
      </c>
      <c r="J24" s="285">
        <v>2</v>
      </c>
      <c r="K24" s="285">
        <v>82968.710000000006</v>
      </c>
      <c r="L24" s="285">
        <v>0</v>
      </c>
      <c r="M24" s="285">
        <v>0</v>
      </c>
      <c r="N24" s="285">
        <v>0</v>
      </c>
    </row>
    <row r="25" spans="1:14" ht="14.25" customHeight="1" x14ac:dyDescent="0.3">
      <c r="A25" s="369"/>
      <c r="B25" s="370" t="s">
        <v>16</v>
      </c>
      <c r="C25" s="371"/>
      <c r="D25" s="371"/>
      <c r="E25" s="372">
        <f>E26+E27+E28+E29</f>
        <v>341351</v>
      </c>
      <c r="F25" s="372">
        <f t="shared" ref="F25" si="12">F26+F27+F28+F29</f>
        <v>342292</v>
      </c>
      <c r="G25" s="372">
        <f t="shared" ref="G25" si="13">G26+G27+G28+G29</f>
        <v>306281447929.42999</v>
      </c>
      <c r="H25" s="372">
        <f t="shared" ref="H25" si="14">H26+H27+H28+H29</f>
        <v>36181046266</v>
      </c>
      <c r="I25" s="372">
        <f t="shared" ref="I25" si="15">I26+I27+I28+I29</f>
        <v>7470875393.0799999</v>
      </c>
      <c r="J25" s="372">
        <f t="shared" ref="J25" si="16">J26+J27+J28+J29</f>
        <v>1431</v>
      </c>
      <c r="K25" s="372">
        <f t="shared" ref="K25" si="17">K26+K27+K28+K29</f>
        <v>596058441.10000002</v>
      </c>
      <c r="L25" s="372">
        <f t="shared" ref="L25" si="18">L26+L27+L28+L29</f>
        <v>2851202794.1799998</v>
      </c>
      <c r="M25" s="372">
        <f t="shared" ref="M25" si="19">M26+M27+M28+M29</f>
        <v>114086216.66000001</v>
      </c>
      <c r="N25" s="372">
        <f t="shared" ref="N25" si="20">N26+N27+N28+N29</f>
        <v>0</v>
      </c>
    </row>
    <row r="26" spans="1:14" ht="14.25" customHeight="1" x14ac:dyDescent="0.3">
      <c r="A26" s="3"/>
      <c r="C26" s="4" t="s">
        <v>5</v>
      </c>
      <c r="E26" s="285">
        <v>85411</v>
      </c>
      <c r="F26" s="285">
        <v>85471</v>
      </c>
      <c r="G26" s="285">
        <v>50702411444.669998</v>
      </c>
      <c r="H26" s="285">
        <v>6962765268</v>
      </c>
      <c r="I26" s="285">
        <v>1136844663.9400001</v>
      </c>
      <c r="J26" s="285">
        <v>124</v>
      </c>
      <c r="K26" s="285">
        <v>18292824.710000001</v>
      </c>
      <c r="L26" s="285">
        <v>193372052.19</v>
      </c>
      <c r="M26" s="285">
        <v>101408176.15000001</v>
      </c>
      <c r="N26" s="285">
        <v>0</v>
      </c>
    </row>
    <row r="27" spans="1:14" ht="14.25" customHeight="1" x14ac:dyDescent="0.3">
      <c r="A27" s="13"/>
      <c r="B27" s="14"/>
      <c r="C27" s="15" t="s">
        <v>3</v>
      </c>
      <c r="D27" s="14"/>
      <c r="E27" s="284">
        <v>252910</v>
      </c>
      <c r="F27" s="284">
        <v>253791</v>
      </c>
      <c r="G27" s="284">
        <v>253808502794.76001</v>
      </c>
      <c r="H27" s="284">
        <v>29218280998</v>
      </c>
      <c r="I27" s="284">
        <v>5656241034.8699999</v>
      </c>
      <c r="J27" s="284">
        <v>1297</v>
      </c>
      <c r="K27" s="284">
        <v>571479829.5</v>
      </c>
      <c r="L27" s="284">
        <v>2210826325.3299999</v>
      </c>
      <c r="M27" s="284">
        <v>12676490.26</v>
      </c>
      <c r="N27" s="284">
        <v>0</v>
      </c>
    </row>
    <row r="28" spans="1:14" s="18" customFormat="1" ht="14.25" customHeight="1" x14ac:dyDescent="0.3">
      <c r="A28" s="17"/>
      <c r="C28" s="19" t="s">
        <v>21</v>
      </c>
      <c r="E28" s="285">
        <v>3030</v>
      </c>
      <c r="F28" s="285">
        <v>3030</v>
      </c>
      <c r="G28" s="285">
        <v>1770533690</v>
      </c>
      <c r="H28" s="285">
        <v>0</v>
      </c>
      <c r="I28" s="285">
        <v>677789694.26999998</v>
      </c>
      <c r="J28" s="285">
        <v>10</v>
      </c>
      <c r="K28" s="285">
        <v>6285786.8899999997</v>
      </c>
      <c r="L28" s="285">
        <v>447004416.66000003</v>
      </c>
      <c r="M28" s="285">
        <v>1550.25</v>
      </c>
      <c r="N28" s="285">
        <v>0</v>
      </c>
    </row>
    <row r="29" spans="1:14" ht="14.25" customHeight="1" x14ac:dyDescent="0.3">
      <c r="A29" s="13"/>
      <c r="B29" s="14"/>
      <c r="C29" s="15" t="s">
        <v>300</v>
      </c>
      <c r="D29" s="14"/>
      <c r="E29" s="284">
        <v>0</v>
      </c>
      <c r="F29" s="284">
        <v>0</v>
      </c>
      <c r="G29" s="284">
        <v>0</v>
      </c>
      <c r="H29" s="284">
        <v>0</v>
      </c>
      <c r="I29" s="284">
        <v>0</v>
      </c>
      <c r="J29" s="284">
        <v>0</v>
      </c>
      <c r="K29" s="284">
        <v>0</v>
      </c>
      <c r="L29" s="284">
        <v>0</v>
      </c>
      <c r="M29" s="284">
        <v>0</v>
      </c>
      <c r="N29" s="284">
        <v>0</v>
      </c>
    </row>
    <row r="30" spans="1:14" s="21" customFormat="1" ht="14.25" customHeight="1" x14ac:dyDescent="0.3">
      <c r="A30" s="374"/>
      <c r="B30" s="375" t="s">
        <v>17</v>
      </c>
      <c r="C30" s="376"/>
      <c r="D30" s="376"/>
      <c r="E30" s="377">
        <f>E31+E32+E33+E34</f>
        <v>632</v>
      </c>
      <c r="F30" s="377">
        <f t="shared" ref="F30" si="21">F31+F32+F33+F34</f>
        <v>1128</v>
      </c>
      <c r="G30" s="377">
        <f t="shared" ref="G30" si="22">G31+G32+G33+G34</f>
        <v>2120325055.3800001</v>
      </c>
      <c r="H30" s="377">
        <f t="shared" ref="H30" si="23">H31+H32+H33+H34</f>
        <v>1299731941</v>
      </c>
      <c r="I30" s="377">
        <f t="shared" ref="I30" si="24">I31+I32+I33+I34</f>
        <v>26098068.600000001</v>
      </c>
      <c r="J30" s="377">
        <f t="shared" ref="J30" si="25">J31+J32+J33+J34</f>
        <v>2</v>
      </c>
      <c r="K30" s="377">
        <f t="shared" ref="K30" si="26">K31+K32+K33+K34</f>
        <v>2484283.59</v>
      </c>
      <c r="L30" s="377">
        <f t="shared" ref="L30" si="27">L31+L32+L33+L34</f>
        <v>7645052.1799999997</v>
      </c>
      <c r="M30" s="377">
        <f t="shared" ref="M30" si="28">M31+M32+M33+M34</f>
        <v>7888585.8300000001</v>
      </c>
      <c r="N30" s="377">
        <f t="shared" ref="N30" si="29">N31+N32+N33+N34</f>
        <v>4068329</v>
      </c>
    </row>
    <row r="31" spans="1:14" ht="14.25" customHeight="1" x14ac:dyDescent="0.3">
      <c r="A31" s="13"/>
      <c r="B31" s="14"/>
      <c r="C31" s="15" t="s">
        <v>5</v>
      </c>
      <c r="D31" s="14"/>
      <c r="E31" s="284">
        <v>47</v>
      </c>
      <c r="F31" s="284">
        <v>88</v>
      </c>
      <c r="G31" s="284">
        <v>106866095</v>
      </c>
      <c r="H31" s="284">
        <v>0</v>
      </c>
      <c r="I31" s="284">
        <v>868296.64</v>
      </c>
      <c r="J31" s="284">
        <v>0</v>
      </c>
      <c r="K31" s="284">
        <v>0</v>
      </c>
      <c r="L31" s="284">
        <v>0</v>
      </c>
      <c r="M31" s="284">
        <v>0</v>
      </c>
      <c r="N31" s="284">
        <v>0</v>
      </c>
    </row>
    <row r="32" spans="1:14" s="18" customFormat="1" ht="14.25" customHeight="1" x14ac:dyDescent="0.3">
      <c r="A32" s="17"/>
      <c r="C32" s="19" t="s">
        <v>3</v>
      </c>
      <c r="E32" s="285">
        <v>584</v>
      </c>
      <c r="F32" s="285">
        <v>1039</v>
      </c>
      <c r="G32" s="285">
        <v>2011104409.3800001</v>
      </c>
      <c r="H32" s="285">
        <v>1299731941</v>
      </c>
      <c r="I32" s="285">
        <v>25229771.960000001</v>
      </c>
      <c r="J32" s="285">
        <v>2</v>
      </c>
      <c r="K32" s="285">
        <v>2484283.59</v>
      </c>
      <c r="L32" s="285">
        <v>7645052.1799999997</v>
      </c>
      <c r="M32" s="285">
        <v>7888585.8300000001</v>
      </c>
      <c r="N32" s="285">
        <v>4068329</v>
      </c>
    </row>
    <row r="33" spans="1:14" ht="14.25" customHeight="1" x14ac:dyDescent="0.3">
      <c r="A33" s="13"/>
      <c r="B33" s="14"/>
      <c r="C33" s="15" t="s">
        <v>21</v>
      </c>
      <c r="D33" s="14"/>
      <c r="E33" s="284">
        <v>1</v>
      </c>
      <c r="F33" s="284">
        <v>1</v>
      </c>
      <c r="G33" s="284">
        <v>2354551</v>
      </c>
      <c r="H33" s="284">
        <v>0</v>
      </c>
      <c r="I33" s="284">
        <v>0</v>
      </c>
      <c r="J33" s="284">
        <v>0</v>
      </c>
      <c r="K33" s="284">
        <v>0</v>
      </c>
      <c r="L33" s="284">
        <v>0</v>
      </c>
      <c r="M33" s="284">
        <v>0</v>
      </c>
      <c r="N33" s="284">
        <v>0</v>
      </c>
    </row>
    <row r="34" spans="1:14" s="18" customFormat="1" ht="14.25" customHeight="1" x14ac:dyDescent="0.3">
      <c r="A34" s="17"/>
      <c r="C34" s="19" t="s">
        <v>300</v>
      </c>
      <c r="E34" s="285">
        <v>0</v>
      </c>
      <c r="F34" s="285">
        <v>0</v>
      </c>
      <c r="G34" s="285">
        <v>0</v>
      </c>
      <c r="H34" s="285">
        <v>0</v>
      </c>
      <c r="I34" s="285">
        <v>0</v>
      </c>
      <c r="J34" s="285">
        <v>0</v>
      </c>
      <c r="K34" s="285">
        <v>0</v>
      </c>
      <c r="L34" s="285">
        <v>0</v>
      </c>
      <c r="M34" s="285">
        <v>0</v>
      </c>
      <c r="N34" s="285">
        <v>0</v>
      </c>
    </row>
    <row r="35" spans="1:14" ht="14.25" customHeight="1" x14ac:dyDescent="0.3">
      <c r="A35" s="369"/>
      <c r="B35" s="370" t="s">
        <v>18</v>
      </c>
      <c r="C35" s="371"/>
      <c r="D35" s="371"/>
      <c r="E35" s="372">
        <f>E36+E37+E38+E39</f>
        <v>165</v>
      </c>
      <c r="F35" s="372">
        <f t="shared" ref="F35" si="30">F36+F37+F38+F39</f>
        <v>165</v>
      </c>
      <c r="G35" s="372">
        <f t="shared" ref="G35" si="31">G36+G37+G38+G39</f>
        <v>12123455</v>
      </c>
      <c r="H35" s="372">
        <f t="shared" ref="H35" si="32">H36+H37+H38+H39</f>
        <v>383148760</v>
      </c>
      <c r="I35" s="372">
        <f t="shared" ref="I35" si="33">I36+I37+I38+I39</f>
        <v>8000000</v>
      </c>
      <c r="J35" s="372">
        <f t="shared" ref="J35" si="34">J36+J37+J38+J39</f>
        <v>102</v>
      </c>
      <c r="K35" s="372">
        <f t="shared" ref="K35" si="35">K36+K37+K38+K39</f>
        <v>2623133</v>
      </c>
      <c r="L35" s="372">
        <f t="shared" ref="L35" si="36">L36+L37+L38+L39</f>
        <v>0</v>
      </c>
      <c r="M35" s="372">
        <f t="shared" ref="M35" si="37">M36+M37+M38+M39</f>
        <v>0</v>
      </c>
      <c r="N35" s="372">
        <f t="shared" ref="N35" si="38">N36+N37+N38+N39</f>
        <v>0</v>
      </c>
    </row>
    <row r="36" spans="1:14" ht="14.25" customHeight="1" x14ac:dyDescent="0.3">
      <c r="A36" s="3"/>
      <c r="C36" s="4" t="s">
        <v>5</v>
      </c>
      <c r="E36" s="285">
        <v>1</v>
      </c>
      <c r="F36" s="285">
        <v>1</v>
      </c>
      <c r="G36" s="285">
        <v>10000</v>
      </c>
      <c r="H36" s="285">
        <v>0</v>
      </c>
      <c r="I36" s="285">
        <v>0</v>
      </c>
      <c r="J36" s="285">
        <v>0</v>
      </c>
      <c r="K36" s="285">
        <v>0</v>
      </c>
      <c r="L36" s="285">
        <v>0</v>
      </c>
      <c r="M36" s="285">
        <v>0</v>
      </c>
      <c r="N36" s="285">
        <v>0</v>
      </c>
    </row>
    <row r="37" spans="1:14" ht="14.25" customHeight="1" x14ac:dyDescent="0.3">
      <c r="A37" s="13"/>
      <c r="B37" s="14"/>
      <c r="C37" s="15" t="s">
        <v>3</v>
      </c>
      <c r="D37" s="14"/>
      <c r="E37" s="284">
        <v>0</v>
      </c>
      <c r="F37" s="284">
        <v>0</v>
      </c>
      <c r="G37" s="284">
        <v>0</v>
      </c>
      <c r="H37" s="284">
        <v>0</v>
      </c>
      <c r="I37" s="284">
        <v>0</v>
      </c>
      <c r="J37" s="284">
        <v>0</v>
      </c>
      <c r="K37" s="284">
        <v>0</v>
      </c>
      <c r="L37" s="284">
        <v>0</v>
      </c>
      <c r="M37" s="284">
        <v>0</v>
      </c>
      <c r="N37" s="284">
        <v>0</v>
      </c>
    </row>
    <row r="38" spans="1:14" s="18" customFormat="1" ht="14.25" customHeight="1" x14ac:dyDescent="0.3">
      <c r="A38" s="17"/>
      <c r="C38" s="19" t="s">
        <v>21</v>
      </c>
      <c r="E38" s="285">
        <v>164</v>
      </c>
      <c r="F38" s="285">
        <v>164</v>
      </c>
      <c r="G38" s="285">
        <v>12113455</v>
      </c>
      <c r="H38" s="285">
        <v>383148760</v>
      </c>
      <c r="I38" s="285">
        <v>8000000</v>
      </c>
      <c r="J38" s="285">
        <v>0</v>
      </c>
      <c r="K38" s="285">
        <v>0</v>
      </c>
      <c r="L38" s="285">
        <v>0</v>
      </c>
      <c r="M38" s="285">
        <v>0</v>
      </c>
      <c r="N38" s="285">
        <v>0</v>
      </c>
    </row>
    <row r="39" spans="1:14" ht="14.25" customHeight="1" x14ac:dyDescent="0.3">
      <c r="A39" s="13"/>
      <c r="B39" s="14"/>
      <c r="C39" s="15" t="s">
        <v>300</v>
      </c>
      <c r="D39" s="14"/>
      <c r="E39" s="284">
        <v>0</v>
      </c>
      <c r="F39" s="284">
        <v>0</v>
      </c>
      <c r="G39" s="284">
        <v>0</v>
      </c>
      <c r="H39" s="284">
        <v>0</v>
      </c>
      <c r="I39" s="284">
        <v>0</v>
      </c>
      <c r="J39" s="284">
        <v>102</v>
      </c>
      <c r="K39" s="284">
        <v>2623133</v>
      </c>
      <c r="L39" s="284">
        <v>0</v>
      </c>
      <c r="M39" s="284">
        <v>0</v>
      </c>
      <c r="N39" s="284">
        <v>0</v>
      </c>
    </row>
    <row r="40" spans="1:14" s="21" customFormat="1" ht="14.25" customHeight="1" x14ac:dyDescent="0.3">
      <c r="A40" s="22"/>
      <c r="B40" s="20" t="s">
        <v>26</v>
      </c>
      <c r="E40" s="327">
        <f>E41+E46+E51+E56+E61+E65+E67+E72+E77+E66</f>
        <v>61</v>
      </c>
      <c r="F40" s="327">
        <f t="shared" ref="F40:N40" si="39">F41+F46+F51+F56+F61+F65+F67+F72+F77+F66</f>
        <v>3154</v>
      </c>
      <c r="G40" s="327">
        <f t="shared" si="39"/>
        <v>156535948</v>
      </c>
      <c r="H40" s="327">
        <f t="shared" si="39"/>
        <v>477402879</v>
      </c>
      <c r="I40" s="327">
        <f t="shared" si="39"/>
        <v>988411720</v>
      </c>
      <c r="J40" s="327">
        <f t="shared" si="39"/>
        <v>78</v>
      </c>
      <c r="K40" s="327">
        <f t="shared" si="39"/>
        <v>13166191.960000001</v>
      </c>
      <c r="L40" s="327">
        <f t="shared" si="39"/>
        <v>0</v>
      </c>
      <c r="M40" s="327">
        <f t="shared" si="39"/>
        <v>0</v>
      </c>
      <c r="N40" s="327">
        <f t="shared" si="39"/>
        <v>0</v>
      </c>
    </row>
    <row r="41" spans="1:14" ht="14.25" customHeight="1" x14ac:dyDescent="0.3">
      <c r="A41" s="369"/>
      <c r="B41" s="370" t="s">
        <v>27</v>
      </c>
      <c r="C41" s="371"/>
      <c r="D41" s="371"/>
      <c r="E41" s="372">
        <f>E42+E43+E44+E45</f>
        <v>0</v>
      </c>
      <c r="F41" s="372">
        <f t="shared" ref="F41" si="40">F42+F43+F44+F45</f>
        <v>0</v>
      </c>
      <c r="G41" s="372">
        <f t="shared" ref="G41" si="41">G42+G43+G44+G45</f>
        <v>0</v>
      </c>
      <c r="H41" s="372">
        <f t="shared" ref="H41" si="42">H42+H43+H44+H45</f>
        <v>0</v>
      </c>
      <c r="I41" s="372">
        <f t="shared" ref="I41" si="43">I42+I43+I44+I45</f>
        <v>0</v>
      </c>
      <c r="J41" s="372">
        <f t="shared" ref="J41" si="44">J42+J43+J44+J45</f>
        <v>1</v>
      </c>
      <c r="K41" s="372">
        <f t="shared" ref="K41" si="45">K42+K43+K44+K45</f>
        <v>236344.95999999999</v>
      </c>
      <c r="L41" s="372">
        <f t="shared" ref="L41" si="46">L42+L43+L44+L45</f>
        <v>0</v>
      </c>
      <c r="M41" s="372">
        <f t="shared" ref="M41" si="47">M42+M43+M44+M45</f>
        <v>0</v>
      </c>
      <c r="N41" s="372">
        <f t="shared" ref="N41" si="48">N42+N43+N44+N45</f>
        <v>0</v>
      </c>
    </row>
    <row r="42" spans="1:14" ht="14.25" customHeight="1" x14ac:dyDescent="0.3">
      <c r="A42" s="3"/>
      <c r="C42" s="4" t="s">
        <v>5</v>
      </c>
      <c r="E42" s="285">
        <v>0</v>
      </c>
      <c r="F42" s="285">
        <v>0</v>
      </c>
      <c r="G42" s="285">
        <v>0</v>
      </c>
      <c r="H42" s="285">
        <v>0</v>
      </c>
      <c r="I42" s="285">
        <v>0</v>
      </c>
      <c r="J42" s="285">
        <v>0</v>
      </c>
      <c r="K42" s="285">
        <v>0</v>
      </c>
      <c r="L42" s="285">
        <v>0</v>
      </c>
      <c r="M42" s="285">
        <v>0</v>
      </c>
      <c r="N42" s="285">
        <v>0</v>
      </c>
    </row>
    <row r="43" spans="1:14" ht="14.25" customHeight="1" x14ac:dyDescent="0.3">
      <c r="A43" s="13"/>
      <c r="B43" s="14"/>
      <c r="C43" s="15" t="s">
        <v>3</v>
      </c>
      <c r="D43" s="14"/>
      <c r="E43" s="284">
        <v>0</v>
      </c>
      <c r="F43" s="284">
        <v>0</v>
      </c>
      <c r="G43" s="284">
        <v>0</v>
      </c>
      <c r="H43" s="284">
        <v>0</v>
      </c>
      <c r="I43" s="284">
        <v>0</v>
      </c>
      <c r="J43" s="284">
        <v>0</v>
      </c>
      <c r="K43" s="284">
        <v>0</v>
      </c>
      <c r="L43" s="284">
        <v>0</v>
      </c>
      <c r="M43" s="284">
        <v>0</v>
      </c>
      <c r="N43" s="284">
        <v>0</v>
      </c>
    </row>
    <row r="44" spans="1:14" s="18" customFormat="1" ht="14.25" customHeight="1" x14ac:dyDescent="0.3">
      <c r="A44" s="17"/>
      <c r="C44" s="19" t="s">
        <v>21</v>
      </c>
      <c r="E44" s="285">
        <v>0</v>
      </c>
      <c r="F44" s="285">
        <v>0</v>
      </c>
      <c r="G44" s="285">
        <v>0</v>
      </c>
      <c r="H44" s="285">
        <v>0</v>
      </c>
      <c r="I44" s="285">
        <v>0</v>
      </c>
      <c r="J44" s="285">
        <v>0</v>
      </c>
      <c r="K44" s="285">
        <v>0</v>
      </c>
      <c r="L44" s="285">
        <v>0</v>
      </c>
      <c r="M44" s="285">
        <v>0</v>
      </c>
      <c r="N44" s="285">
        <v>0</v>
      </c>
    </row>
    <row r="45" spans="1:14" ht="14.25" customHeight="1" x14ac:dyDescent="0.3">
      <c r="A45" s="13"/>
      <c r="B45" s="14"/>
      <c r="C45" s="15" t="s">
        <v>300</v>
      </c>
      <c r="D45" s="14"/>
      <c r="E45" s="284">
        <v>0</v>
      </c>
      <c r="F45" s="284">
        <v>0</v>
      </c>
      <c r="G45" s="284">
        <v>0</v>
      </c>
      <c r="H45" s="284">
        <v>0</v>
      </c>
      <c r="I45" s="284">
        <v>0</v>
      </c>
      <c r="J45" s="284">
        <v>1</v>
      </c>
      <c r="K45" s="284">
        <v>236344.95999999999</v>
      </c>
      <c r="L45" s="284">
        <v>0</v>
      </c>
      <c r="M45" s="284">
        <v>0</v>
      </c>
      <c r="N45" s="284">
        <v>0</v>
      </c>
    </row>
    <row r="46" spans="1:14" s="21" customFormat="1" ht="14.25" customHeight="1" x14ac:dyDescent="0.3">
      <c r="A46" s="374"/>
      <c r="B46" s="375" t="s">
        <v>28</v>
      </c>
      <c r="C46" s="376"/>
      <c r="D46" s="376"/>
      <c r="E46" s="377">
        <f>E47+E48+E49+E50</f>
        <v>0</v>
      </c>
      <c r="F46" s="377">
        <f t="shared" ref="F46" si="49">F47+F48+F49+F50</f>
        <v>0</v>
      </c>
      <c r="G46" s="377">
        <f t="shared" ref="G46" si="50">G47+G48+G49+G50</f>
        <v>0</v>
      </c>
      <c r="H46" s="377">
        <f t="shared" ref="H46" si="51">H47+H48+H49+H50</f>
        <v>0</v>
      </c>
      <c r="I46" s="377">
        <f t="shared" ref="I46" si="52">I47+I48+I49+I50</f>
        <v>0</v>
      </c>
      <c r="J46" s="377">
        <f t="shared" ref="J46" si="53">J47+J48+J49+J50</f>
        <v>0</v>
      </c>
      <c r="K46" s="377">
        <f t="shared" ref="K46" si="54">K47+K48+K49+K50</f>
        <v>0</v>
      </c>
      <c r="L46" s="377">
        <f t="shared" ref="L46" si="55">L47+L48+L49+L50</f>
        <v>0</v>
      </c>
      <c r="M46" s="377">
        <f t="shared" ref="M46" si="56">M47+M48+M49+M50</f>
        <v>0</v>
      </c>
      <c r="N46" s="377">
        <f t="shared" ref="N46" si="57">N47+N48+N49+N50</f>
        <v>0</v>
      </c>
    </row>
    <row r="47" spans="1:14" ht="14.25" customHeight="1" x14ac:dyDescent="0.3">
      <c r="A47" s="13"/>
      <c r="B47" s="14"/>
      <c r="C47" s="15" t="s">
        <v>5</v>
      </c>
      <c r="D47" s="14"/>
      <c r="E47" s="284">
        <v>0</v>
      </c>
      <c r="F47" s="284">
        <v>0</v>
      </c>
      <c r="G47" s="284">
        <v>0</v>
      </c>
      <c r="H47" s="284">
        <v>0</v>
      </c>
      <c r="I47" s="284">
        <v>0</v>
      </c>
      <c r="J47" s="284">
        <v>0</v>
      </c>
      <c r="K47" s="284">
        <v>0</v>
      </c>
      <c r="L47" s="284">
        <v>0</v>
      </c>
      <c r="M47" s="284">
        <v>0</v>
      </c>
      <c r="N47" s="284">
        <v>0</v>
      </c>
    </row>
    <row r="48" spans="1:14" s="18" customFormat="1" ht="14.25" customHeight="1" x14ac:dyDescent="0.3">
      <c r="A48" s="17"/>
      <c r="C48" s="19" t="s">
        <v>3</v>
      </c>
      <c r="E48" s="285">
        <v>0</v>
      </c>
      <c r="F48" s="285">
        <v>0</v>
      </c>
      <c r="G48" s="285">
        <v>0</v>
      </c>
      <c r="H48" s="285">
        <v>0</v>
      </c>
      <c r="I48" s="285">
        <v>0</v>
      </c>
      <c r="J48" s="285">
        <v>0</v>
      </c>
      <c r="K48" s="285">
        <v>0</v>
      </c>
      <c r="L48" s="285">
        <v>0</v>
      </c>
      <c r="M48" s="285">
        <v>0</v>
      </c>
      <c r="N48" s="285">
        <v>0</v>
      </c>
    </row>
    <row r="49" spans="1:14" ht="14.25" customHeight="1" x14ac:dyDescent="0.3">
      <c r="A49" s="13"/>
      <c r="B49" s="14"/>
      <c r="C49" s="15" t="s">
        <v>21</v>
      </c>
      <c r="D49" s="14"/>
      <c r="E49" s="284">
        <v>0</v>
      </c>
      <c r="F49" s="284">
        <v>0</v>
      </c>
      <c r="G49" s="284">
        <v>0</v>
      </c>
      <c r="H49" s="284">
        <v>0</v>
      </c>
      <c r="I49" s="284">
        <v>0</v>
      </c>
      <c r="J49" s="284">
        <v>0</v>
      </c>
      <c r="K49" s="284">
        <v>0</v>
      </c>
      <c r="L49" s="284">
        <v>0</v>
      </c>
      <c r="M49" s="284">
        <v>0</v>
      </c>
      <c r="N49" s="284">
        <v>0</v>
      </c>
    </row>
    <row r="50" spans="1:14" s="18" customFormat="1" ht="14.25" customHeight="1" x14ac:dyDescent="0.3">
      <c r="A50" s="17"/>
      <c r="C50" s="19" t="s">
        <v>300</v>
      </c>
      <c r="E50" s="285">
        <v>0</v>
      </c>
      <c r="F50" s="285">
        <v>0</v>
      </c>
      <c r="G50" s="285">
        <v>0</v>
      </c>
      <c r="H50" s="285">
        <v>0</v>
      </c>
      <c r="I50" s="285">
        <v>0</v>
      </c>
      <c r="J50" s="285">
        <v>0</v>
      </c>
      <c r="K50" s="285">
        <v>0</v>
      </c>
      <c r="L50" s="285">
        <v>0</v>
      </c>
      <c r="M50" s="285">
        <v>0</v>
      </c>
      <c r="N50" s="285">
        <v>0</v>
      </c>
    </row>
    <row r="51" spans="1:14" ht="14.25" customHeight="1" x14ac:dyDescent="0.3">
      <c r="A51" s="369"/>
      <c r="B51" s="370" t="s">
        <v>29</v>
      </c>
      <c r="C51" s="371"/>
      <c r="D51" s="371"/>
      <c r="E51" s="372">
        <f>E52+E53+E54+E55</f>
        <v>0</v>
      </c>
      <c r="F51" s="372">
        <f t="shared" ref="F51" si="58">F52+F53+F54+F55</f>
        <v>0</v>
      </c>
      <c r="G51" s="372">
        <f t="shared" ref="G51" si="59">G52+G53+G54+G55</f>
        <v>0</v>
      </c>
      <c r="H51" s="372">
        <f t="shared" ref="H51" si="60">H52+H53+H54+H55</f>
        <v>0</v>
      </c>
      <c r="I51" s="372">
        <f t="shared" ref="I51" si="61">I52+I53+I54+I55</f>
        <v>0</v>
      </c>
      <c r="J51" s="372">
        <f t="shared" ref="J51" si="62">J52+J53+J54+J55</f>
        <v>0</v>
      </c>
      <c r="K51" s="372">
        <f t="shared" ref="K51" si="63">K52+K53+K54+K55</f>
        <v>0</v>
      </c>
      <c r="L51" s="372">
        <f t="shared" ref="L51" si="64">L52+L53+L54+L55</f>
        <v>0</v>
      </c>
      <c r="M51" s="372">
        <f t="shared" ref="M51" si="65">M52+M53+M54+M55</f>
        <v>0</v>
      </c>
      <c r="N51" s="372">
        <f t="shared" ref="N51" si="66">N52+N53+N54+N55</f>
        <v>0</v>
      </c>
    </row>
    <row r="52" spans="1:14" ht="14.25" customHeight="1" x14ac:dyDescent="0.3">
      <c r="A52" s="3"/>
      <c r="C52" s="4" t="s">
        <v>5</v>
      </c>
      <c r="E52" s="285">
        <v>0</v>
      </c>
      <c r="F52" s="285">
        <v>0</v>
      </c>
      <c r="G52" s="285">
        <v>0</v>
      </c>
      <c r="H52" s="285">
        <v>0</v>
      </c>
      <c r="I52" s="285">
        <v>0</v>
      </c>
      <c r="J52" s="285">
        <v>0</v>
      </c>
      <c r="K52" s="285">
        <v>0</v>
      </c>
      <c r="L52" s="285">
        <v>0</v>
      </c>
      <c r="M52" s="285">
        <v>0</v>
      </c>
      <c r="N52" s="285">
        <v>0</v>
      </c>
    </row>
    <row r="53" spans="1:14" ht="14.25" customHeight="1" x14ac:dyDescent="0.3">
      <c r="A53" s="13"/>
      <c r="B53" s="14"/>
      <c r="C53" s="15" t="s">
        <v>3</v>
      </c>
      <c r="D53" s="14"/>
      <c r="E53" s="284">
        <v>0</v>
      </c>
      <c r="F53" s="284">
        <v>0</v>
      </c>
      <c r="G53" s="284">
        <v>0</v>
      </c>
      <c r="H53" s="284">
        <v>0</v>
      </c>
      <c r="I53" s="284">
        <v>0</v>
      </c>
      <c r="J53" s="284">
        <v>0</v>
      </c>
      <c r="K53" s="284">
        <v>0</v>
      </c>
      <c r="L53" s="284">
        <v>0</v>
      </c>
      <c r="M53" s="284">
        <v>0</v>
      </c>
      <c r="N53" s="284">
        <v>0</v>
      </c>
    </row>
    <row r="54" spans="1:14" s="18" customFormat="1" ht="14.25" customHeight="1" x14ac:dyDescent="0.3">
      <c r="A54" s="17"/>
      <c r="C54" s="19" t="s">
        <v>21</v>
      </c>
      <c r="E54" s="285">
        <v>0</v>
      </c>
      <c r="F54" s="285">
        <v>0</v>
      </c>
      <c r="G54" s="285">
        <v>0</v>
      </c>
      <c r="H54" s="285">
        <v>0</v>
      </c>
      <c r="I54" s="285">
        <v>0</v>
      </c>
      <c r="J54" s="285">
        <v>0</v>
      </c>
      <c r="K54" s="285">
        <v>0</v>
      </c>
      <c r="L54" s="285">
        <v>0</v>
      </c>
      <c r="M54" s="285">
        <v>0</v>
      </c>
      <c r="N54" s="285">
        <v>0</v>
      </c>
    </row>
    <row r="55" spans="1:14" ht="14.25" customHeight="1" x14ac:dyDescent="0.3">
      <c r="A55" s="13"/>
      <c r="B55" s="14"/>
      <c r="C55" s="15" t="s">
        <v>300</v>
      </c>
      <c r="D55" s="14"/>
      <c r="E55" s="284">
        <v>0</v>
      </c>
      <c r="F55" s="284">
        <v>0</v>
      </c>
      <c r="G55" s="284">
        <v>0</v>
      </c>
      <c r="H55" s="284">
        <v>0</v>
      </c>
      <c r="I55" s="284">
        <v>0</v>
      </c>
      <c r="J55" s="284">
        <v>0</v>
      </c>
      <c r="K55" s="284">
        <v>0</v>
      </c>
      <c r="L55" s="284">
        <v>0</v>
      </c>
      <c r="M55" s="284">
        <v>0</v>
      </c>
      <c r="N55" s="284">
        <v>0</v>
      </c>
    </row>
    <row r="56" spans="1:14" s="21" customFormat="1" ht="14.25" customHeight="1" x14ac:dyDescent="0.3">
      <c r="A56" s="374"/>
      <c r="B56" s="375" t="s">
        <v>30</v>
      </c>
      <c r="C56" s="376"/>
      <c r="D56" s="376"/>
      <c r="E56" s="377">
        <f>E57+E58+E59+E60</f>
        <v>0</v>
      </c>
      <c r="F56" s="377">
        <f t="shared" ref="F56" si="67">F57+F58+F59+F60</f>
        <v>0</v>
      </c>
      <c r="G56" s="377">
        <f t="shared" ref="G56" si="68">G57+G58+G59+G60</f>
        <v>0</v>
      </c>
      <c r="H56" s="377">
        <f t="shared" ref="H56" si="69">H57+H58+H59+H60</f>
        <v>0</v>
      </c>
      <c r="I56" s="377">
        <f t="shared" ref="I56" si="70">I57+I58+I59+I60</f>
        <v>0</v>
      </c>
      <c r="J56" s="377">
        <f t="shared" ref="J56" si="71">J57+J58+J59+J60</f>
        <v>0</v>
      </c>
      <c r="K56" s="377">
        <f t="shared" ref="K56" si="72">K57+K58+K59+K60</f>
        <v>0</v>
      </c>
      <c r="L56" s="377">
        <f t="shared" ref="L56" si="73">L57+L58+L59+L60</f>
        <v>0</v>
      </c>
      <c r="M56" s="377">
        <f t="shared" ref="M56" si="74">M57+M58+M59+M60</f>
        <v>0</v>
      </c>
      <c r="N56" s="377">
        <f t="shared" ref="N56" si="75">N57+N58+N59+N60</f>
        <v>0</v>
      </c>
    </row>
    <row r="57" spans="1:14" ht="14.25" customHeight="1" x14ac:dyDescent="0.3">
      <c r="A57" s="13"/>
      <c r="B57" s="14"/>
      <c r="C57" s="15" t="s">
        <v>5</v>
      </c>
      <c r="D57" s="14"/>
      <c r="E57" s="284">
        <v>0</v>
      </c>
      <c r="F57" s="284">
        <v>0</v>
      </c>
      <c r="G57" s="284">
        <v>0</v>
      </c>
      <c r="H57" s="284">
        <v>0</v>
      </c>
      <c r="I57" s="284">
        <v>0</v>
      </c>
      <c r="J57" s="284">
        <v>0</v>
      </c>
      <c r="K57" s="284">
        <v>0</v>
      </c>
      <c r="L57" s="284">
        <v>0</v>
      </c>
      <c r="M57" s="284">
        <v>0</v>
      </c>
      <c r="N57" s="284">
        <v>0</v>
      </c>
    </row>
    <row r="58" spans="1:14" s="18" customFormat="1" ht="14.25" customHeight="1" x14ac:dyDescent="0.3">
      <c r="A58" s="17"/>
      <c r="C58" s="19" t="s">
        <v>3</v>
      </c>
      <c r="E58" s="285">
        <v>0</v>
      </c>
      <c r="F58" s="285">
        <v>0</v>
      </c>
      <c r="G58" s="285">
        <v>0</v>
      </c>
      <c r="H58" s="285">
        <v>0</v>
      </c>
      <c r="I58" s="285">
        <v>0</v>
      </c>
      <c r="J58" s="285">
        <v>0</v>
      </c>
      <c r="K58" s="285">
        <v>0</v>
      </c>
      <c r="L58" s="285">
        <v>0</v>
      </c>
      <c r="M58" s="285">
        <v>0</v>
      </c>
      <c r="N58" s="285">
        <v>0</v>
      </c>
    </row>
    <row r="59" spans="1:14" ht="14.25" customHeight="1" x14ac:dyDescent="0.3">
      <c r="A59" s="13"/>
      <c r="B59" s="14"/>
      <c r="C59" s="15" t="s">
        <v>21</v>
      </c>
      <c r="D59" s="14"/>
      <c r="E59" s="284">
        <v>0</v>
      </c>
      <c r="F59" s="284">
        <v>0</v>
      </c>
      <c r="G59" s="284">
        <v>0</v>
      </c>
      <c r="H59" s="284">
        <v>0</v>
      </c>
      <c r="I59" s="284">
        <v>0</v>
      </c>
      <c r="J59" s="284">
        <v>0</v>
      </c>
      <c r="K59" s="284">
        <v>0</v>
      </c>
      <c r="L59" s="284">
        <v>0</v>
      </c>
      <c r="M59" s="284">
        <v>0</v>
      </c>
      <c r="N59" s="284">
        <v>0</v>
      </c>
    </row>
    <row r="60" spans="1:14" s="18" customFormat="1" ht="14.25" customHeight="1" x14ac:dyDescent="0.3">
      <c r="A60" s="17"/>
      <c r="C60" s="19" t="s">
        <v>300</v>
      </c>
      <c r="E60" s="285">
        <v>0</v>
      </c>
      <c r="F60" s="285">
        <v>0</v>
      </c>
      <c r="G60" s="285">
        <v>0</v>
      </c>
      <c r="H60" s="285">
        <v>0</v>
      </c>
      <c r="I60" s="285">
        <v>0</v>
      </c>
      <c r="J60" s="285">
        <v>0</v>
      </c>
      <c r="K60" s="285">
        <v>0</v>
      </c>
      <c r="L60" s="285">
        <v>0</v>
      </c>
      <c r="M60" s="285">
        <v>0</v>
      </c>
      <c r="N60" s="285">
        <v>0</v>
      </c>
    </row>
    <row r="61" spans="1:14" ht="14.25" customHeight="1" x14ac:dyDescent="0.3">
      <c r="A61" s="369"/>
      <c r="B61" s="370" t="s">
        <v>31</v>
      </c>
      <c r="C61" s="371"/>
      <c r="D61" s="371"/>
      <c r="E61" s="372">
        <f>E62+E63+E64+E65</f>
        <v>0</v>
      </c>
      <c r="F61" s="372">
        <f t="shared" ref="F61" si="76">F62+F63+F64+F65</f>
        <v>0</v>
      </c>
      <c r="G61" s="372">
        <f t="shared" ref="G61" si="77">G62+G63+G64+G65</f>
        <v>0</v>
      </c>
      <c r="H61" s="372">
        <f t="shared" ref="H61" si="78">H62+H63+H64+H65</f>
        <v>0</v>
      </c>
      <c r="I61" s="372">
        <f t="shared" ref="I61" si="79">I62+I63+I64+I65</f>
        <v>0</v>
      </c>
      <c r="J61" s="372">
        <f t="shared" ref="J61" si="80">J62+J63+J64+J65</f>
        <v>0</v>
      </c>
      <c r="K61" s="372">
        <f t="shared" ref="K61" si="81">K62+K63+K64+K65</f>
        <v>0</v>
      </c>
      <c r="L61" s="372">
        <f t="shared" ref="L61" si="82">L62+L63+L64+L65</f>
        <v>0</v>
      </c>
      <c r="M61" s="372">
        <f t="shared" ref="M61" si="83">M62+M63+M64+M65</f>
        <v>0</v>
      </c>
      <c r="N61" s="372">
        <f t="shared" ref="N61" si="84">N62+N63+N64+N65</f>
        <v>0</v>
      </c>
    </row>
    <row r="62" spans="1:14" ht="14.25" customHeight="1" x14ac:dyDescent="0.3">
      <c r="A62" s="3"/>
      <c r="C62" s="4" t="s">
        <v>5</v>
      </c>
      <c r="E62" s="285">
        <v>0</v>
      </c>
      <c r="F62" s="285">
        <v>0</v>
      </c>
      <c r="G62" s="285">
        <v>0</v>
      </c>
      <c r="H62" s="285">
        <v>0</v>
      </c>
      <c r="I62" s="285">
        <v>0</v>
      </c>
      <c r="J62" s="285">
        <v>0</v>
      </c>
      <c r="K62" s="285">
        <v>0</v>
      </c>
      <c r="L62" s="285">
        <v>0</v>
      </c>
      <c r="M62" s="285">
        <v>0</v>
      </c>
      <c r="N62" s="285">
        <v>0</v>
      </c>
    </row>
    <row r="63" spans="1:14" ht="14.25" customHeight="1" x14ac:dyDescent="0.3">
      <c r="A63" s="13"/>
      <c r="B63" s="14"/>
      <c r="C63" s="15" t="s">
        <v>3</v>
      </c>
      <c r="D63" s="14"/>
      <c r="E63" s="284">
        <v>0</v>
      </c>
      <c r="F63" s="284">
        <v>0</v>
      </c>
      <c r="G63" s="284">
        <v>0</v>
      </c>
      <c r="H63" s="284">
        <v>0</v>
      </c>
      <c r="I63" s="284">
        <v>0</v>
      </c>
      <c r="J63" s="284">
        <v>0</v>
      </c>
      <c r="K63" s="284">
        <v>0</v>
      </c>
      <c r="L63" s="284">
        <v>0</v>
      </c>
      <c r="M63" s="284">
        <v>0</v>
      </c>
      <c r="N63" s="284">
        <v>0</v>
      </c>
    </row>
    <row r="64" spans="1:14" s="18" customFormat="1" ht="14.25" customHeight="1" x14ac:dyDescent="0.3">
      <c r="A64" s="17"/>
      <c r="C64" s="19" t="s">
        <v>21</v>
      </c>
      <c r="E64" s="285">
        <v>0</v>
      </c>
      <c r="F64" s="285">
        <v>0</v>
      </c>
      <c r="G64" s="285">
        <v>0</v>
      </c>
      <c r="H64" s="285">
        <v>0</v>
      </c>
      <c r="I64" s="285">
        <v>0</v>
      </c>
      <c r="J64" s="285">
        <v>0</v>
      </c>
      <c r="K64" s="285">
        <v>0</v>
      </c>
      <c r="L64" s="285">
        <v>0</v>
      </c>
      <c r="M64" s="285">
        <v>0</v>
      </c>
      <c r="N64" s="285">
        <v>0</v>
      </c>
    </row>
    <row r="65" spans="1:14" ht="14.25" customHeight="1" x14ac:dyDescent="0.3">
      <c r="A65" s="13"/>
      <c r="B65" s="14"/>
      <c r="C65" s="15" t="s">
        <v>300</v>
      </c>
      <c r="D65" s="14"/>
      <c r="E65" s="284">
        <v>0</v>
      </c>
      <c r="F65" s="284">
        <v>0</v>
      </c>
      <c r="G65" s="284">
        <v>0</v>
      </c>
      <c r="H65" s="284">
        <v>0</v>
      </c>
      <c r="I65" s="284">
        <v>0</v>
      </c>
      <c r="J65" s="284">
        <v>0</v>
      </c>
      <c r="K65" s="284">
        <v>0</v>
      </c>
      <c r="L65" s="284">
        <v>0</v>
      </c>
      <c r="M65" s="284">
        <v>0</v>
      </c>
      <c r="N65" s="284">
        <v>0</v>
      </c>
    </row>
    <row r="66" spans="1:14" s="18" customFormat="1" ht="14.25" customHeight="1" x14ac:dyDescent="0.3">
      <c r="A66" s="17"/>
      <c r="B66" s="375" t="s">
        <v>316</v>
      </c>
      <c r="C66" s="19"/>
      <c r="E66" s="285">
        <v>0</v>
      </c>
      <c r="F66" s="285">
        <v>0</v>
      </c>
      <c r="G66" s="285">
        <v>0</v>
      </c>
      <c r="H66" s="285">
        <v>0</v>
      </c>
      <c r="I66" s="285">
        <v>0</v>
      </c>
      <c r="J66" s="285">
        <v>0</v>
      </c>
      <c r="K66" s="285">
        <v>0</v>
      </c>
      <c r="L66" s="285">
        <v>0</v>
      </c>
      <c r="M66" s="285">
        <v>0</v>
      </c>
      <c r="N66" s="285">
        <v>0</v>
      </c>
    </row>
    <row r="67" spans="1:14" s="21" customFormat="1" ht="14.25" customHeight="1" x14ac:dyDescent="0.3">
      <c r="A67" s="374"/>
      <c r="B67" s="375" t="s">
        <v>32</v>
      </c>
      <c r="C67" s="376"/>
      <c r="D67" s="376"/>
      <c r="E67" s="377">
        <f>E68+E69+E70+E71</f>
        <v>0</v>
      </c>
      <c r="F67" s="377">
        <f t="shared" ref="F67" si="85">F68+F69+F70+F71</f>
        <v>0</v>
      </c>
      <c r="G67" s="377">
        <f t="shared" ref="G67" si="86">G68+G69+G70+G71</f>
        <v>0</v>
      </c>
      <c r="H67" s="377">
        <f t="shared" ref="H67" si="87">H68+H69+H70+H71</f>
        <v>0</v>
      </c>
      <c r="I67" s="377">
        <f t="shared" ref="I67" si="88">I68+I69+I70+I71</f>
        <v>0</v>
      </c>
      <c r="J67" s="377">
        <f t="shared" ref="J67" si="89">J68+J69+J70+J71</f>
        <v>0</v>
      </c>
      <c r="K67" s="377">
        <f t="shared" ref="K67" si="90">K68+K69+K70+K71</f>
        <v>0</v>
      </c>
      <c r="L67" s="377">
        <f t="shared" ref="L67" si="91">L68+L69+L70+L71</f>
        <v>0</v>
      </c>
      <c r="M67" s="377">
        <f t="shared" ref="M67" si="92">M68+M69+M70+M71</f>
        <v>0</v>
      </c>
      <c r="N67" s="377">
        <f t="shared" ref="N67" si="93">N68+N69+N70+N71</f>
        <v>0</v>
      </c>
    </row>
    <row r="68" spans="1:14" ht="14.25" customHeight="1" x14ac:dyDescent="0.3">
      <c r="A68" s="13"/>
      <c r="B68" s="14"/>
      <c r="C68" s="15" t="s">
        <v>5</v>
      </c>
      <c r="D68" s="14"/>
      <c r="E68" s="284">
        <v>0</v>
      </c>
      <c r="F68" s="284">
        <v>0</v>
      </c>
      <c r="G68" s="284">
        <v>0</v>
      </c>
      <c r="H68" s="284">
        <v>0</v>
      </c>
      <c r="I68" s="284">
        <v>0</v>
      </c>
      <c r="J68" s="284">
        <v>0</v>
      </c>
      <c r="K68" s="284">
        <v>0</v>
      </c>
      <c r="L68" s="284">
        <v>0</v>
      </c>
      <c r="M68" s="284">
        <v>0</v>
      </c>
      <c r="N68" s="284">
        <v>0</v>
      </c>
    </row>
    <row r="69" spans="1:14" s="18" customFormat="1" ht="14.25" customHeight="1" x14ac:dyDescent="0.3">
      <c r="A69" s="17"/>
      <c r="C69" s="19" t="s">
        <v>3</v>
      </c>
      <c r="E69" s="285">
        <v>0</v>
      </c>
      <c r="F69" s="285">
        <v>0</v>
      </c>
      <c r="G69" s="285">
        <v>0</v>
      </c>
      <c r="H69" s="285">
        <v>0</v>
      </c>
      <c r="I69" s="285">
        <v>0</v>
      </c>
      <c r="J69" s="285">
        <v>0</v>
      </c>
      <c r="K69" s="285">
        <v>0</v>
      </c>
      <c r="L69" s="285">
        <v>0</v>
      </c>
      <c r="M69" s="285">
        <v>0</v>
      </c>
      <c r="N69" s="285">
        <v>0</v>
      </c>
    </row>
    <row r="70" spans="1:14" ht="14.25" customHeight="1" x14ac:dyDescent="0.3">
      <c r="A70" s="13"/>
      <c r="B70" s="14"/>
      <c r="C70" s="15" t="s">
        <v>21</v>
      </c>
      <c r="D70" s="14"/>
      <c r="E70" s="284">
        <v>0</v>
      </c>
      <c r="F70" s="284">
        <v>0</v>
      </c>
      <c r="G70" s="284">
        <v>0</v>
      </c>
      <c r="H70" s="284">
        <v>0</v>
      </c>
      <c r="I70" s="284">
        <v>0</v>
      </c>
      <c r="J70" s="284">
        <v>0</v>
      </c>
      <c r="K70" s="284">
        <v>0</v>
      </c>
      <c r="L70" s="284">
        <v>0</v>
      </c>
      <c r="M70" s="284">
        <v>0</v>
      </c>
      <c r="N70" s="284">
        <v>0</v>
      </c>
    </row>
    <row r="71" spans="1:14" s="18" customFormat="1" ht="14.25" customHeight="1" x14ac:dyDescent="0.3">
      <c r="A71" s="17"/>
      <c r="C71" s="19" t="s">
        <v>300</v>
      </c>
      <c r="E71" s="285">
        <v>0</v>
      </c>
      <c r="F71" s="285">
        <v>0</v>
      </c>
      <c r="G71" s="285">
        <v>0</v>
      </c>
      <c r="H71" s="285">
        <v>0</v>
      </c>
      <c r="I71" s="285">
        <v>0</v>
      </c>
      <c r="J71" s="285">
        <v>0</v>
      </c>
      <c r="K71" s="285">
        <v>0</v>
      </c>
      <c r="L71" s="285">
        <v>0</v>
      </c>
      <c r="M71" s="285">
        <v>0</v>
      </c>
      <c r="N71" s="285">
        <v>0</v>
      </c>
    </row>
    <row r="72" spans="1:14" ht="14.25" customHeight="1" x14ac:dyDescent="0.3">
      <c r="A72" s="369"/>
      <c r="B72" s="370" t="s">
        <v>33</v>
      </c>
      <c r="C72" s="371"/>
      <c r="D72" s="371"/>
      <c r="E72" s="372">
        <f>E73+E74+E75+E76</f>
        <v>61</v>
      </c>
      <c r="F72" s="372">
        <f t="shared" ref="F72" si="94">F73+F74+F75+F76</f>
        <v>3154</v>
      </c>
      <c r="G72" s="372">
        <f t="shared" ref="G72" si="95">G73+G74+G75+G76</f>
        <v>156535948</v>
      </c>
      <c r="H72" s="372">
        <f t="shared" ref="H72" si="96">H73+H74+H75+H76</f>
        <v>477402879</v>
      </c>
      <c r="I72" s="372">
        <f t="shared" ref="I72" si="97">I73+I74+I75+I76</f>
        <v>988411720</v>
      </c>
      <c r="J72" s="372">
        <f t="shared" ref="J72" si="98">J73+J74+J75+J76</f>
        <v>77</v>
      </c>
      <c r="K72" s="372">
        <f t="shared" ref="K72" si="99">K73+K74+K75+K76</f>
        <v>12929847</v>
      </c>
      <c r="L72" s="372">
        <f t="shared" ref="L72" si="100">L73+L74+L75+L76</f>
        <v>0</v>
      </c>
      <c r="M72" s="372">
        <f t="shared" ref="M72" si="101">M73+M74+M75+M76</f>
        <v>0</v>
      </c>
      <c r="N72" s="372">
        <f t="shared" ref="N72" si="102">N73+N74+N75+N76</f>
        <v>0</v>
      </c>
    </row>
    <row r="73" spans="1:14" ht="14.25" customHeight="1" x14ac:dyDescent="0.3">
      <c r="A73" s="3"/>
      <c r="C73" s="4" t="s">
        <v>5</v>
      </c>
      <c r="E73" s="285">
        <v>0</v>
      </c>
      <c r="F73" s="285">
        <v>0</v>
      </c>
      <c r="G73" s="285">
        <v>0</v>
      </c>
      <c r="H73" s="285">
        <v>0</v>
      </c>
      <c r="I73" s="285">
        <v>0</v>
      </c>
      <c r="J73" s="285">
        <v>0</v>
      </c>
      <c r="K73" s="285">
        <v>0</v>
      </c>
      <c r="L73" s="285">
        <v>0</v>
      </c>
      <c r="M73" s="285">
        <v>0</v>
      </c>
      <c r="N73" s="285">
        <v>0</v>
      </c>
    </row>
    <row r="74" spans="1:14" ht="14.25" customHeight="1" x14ac:dyDescent="0.3">
      <c r="A74" s="13"/>
      <c r="B74" s="14"/>
      <c r="C74" s="15" t="s">
        <v>3</v>
      </c>
      <c r="D74" s="14"/>
      <c r="E74" s="284">
        <v>0</v>
      </c>
      <c r="F74" s="284">
        <v>0</v>
      </c>
      <c r="G74" s="284">
        <v>0</v>
      </c>
      <c r="H74" s="284">
        <v>0</v>
      </c>
      <c r="I74" s="284">
        <v>0</v>
      </c>
      <c r="J74" s="284">
        <v>0</v>
      </c>
      <c r="K74" s="284">
        <v>0</v>
      </c>
      <c r="L74" s="284">
        <v>0</v>
      </c>
      <c r="M74" s="284">
        <v>0</v>
      </c>
      <c r="N74" s="284">
        <v>0</v>
      </c>
    </row>
    <row r="75" spans="1:14" s="18" customFormat="1" ht="14.25" customHeight="1" x14ac:dyDescent="0.3">
      <c r="A75" s="17"/>
      <c r="C75" s="19" t="s">
        <v>21</v>
      </c>
      <c r="E75" s="285">
        <v>61</v>
      </c>
      <c r="F75" s="285">
        <v>3154</v>
      </c>
      <c r="G75" s="285">
        <v>156535948</v>
      </c>
      <c r="H75" s="285">
        <v>477402879</v>
      </c>
      <c r="I75" s="285">
        <v>988411720</v>
      </c>
      <c r="J75" s="285">
        <v>77</v>
      </c>
      <c r="K75" s="285">
        <v>12929847</v>
      </c>
      <c r="L75" s="285">
        <v>0</v>
      </c>
      <c r="M75" s="285">
        <v>0</v>
      </c>
      <c r="N75" s="285">
        <v>0</v>
      </c>
    </row>
    <row r="76" spans="1:14" ht="14.25" customHeight="1" x14ac:dyDescent="0.3">
      <c r="A76" s="13"/>
      <c r="B76" s="14"/>
      <c r="C76" s="15" t="s">
        <v>300</v>
      </c>
      <c r="D76" s="14"/>
      <c r="E76" s="284">
        <v>0</v>
      </c>
      <c r="F76" s="284">
        <v>0</v>
      </c>
      <c r="G76" s="284">
        <v>0</v>
      </c>
      <c r="H76" s="284">
        <v>0</v>
      </c>
      <c r="I76" s="284">
        <v>0</v>
      </c>
      <c r="J76" s="284">
        <v>0</v>
      </c>
      <c r="K76" s="284">
        <v>0</v>
      </c>
      <c r="L76" s="284">
        <v>0</v>
      </c>
      <c r="M76" s="284">
        <v>0</v>
      </c>
      <c r="N76" s="284">
        <v>0</v>
      </c>
    </row>
    <row r="77" spans="1:14" s="281" customFormat="1" ht="14.25" customHeight="1" thickBot="1" x14ac:dyDescent="0.35">
      <c r="A77" s="378"/>
      <c r="B77" s="282" t="s">
        <v>25</v>
      </c>
      <c r="C77" s="379"/>
      <c r="D77" s="379"/>
      <c r="E77" s="380">
        <v>0</v>
      </c>
      <c r="F77" s="380">
        <v>0</v>
      </c>
      <c r="G77" s="380">
        <v>0</v>
      </c>
      <c r="H77" s="380">
        <v>0</v>
      </c>
      <c r="I77" s="380">
        <v>0</v>
      </c>
      <c r="J77" s="380">
        <v>0</v>
      </c>
      <c r="K77" s="380">
        <v>0</v>
      </c>
      <c r="L77" s="380">
        <v>0</v>
      </c>
      <c r="M77" s="380">
        <v>0</v>
      </c>
      <c r="N77" s="380">
        <v>0</v>
      </c>
    </row>
    <row r="78" spans="1:14" s="24" customFormat="1" ht="12.75" customHeight="1" x14ac:dyDescent="0.2">
      <c r="B78" s="736" t="s">
        <v>309</v>
      </c>
      <c r="C78" s="736"/>
      <c r="D78" s="736"/>
      <c r="E78" s="736"/>
      <c r="F78" s="736"/>
      <c r="G78" s="736"/>
      <c r="H78" s="736"/>
      <c r="I78" s="736"/>
      <c r="J78" s="736"/>
      <c r="K78" s="736"/>
      <c r="L78" s="736"/>
      <c r="M78" s="736"/>
      <c r="N78" s="736"/>
    </row>
    <row r="79" spans="1:14" s="24" customFormat="1" ht="7.5" customHeight="1" x14ac:dyDescent="0.2">
      <c r="B79" s="737"/>
      <c r="C79" s="737"/>
      <c r="D79" s="737"/>
      <c r="E79" s="737"/>
      <c r="F79" s="737"/>
      <c r="G79" s="737"/>
      <c r="H79" s="737"/>
      <c r="I79" s="737"/>
      <c r="J79" s="737"/>
      <c r="K79" s="737"/>
      <c r="L79" s="737"/>
      <c r="M79" s="737"/>
      <c r="N79" s="737"/>
    </row>
    <row r="80" spans="1:14" s="24" customFormat="1" ht="8.6" x14ac:dyDescent="0.2">
      <c r="B80" s="24" t="s">
        <v>315</v>
      </c>
    </row>
    <row r="81" spans="1:14" ht="12.9" thickBot="1" x14ac:dyDescent="0.35"/>
    <row r="82" spans="1:14" s="291" customFormat="1" ht="14.25" customHeight="1" thickBot="1" x14ac:dyDescent="0.35">
      <c r="A82" s="286"/>
      <c r="B82" s="287" t="s">
        <v>265</v>
      </c>
      <c r="C82" s="287"/>
      <c r="D82" s="288"/>
      <c r="E82" s="289">
        <f>E40-E77</f>
        <v>61</v>
      </c>
      <c r="F82" s="289">
        <f t="shared" ref="F82:N82" si="103">F40-F77</f>
        <v>3154</v>
      </c>
      <c r="G82" s="289">
        <f t="shared" si="103"/>
        <v>156535948</v>
      </c>
      <c r="H82" s="289">
        <f t="shared" si="103"/>
        <v>477402879</v>
      </c>
      <c r="I82" s="289">
        <f t="shared" si="103"/>
        <v>988411720</v>
      </c>
      <c r="J82" s="289">
        <f t="shared" si="103"/>
        <v>78</v>
      </c>
      <c r="K82" s="289">
        <f t="shared" si="103"/>
        <v>13166191.960000001</v>
      </c>
      <c r="L82" s="289">
        <f t="shared" si="103"/>
        <v>0</v>
      </c>
      <c r="M82" s="289">
        <f t="shared" si="103"/>
        <v>0</v>
      </c>
      <c r="N82" s="290">
        <f t="shared" si="103"/>
        <v>0</v>
      </c>
    </row>
    <row r="84" spans="1:14" x14ac:dyDescent="0.3">
      <c r="E84" s="47"/>
      <c r="F84" s="16"/>
      <c r="G84" s="16"/>
      <c r="H84" s="16"/>
      <c r="I84" s="16"/>
      <c r="J84" s="16"/>
      <c r="K84" s="16"/>
      <c r="L84" s="16"/>
      <c r="M84" s="16"/>
      <c r="N84" s="16"/>
    </row>
    <row r="85" spans="1:14" x14ac:dyDescent="0.3">
      <c r="E85" s="25"/>
    </row>
  </sheetData>
  <mergeCells count="15">
    <mergeCell ref="A1:N1"/>
    <mergeCell ref="A3:N3"/>
    <mergeCell ref="A5:N5"/>
    <mergeCell ref="A7:N7"/>
    <mergeCell ref="E9:E12"/>
    <mergeCell ref="F9:F12"/>
    <mergeCell ref="G9:G12"/>
    <mergeCell ref="H9:H12"/>
    <mergeCell ref="I9:I12"/>
    <mergeCell ref="M9:M12"/>
    <mergeCell ref="B78:N79"/>
    <mergeCell ref="K9:K12"/>
    <mergeCell ref="N9:N12"/>
    <mergeCell ref="J9:J12"/>
    <mergeCell ref="L9:L12"/>
  </mergeCells>
  <phoneticPr fontId="7" type="noConversion"/>
  <printOptions horizontalCentered="1" verticalCentered="1"/>
  <pageMargins left="0.31496062992125984" right="0.19685039370078741" top="0.39370078740157483" bottom="0.23622047244094491" header="0" footer="0.23622047244094491"/>
  <pageSetup scale="53" firstPageNumber="4" orientation="landscape" useFirstPageNumber="1" r:id="rId1"/>
  <headerFooter>
    <oddFooter>&amp;R&amp;P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syncVertical="1" syncRef="A1" transitionEvaluation="1" codeName="Hoja9">
    <pageSetUpPr fitToPage="1"/>
  </sheetPr>
  <dimension ref="A1:X202"/>
  <sheetViews>
    <sheetView showGridLines="0" view="pageBreakPreview" zoomScale="70" zoomScaleNormal="75" zoomScaleSheetLayoutView="70" workbookViewId="0"/>
  </sheetViews>
  <sheetFormatPr baseColWidth="10" defaultColWidth="6.69140625" defaultRowHeight="12.45" x14ac:dyDescent="0.3"/>
  <cols>
    <col min="1" max="1" width="2.4609375" style="25" customWidth="1"/>
    <col min="2" max="2" width="3.15234375" style="25" bestFit="1" customWidth="1"/>
    <col min="3" max="3" width="7.4609375" style="25" bestFit="1" customWidth="1"/>
    <col min="4" max="4" width="4" style="25" customWidth="1"/>
    <col min="5" max="6" width="9.53515625" style="25" bestFit="1" customWidth="1"/>
    <col min="7" max="7" width="11.15234375" style="25" bestFit="1" customWidth="1"/>
    <col min="8" max="8" width="11" style="25" bestFit="1" customWidth="1"/>
    <col min="9" max="10" width="9.61328125" style="25" bestFit="1" customWidth="1"/>
    <col min="11" max="11" width="9.23046875" style="25" bestFit="1" customWidth="1"/>
    <col min="12" max="12" width="9.61328125" style="25" bestFit="1" customWidth="1"/>
    <col min="13" max="13" width="9.53515625" style="25" bestFit="1" customWidth="1"/>
    <col min="14" max="14" width="9.23046875" style="25" bestFit="1" customWidth="1"/>
    <col min="15" max="16" width="9.53515625" style="25" bestFit="1" customWidth="1"/>
    <col min="17" max="17" width="9.23046875" style="25" bestFit="1" customWidth="1"/>
    <col min="18" max="18" width="9.53515625" style="25" bestFit="1" customWidth="1"/>
    <col min="19" max="19" width="12.84375" style="25" bestFit="1" customWidth="1"/>
    <col min="20" max="20" width="10.921875" style="25" bestFit="1" customWidth="1"/>
    <col min="21" max="21" width="11.53515625" style="25" bestFit="1" customWidth="1"/>
    <col min="22" max="22" width="7.84375" style="25" bestFit="1" customWidth="1"/>
    <col min="23" max="24" width="7.84375" style="26" bestFit="1" customWidth="1"/>
    <col min="25" max="16384" width="6.69140625" style="25"/>
  </cols>
  <sheetData>
    <row r="1" spans="1:24" ht="12" customHeight="1" x14ac:dyDescent="0.3"/>
    <row r="2" spans="1:24" ht="12" customHeight="1" x14ac:dyDescent="0.3">
      <c r="A2" s="764" t="s">
        <v>36</v>
      </c>
      <c r="B2" s="764"/>
      <c r="C2" s="764"/>
      <c r="D2" s="764"/>
      <c r="E2" s="764"/>
      <c r="F2" s="764"/>
      <c r="G2" s="764"/>
      <c r="H2" s="764"/>
      <c r="I2" s="764"/>
      <c r="J2" s="764"/>
      <c r="K2" s="764"/>
      <c r="L2" s="764"/>
      <c r="M2" s="764"/>
      <c r="N2" s="764"/>
      <c r="O2" s="764"/>
      <c r="P2" s="764"/>
      <c r="Q2" s="764"/>
      <c r="R2" s="764"/>
      <c r="S2" s="764"/>
      <c r="T2" s="764"/>
      <c r="U2" s="764"/>
    </row>
    <row r="3" spans="1:24" ht="13.5" customHeight="1" x14ac:dyDescent="0.3">
      <c r="A3" s="764" t="s">
        <v>37</v>
      </c>
      <c r="B3" s="764"/>
      <c r="C3" s="764"/>
      <c r="D3" s="764"/>
      <c r="E3" s="764"/>
      <c r="F3" s="764"/>
      <c r="G3" s="764"/>
      <c r="H3" s="764"/>
      <c r="I3" s="764"/>
      <c r="J3" s="764"/>
      <c r="K3" s="764"/>
      <c r="L3" s="764"/>
      <c r="M3" s="764"/>
      <c r="N3" s="764"/>
      <c r="O3" s="764"/>
      <c r="P3" s="764"/>
      <c r="Q3" s="764"/>
      <c r="R3" s="764"/>
      <c r="S3" s="764"/>
      <c r="T3" s="764"/>
      <c r="U3" s="764"/>
    </row>
    <row r="4" spans="1:24" ht="12" customHeight="1" x14ac:dyDescent="0.3">
      <c r="A4" s="765"/>
      <c r="B4" s="765"/>
      <c r="C4" s="765"/>
      <c r="D4" s="765"/>
      <c r="E4" s="765"/>
      <c r="F4" s="765"/>
      <c r="G4" s="765"/>
      <c r="H4" s="765"/>
      <c r="I4" s="765"/>
      <c r="J4" s="765"/>
      <c r="K4" s="765"/>
      <c r="L4" s="765"/>
      <c r="M4" s="765"/>
      <c r="N4" s="765"/>
      <c r="O4" s="765"/>
      <c r="P4" s="765"/>
      <c r="Q4" s="765"/>
      <c r="R4" s="765"/>
      <c r="S4" s="765"/>
      <c r="T4" s="765"/>
      <c r="U4" s="765"/>
    </row>
    <row r="5" spans="1:24" ht="12" customHeight="1" x14ac:dyDescent="0.3">
      <c r="A5" s="766" t="str">
        <f>'1 Total'!A4:N4</f>
        <v>DICIEMBRE DE 2018</v>
      </c>
      <c r="B5" s="766"/>
      <c r="C5" s="766"/>
      <c r="D5" s="766"/>
      <c r="E5" s="766"/>
      <c r="F5" s="766"/>
      <c r="G5" s="766"/>
      <c r="H5" s="766"/>
      <c r="I5" s="766"/>
      <c r="J5" s="766"/>
      <c r="K5" s="766"/>
      <c r="L5" s="766"/>
      <c r="M5" s="766"/>
      <c r="N5" s="766"/>
      <c r="O5" s="766"/>
      <c r="P5" s="766"/>
      <c r="Q5" s="766"/>
      <c r="R5" s="766"/>
      <c r="S5" s="766"/>
      <c r="T5" s="766"/>
      <c r="U5" s="766"/>
    </row>
    <row r="6" spans="1:24" ht="12" customHeight="1" x14ac:dyDescent="0.3">
      <c r="A6" s="767"/>
      <c r="B6" s="767"/>
      <c r="C6" s="767"/>
      <c r="D6" s="767"/>
      <c r="E6" s="767"/>
      <c r="F6" s="767"/>
      <c r="G6" s="767"/>
      <c r="H6" s="767"/>
      <c r="I6" s="767"/>
      <c r="J6" s="767"/>
      <c r="K6" s="767"/>
      <c r="L6" s="767"/>
      <c r="M6" s="767"/>
      <c r="N6" s="767"/>
      <c r="O6" s="767"/>
      <c r="P6" s="767"/>
      <c r="Q6" s="767"/>
      <c r="R6" s="767"/>
      <c r="S6" s="767"/>
      <c r="T6" s="767"/>
      <c r="U6" s="767"/>
    </row>
    <row r="7" spans="1:24" ht="12" customHeight="1" x14ac:dyDescent="0.3">
      <c r="A7" s="757" t="s">
        <v>38</v>
      </c>
      <c r="B7" s="757"/>
      <c r="C7" s="757"/>
      <c r="D7" s="757"/>
      <c r="E7" s="757"/>
      <c r="F7" s="757"/>
      <c r="G7" s="757"/>
      <c r="H7" s="757"/>
      <c r="I7" s="757"/>
      <c r="J7" s="757"/>
      <c r="K7" s="757"/>
      <c r="L7" s="757"/>
      <c r="M7" s="757"/>
      <c r="N7" s="757"/>
      <c r="O7" s="757"/>
      <c r="P7" s="757"/>
      <c r="Q7" s="757"/>
      <c r="R7" s="757"/>
      <c r="S7" s="757"/>
      <c r="T7" s="757"/>
      <c r="U7" s="757"/>
    </row>
    <row r="8" spans="1:24" ht="12" customHeight="1" x14ac:dyDescent="0.3">
      <c r="A8" s="757"/>
      <c r="B8" s="757"/>
      <c r="C8" s="757"/>
      <c r="D8" s="757"/>
      <c r="E8" s="757"/>
      <c r="F8" s="757"/>
      <c r="G8" s="757"/>
      <c r="H8" s="757"/>
      <c r="I8" s="757"/>
      <c r="J8" s="757"/>
      <c r="K8" s="757"/>
      <c r="L8" s="757"/>
      <c r="M8" s="757"/>
      <c r="N8" s="757"/>
      <c r="O8" s="757"/>
      <c r="P8" s="757"/>
      <c r="Q8" s="757"/>
      <c r="R8" s="757"/>
      <c r="S8" s="757"/>
      <c r="T8" s="757"/>
      <c r="U8" s="757"/>
    </row>
    <row r="9" spans="1:24" ht="12" customHeight="1" x14ac:dyDescent="0.3">
      <c r="A9" s="757" t="s">
        <v>8</v>
      </c>
      <c r="B9" s="757"/>
      <c r="C9" s="757"/>
      <c r="D9" s="757"/>
      <c r="E9" s="757"/>
      <c r="F9" s="757"/>
      <c r="G9" s="757"/>
      <c r="H9" s="757"/>
      <c r="I9" s="757"/>
      <c r="J9" s="757"/>
      <c r="K9" s="757"/>
      <c r="L9" s="757"/>
      <c r="M9" s="757"/>
      <c r="N9" s="757"/>
      <c r="O9" s="757"/>
      <c r="P9" s="757"/>
      <c r="Q9" s="757"/>
      <c r="R9" s="757"/>
      <c r="S9" s="757"/>
      <c r="T9" s="757"/>
      <c r="U9" s="757"/>
    </row>
    <row r="10" spans="1:24" ht="12" customHeight="1" thickBot="1" x14ac:dyDescent="0.35">
      <c r="A10" s="758"/>
      <c r="B10" s="758"/>
      <c r="C10" s="758"/>
      <c r="D10" s="758"/>
      <c r="E10" s="758"/>
      <c r="F10" s="758"/>
      <c r="G10" s="758"/>
      <c r="H10" s="758"/>
      <c r="I10" s="758"/>
      <c r="J10" s="758"/>
      <c r="K10" s="758"/>
      <c r="L10" s="758"/>
      <c r="M10" s="758"/>
      <c r="N10" s="758"/>
      <c r="O10" s="758"/>
      <c r="P10" s="758"/>
      <c r="Q10" s="758"/>
      <c r="R10" s="758"/>
      <c r="S10" s="758"/>
      <c r="T10" s="758"/>
      <c r="U10" s="758"/>
    </row>
    <row r="11" spans="1:24" s="23" customFormat="1" ht="11.15" customHeight="1" x14ac:dyDescent="0.3">
      <c r="A11" s="759" t="s">
        <v>39</v>
      </c>
      <c r="B11" s="760"/>
      <c r="C11" s="760"/>
      <c r="D11" s="760"/>
      <c r="E11" s="761" t="s">
        <v>40</v>
      </c>
      <c r="F11" s="762"/>
      <c r="G11" s="761" t="s">
        <v>41</v>
      </c>
      <c r="H11" s="763"/>
      <c r="I11" s="763"/>
      <c r="J11" s="763"/>
      <c r="K11" s="763"/>
      <c r="L11" s="763"/>
      <c r="M11" s="763"/>
      <c r="N11" s="763"/>
      <c r="O11" s="763"/>
      <c r="P11" s="763"/>
      <c r="Q11" s="763"/>
      <c r="R11" s="763"/>
      <c r="S11" s="763"/>
      <c r="T11" s="763"/>
      <c r="U11" s="27"/>
      <c r="W11" s="49"/>
      <c r="X11" s="49"/>
    </row>
    <row r="12" spans="1:24" s="23" customFormat="1" ht="11.15" customHeight="1" x14ac:dyDescent="0.3">
      <c r="A12" s="752" t="s">
        <v>42</v>
      </c>
      <c r="B12" s="753"/>
      <c r="C12" s="753"/>
      <c r="D12" s="753"/>
      <c r="E12" s="754" t="s">
        <v>43</v>
      </c>
      <c r="F12" s="755"/>
      <c r="G12" s="756" t="s">
        <v>44</v>
      </c>
      <c r="H12" s="751"/>
      <c r="I12" s="750" t="s">
        <v>45</v>
      </c>
      <c r="J12" s="751"/>
      <c r="K12" s="750" t="s">
        <v>46</v>
      </c>
      <c r="L12" s="751"/>
      <c r="M12" s="750" t="s">
        <v>47</v>
      </c>
      <c r="N12" s="751"/>
      <c r="O12" s="750" t="s">
        <v>48</v>
      </c>
      <c r="P12" s="751"/>
      <c r="Q12" s="750" t="s">
        <v>49</v>
      </c>
      <c r="R12" s="751"/>
      <c r="S12" s="387" t="s">
        <v>50</v>
      </c>
      <c r="T12" s="388"/>
      <c r="U12" s="389" t="s">
        <v>8</v>
      </c>
      <c r="W12" s="49"/>
      <c r="X12" s="49"/>
    </row>
    <row r="13" spans="1:24" s="23" customFormat="1" ht="11.15" customHeight="1" thickBot="1" x14ac:dyDescent="0.35">
      <c r="A13" s="28"/>
      <c r="B13" s="29"/>
      <c r="C13" s="29"/>
      <c r="D13" s="29"/>
      <c r="E13" s="390" t="s">
        <v>51</v>
      </c>
      <c r="F13" s="391" t="s">
        <v>52</v>
      </c>
      <c r="G13" s="392" t="s">
        <v>51</v>
      </c>
      <c r="H13" s="392" t="s">
        <v>52</v>
      </c>
      <c r="I13" s="392" t="s">
        <v>51</v>
      </c>
      <c r="J13" s="392" t="s">
        <v>52</v>
      </c>
      <c r="K13" s="392" t="s">
        <v>51</v>
      </c>
      <c r="L13" s="392" t="s">
        <v>52</v>
      </c>
      <c r="M13" s="392" t="s">
        <v>51</v>
      </c>
      <c r="N13" s="392" t="s">
        <v>52</v>
      </c>
      <c r="O13" s="392" t="s">
        <v>51</v>
      </c>
      <c r="P13" s="392" t="s">
        <v>52</v>
      </c>
      <c r="Q13" s="392" t="s">
        <v>51</v>
      </c>
      <c r="R13" s="392" t="s">
        <v>52</v>
      </c>
      <c r="S13" s="392" t="s">
        <v>51</v>
      </c>
      <c r="T13" s="393" t="s">
        <v>52</v>
      </c>
      <c r="U13" s="32"/>
      <c r="W13" s="49"/>
      <c r="X13" s="49"/>
    </row>
    <row r="14" spans="1:24" ht="10.5" customHeight="1" x14ac:dyDescent="0.3">
      <c r="A14" s="33" t="s">
        <v>53</v>
      </c>
      <c r="B14" s="24">
        <v>0</v>
      </c>
      <c r="C14" s="34" t="s">
        <v>54</v>
      </c>
      <c r="D14" s="24"/>
      <c r="E14" s="187">
        <f>'2A'!E14+'2B'!E14</f>
        <v>0</v>
      </c>
      <c r="F14" s="189">
        <f>'2A'!F14+'2B'!F14</f>
        <v>1</v>
      </c>
      <c r="G14" s="188">
        <f>'2A'!G14+'2B'!G14</f>
        <v>953</v>
      </c>
      <c r="H14" s="188">
        <f>'2A'!H14+'2B'!H14</f>
        <v>923</v>
      </c>
      <c r="I14" s="188">
        <f>'2A'!I14+'2B'!I14</f>
        <v>3</v>
      </c>
      <c r="J14" s="188">
        <f>'2A'!J14+'2B'!J14</f>
        <v>3</v>
      </c>
      <c r="K14" s="188">
        <f>'2A'!K14+'2B'!K14</f>
        <v>0</v>
      </c>
      <c r="L14" s="188">
        <f>'2A'!L14+'2B'!L14</f>
        <v>0</v>
      </c>
      <c r="M14" s="188">
        <f>'2A'!M14+'2B'!M14</f>
        <v>0</v>
      </c>
      <c r="N14" s="188">
        <f>'2A'!N14+'2B'!N14</f>
        <v>0</v>
      </c>
      <c r="O14" s="188">
        <f>'2A'!O14+'2B'!O14</f>
        <v>0</v>
      </c>
      <c r="P14" s="188">
        <f>'2A'!P14+'2B'!P14</f>
        <v>0</v>
      </c>
      <c r="Q14" s="188">
        <f>'2A'!Q14+'2B'!Q14</f>
        <v>0</v>
      </c>
      <c r="R14" s="188">
        <f>'2A'!R14+'2B'!R14</f>
        <v>0</v>
      </c>
      <c r="S14" s="188">
        <f>'2A'!S14+'2B'!S14</f>
        <v>0</v>
      </c>
      <c r="T14" s="215">
        <f>'2A'!T14+'2B'!T14</f>
        <v>0</v>
      </c>
      <c r="U14" s="186">
        <f>SUM(E14:T14)</f>
        <v>1883</v>
      </c>
      <c r="W14" s="36"/>
      <c r="X14" s="36"/>
    </row>
    <row r="15" spans="1:24" ht="10.5" customHeight="1" x14ac:dyDescent="0.3">
      <c r="A15" s="37"/>
      <c r="B15" s="38">
        <v>1</v>
      </c>
      <c r="C15" s="38"/>
      <c r="D15" s="38"/>
      <c r="E15" s="183">
        <f>'2A'!E15+'2B'!E15</f>
        <v>9</v>
      </c>
      <c r="F15" s="185">
        <f>'2A'!F15+'2B'!F15</f>
        <v>6</v>
      </c>
      <c r="G15" s="184">
        <f>'2A'!G15+'2B'!G15</f>
        <v>1367</v>
      </c>
      <c r="H15" s="184">
        <f>'2A'!H15+'2B'!H15</f>
        <v>1281</v>
      </c>
      <c r="I15" s="184">
        <f>'2A'!I15+'2B'!I15</f>
        <v>883</v>
      </c>
      <c r="J15" s="184">
        <f>'2A'!J15+'2B'!J15</f>
        <v>803</v>
      </c>
      <c r="K15" s="184">
        <f>'2A'!K15+'2B'!K15</f>
        <v>0</v>
      </c>
      <c r="L15" s="184">
        <f>'2A'!L15+'2B'!L15</f>
        <v>0</v>
      </c>
      <c r="M15" s="184">
        <f>'2A'!M15+'2B'!M15</f>
        <v>0</v>
      </c>
      <c r="N15" s="184">
        <f>'2A'!N15+'2B'!N15</f>
        <v>0</v>
      </c>
      <c r="O15" s="184">
        <f>'2A'!O15+'2B'!O15</f>
        <v>0</v>
      </c>
      <c r="P15" s="184">
        <f>'2A'!P15+'2B'!P15</f>
        <v>0</v>
      </c>
      <c r="Q15" s="184">
        <f>'2A'!Q15+'2B'!Q15</f>
        <v>0</v>
      </c>
      <c r="R15" s="184">
        <f>'2A'!R15+'2B'!R15</f>
        <v>0</v>
      </c>
      <c r="S15" s="184">
        <f>'2A'!S15+'2B'!S15</f>
        <v>0</v>
      </c>
      <c r="T15" s="216">
        <f>'2A'!T15+'2B'!T15</f>
        <v>0</v>
      </c>
      <c r="U15" s="217">
        <f t="shared" ref="U15:U78" si="0">SUM(E15:T15)</f>
        <v>4349</v>
      </c>
      <c r="W15" s="36"/>
      <c r="X15" s="36"/>
    </row>
    <row r="16" spans="1:24" ht="10.5" customHeight="1" x14ac:dyDescent="0.3">
      <c r="A16" s="40"/>
      <c r="B16" s="24">
        <v>2</v>
      </c>
      <c r="C16" s="24"/>
      <c r="D16" s="24"/>
      <c r="E16" s="187">
        <f>'2A'!E16+'2B'!E16</f>
        <v>18</v>
      </c>
      <c r="F16" s="189">
        <f>'2A'!F16+'2B'!F16</f>
        <v>22</v>
      </c>
      <c r="G16" s="188">
        <f>'2A'!G16+'2B'!G16</f>
        <v>1718</v>
      </c>
      <c r="H16" s="188">
        <f>'2A'!H16+'2B'!H16</f>
        <v>1016</v>
      </c>
      <c r="I16" s="188">
        <f>'2A'!I16+'2B'!I16</f>
        <v>2840</v>
      </c>
      <c r="J16" s="188">
        <f>'2A'!J16+'2B'!J16</f>
        <v>1158</v>
      </c>
      <c r="K16" s="188">
        <f>'2A'!K16+'2B'!K16</f>
        <v>1577</v>
      </c>
      <c r="L16" s="188">
        <f>'2A'!L16+'2B'!L16</f>
        <v>664</v>
      </c>
      <c r="M16" s="188">
        <f>'2A'!M16+'2B'!M16</f>
        <v>0</v>
      </c>
      <c r="N16" s="188">
        <f>'2A'!N16+'2B'!N16</f>
        <v>0</v>
      </c>
      <c r="O16" s="188">
        <f>'2A'!O16+'2B'!O16</f>
        <v>0</v>
      </c>
      <c r="P16" s="188">
        <f>'2A'!P16+'2B'!P16</f>
        <v>0</v>
      </c>
      <c r="Q16" s="188">
        <f>'2A'!Q16+'2B'!Q16</f>
        <v>0</v>
      </c>
      <c r="R16" s="188">
        <f>'2A'!R16+'2B'!R16</f>
        <v>0</v>
      </c>
      <c r="S16" s="188">
        <f>'2A'!S16+'2B'!S16</f>
        <v>0</v>
      </c>
      <c r="T16" s="215">
        <f>'2A'!T16+'2B'!T16</f>
        <v>0</v>
      </c>
      <c r="U16" s="186">
        <f t="shared" si="0"/>
        <v>9013</v>
      </c>
      <c r="W16" s="36"/>
      <c r="X16" s="36"/>
    </row>
    <row r="17" spans="1:24" ht="10.5" customHeight="1" x14ac:dyDescent="0.3">
      <c r="A17" s="37"/>
      <c r="B17" s="38">
        <v>3</v>
      </c>
      <c r="C17" s="38"/>
      <c r="D17" s="38"/>
      <c r="E17" s="183">
        <f>'2A'!E17+'2B'!E17</f>
        <v>85</v>
      </c>
      <c r="F17" s="185">
        <f>'2A'!F17+'2B'!F17</f>
        <v>73</v>
      </c>
      <c r="G17" s="184">
        <f>'2A'!G17+'2B'!G17</f>
        <v>1422</v>
      </c>
      <c r="H17" s="184">
        <f>'2A'!H17+'2B'!H17</f>
        <v>884</v>
      </c>
      <c r="I17" s="184">
        <f>'2A'!I17+'2B'!I17</f>
        <v>872</v>
      </c>
      <c r="J17" s="184">
        <f>'2A'!J17+'2B'!J17</f>
        <v>886</v>
      </c>
      <c r="K17" s="184">
        <f>'2A'!K17+'2B'!K17</f>
        <v>920</v>
      </c>
      <c r="L17" s="184">
        <f>'2A'!L17+'2B'!L17</f>
        <v>929</v>
      </c>
      <c r="M17" s="184">
        <f>'2A'!M17+'2B'!M17</f>
        <v>1104</v>
      </c>
      <c r="N17" s="184">
        <f>'2A'!N17+'2B'!N17</f>
        <v>588</v>
      </c>
      <c r="O17" s="184">
        <f>'2A'!O17+'2B'!O17</f>
        <v>0</v>
      </c>
      <c r="P17" s="184">
        <f>'2A'!P17+'2B'!P17</f>
        <v>0</v>
      </c>
      <c r="Q17" s="184">
        <f>'2A'!Q17+'2B'!Q17</f>
        <v>0</v>
      </c>
      <c r="R17" s="184">
        <f>'2A'!R17+'2B'!R17</f>
        <v>0</v>
      </c>
      <c r="S17" s="184">
        <f>'2A'!S17+'2B'!S17</f>
        <v>0</v>
      </c>
      <c r="T17" s="216">
        <f>'2A'!T17+'2B'!T17</f>
        <v>0</v>
      </c>
      <c r="U17" s="217">
        <f t="shared" si="0"/>
        <v>7763</v>
      </c>
      <c r="W17" s="36"/>
      <c r="X17" s="36"/>
    </row>
    <row r="18" spans="1:24" ht="10.5" customHeight="1" x14ac:dyDescent="0.3">
      <c r="A18" s="40"/>
      <c r="B18" s="24">
        <v>4</v>
      </c>
      <c r="C18" s="24"/>
      <c r="D18" s="24"/>
      <c r="E18" s="187">
        <f>'2A'!E18+'2B'!E18</f>
        <v>136</v>
      </c>
      <c r="F18" s="189">
        <f>'2A'!F18+'2B'!F18</f>
        <v>124</v>
      </c>
      <c r="G18" s="188">
        <f>'2A'!G18+'2B'!G18</f>
        <v>1357</v>
      </c>
      <c r="H18" s="188">
        <f>'2A'!H18+'2B'!H18</f>
        <v>766</v>
      </c>
      <c r="I18" s="188">
        <f>'2A'!I18+'2B'!I18</f>
        <v>685</v>
      </c>
      <c r="J18" s="188">
        <f>'2A'!J18+'2B'!J18</f>
        <v>717</v>
      </c>
      <c r="K18" s="188">
        <f>'2A'!K18+'2B'!K18</f>
        <v>665</v>
      </c>
      <c r="L18" s="188">
        <f>'2A'!L18+'2B'!L18</f>
        <v>634</v>
      </c>
      <c r="M18" s="188">
        <f>'2A'!M18+'2B'!M18</f>
        <v>806</v>
      </c>
      <c r="N18" s="188">
        <f>'2A'!N18+'2B'!N18</f>
        <v>749</v>
      </c>
      <c r="O18" s="188">
        <f>'2A'!O18+'2B'!O18</f>
        <v>725</v>
      </c>
      <c r="P18" s="188">
        <f>'2A'!P18+'2B'!P18</f>
        <v>523</v>
      </c>
      <c r="Q18" s="188">
        <f>'2A'!Q18+'2B'!Q18</f>
        <v>0</v>
      </c>
      <c r="R18" s="188">
        <f>'2A'!R18+'2B'!R18</f>
        <v>0</v>
      </c>
      <c r="S18" s="188">
        <f>'2A'!S18+'2B'!S18</f>
        <v>0</v>
      </c>
      <c r="T18" s="215">
        <f>'2A'!T18+'2B'!T18</f>
        <v>0</v>
      </c>
      <c r="U18" s="186">
        <f t="shared" si="0"/>
        <v>7887</v>
      </c>
      <c r="W18" s="36"/>
      <c r="X18" s="36"/>
    </row>
    <row r="19" spans="1:24" ht="10.5" customHeight="1" x14ac:dyDescent="0.3">
      <c r="A19" s="37"/>
      <c r="B19" s="38">
        <v>5</v>
      </c>
      <c r="C19" s="38"/>
      <c r="D19" s="38"/>
      <c r="E19" s="183">
        <f>'2A'!E19+'2B'!E19</f>
        <v>182</v>
      </c>
      <c r="F19" s="185">
        <f>'2A'!F19+'2B'!F19</f>
        <v>184</v>
      </c>
      <c r="G19" s="184">
        <f>'2A'!G19+'2B'!G19</f>
        <v>1233</v>
      </c>
      <c r="H19" s="184">
        <f>'2A'!H19+'2B'!H19</f>
        <v>698</v>
      </c>
      <c r="I19" s="184">
        <f>'2A'!I19+'2B'!I19</f>
        <v>641</v>
      </c>
      <c r="J19" s="184">
        <f>'2A'!J19+'2B'!J19</f>
        <v>587</v>
      </c>
      <c r="K19" s="184">
        <f>'2A'!K19+'2B'!K19</f>
        <v>549</v>
      </c>
      <c r="L19" s="184">
        <f>'2A'!L19+'2B'!L19</f>
        <v>544</v>
      </c>
      <c r="M19" s="184">
        <f>'2A'!M19+'2B'!M19</f>
        <v>557</v>
      </c>
      <c r="N19" s="184">
        <f>'2A'!N19+'2B'!N19</f>
        <v>531</v>
      </c>
      <c r="O19" s="184">
        <f>'2A'!O19+'2B'!O19</f>
        <v>714</v>
      </c>
      <c r="P19" s="184">
        <f>'2A'!P19+'2B'!P19</f>
        <v>724</v>
      </c>
      <c r="Q19" s="184">
        <f>'2A'!Q19+'2B'!Q19</f>
        <v>636</v>
      </c>
      <c r="R19" s="184">
        <f>'2A'!R19+'2B'!R19</f>
        <v>489</v>
      </c>
      <c r="S19" s="184">
        <f>'2A'!S19+'2B'!S19</f>
        <v>0</v>
      </c>
      <c r="T19" s="216">
        <f>'2A'!T19+'2B'!T19</f>
        <v>0</v>
      </c>
      <c r="U19" s="217">
        <f t="shared" si="0"/>
        <v>8269</v>
      </c>
      <c r="W19" s="36"/>
      <c r="X19" s="36"/>
    </row>
    <row r="20" spans="1:24" ht="10.5" customHeight="1" x14ac:dyDescent="0.3">
      <c r="A20" s="40"/>
      <c r="B20" s="24">
        <v>6</v>
      </c>
      <c r="C20" s="24"/>
      <c r="D20" s="24"/>
      <c r="E20" s="187">
        <f>'2A'!E20+'2B'!E20</f>
        <v>270</v>
      </c>
      <c r="F20" s="189">
        <f>'2A'!F20+'2B'!F20</f>
        <v>234</v>
      </c>
      <c r="G20" s="188">
        <f>'2A'!G20+'2B'!G20</f>
        <v>1149</v>
      </c>
      <c r="H20" s="188">
        <f>'2A'!H20+'2B'!H20</f>
        <v>601</v>
      </c>
      <c r="I20" s="188">
        <f>'2A'!I20+'2B'!I20</f>
        <v>551</v>
      </c>
      <c r="J20" s="188">
        <f>'2A'!J20+'2B'!J20</f>
        <v>546</v>
      </c>
      <c r="K20" s="188">
        <f>'2A'!K20+'2B'!K20</f>
        <v>442</v>
      </c>
      <c r="L20" s="188">
        <f>'2A'!L20+'2B'!L20</f>
        <v>445</v>
      </c>
      <c r="M20" s="188">
        <f>'2A'!M20+'2B'!M20</f>
        <v>451</v>
      </c>
      <c r="N20" s="188">
        <f>'2A'!N20+'2B'!N20</f>
        <v>445</v>
      </c>
      <c r="O20" s="188">
        <f>'2A'!O20+'2B'!O20</f>
        <v>513</v>
      </c>
      <c r="P20" s="188">
        <f>'2A'!P20+'2B'!P20</f>
        <v>417</v>
      </c>
      <c r="Q20" s="188">
        <f>'2A'!Q20+'2B'!Q20</f>
        <v>695</v>
      </c>
      <c r="R20" s="188">
        <f>'2A'!R20+'2B'!R20</f>
        <v>622</v>
      </c>
      <c r="S20" s="188">
        <f>'2A'!S20+'2B'!S20</f>
        <v>615</v>
      </c>
      <c r="T20" s="215">
        <f>'2A'!T20+'2B'!T20</f>
        <v>499</v>
      </c>
      <c r="U20" s="186">
        <f t="shared" si="0"/>
        <v>8495</v>
      </c>
      <c r="W20" s="36"/>
      <c r="X20" s="36"/>
    </row>
    <row r="21" spans="1:24" ht="10.5" customHeight="1" x14ac:dyDescent="0.3">
      <c r="A21" s="37"/>
      <c r="B21" s="38">
        <v>7</v>
      </c>
      <c r="C21" s="38"/>
      <c r="D21" s="38"/>
      <c r="E21" s="183">
        <f>'2A'!E21+'2B'!E21</f>
        <v>273</v>
      </c>
      <c r="F21" s="185">
        <f>'2A'!F21+'2B'!F21</f>
        <v>315</v>
      </c>
      <c r="G21" s="184">
        <f>'2A'!G21+'2B'!G21</f>
        <v>1062</v>
      </c>
      <c r="H21" s="184">
        <f>'2A'!H21+'2B'!H21</f>
        <v>550</v>
      </c>
      <c r="I21" s="184">
        <f>'2A'!I21+'2B'!I21</f>
        <v>454</v>
      </c>
      <c r="J21" s="184">
        <f>'2A'!J21+'2B'!J21</f>
        <v>472</v>
      </c>
      <c r="K21" s="184">
        <f>'2A'!K21+'2B'!K21</f>
        <v>411</v>
      </c>
      <c r="L21" s="184">
        <f>'2A'!L21+'2B'!L21</f>
        <v>385</v>
      </c>
      <c r="M21" s="184">
        <f>'2A'!M21+'2B'!M21</f>
        <v>407</v>
      </c>
      <c r="N21" s="184">
        <f>'2A'!N21+'2B'!N21</f>
        <v>392</v>
      </c>
      <c r="O21" s="184">
        <f>'2A'!O21+'2B'!O21</f>
        <v>397</v>
      </c>
      <c r="P21" s="184">
        <f>'2A'!P21+'2B'!P21</f>
        <v>417</v>
      </c>
      <c r="Q21" s="184">
        <f>'2A'!Q21+'2B'!Q21</f>
        <v>425</v>
      </c>
      <c r="R21" s="184">
        <f>'2A'!R21+'2B'!R21</f>
        <v>436</v>
      </c>
      <c r="S21" s="184">
        <f>'2A'!S21+'2B'!S21</f>
        <v>1189</v>
      </c>
      <c r="T21" s="216">
        <f>'2A'!T21+'2B'!T21</f>
        <v>1118</v>
      </c>
      <c r="U21" s="217">
        <f t="shared" si="0"/>
        <v>8703</v>
      </c>
      <c r="W21" s="36"/>
      <c r="X21" s="36"/>
    </row>
    <row r="22" spans="1:24" ht="10.5" customHeight="1" x14ac:dyDescent="0.3">
      <c r="A22" s="40"/>
      <c r="B22" s="24">
        <v>8</v>
      </c>
      <c r="C22" s="24"/>
      <c r="D22" s="24"/>
      <c r="E22" s="187">
        <f>'2A'!E22+'2B'!E22</f>
        <v>360</v>
      </c>
      <c r="F22" s="189">
        <f>'2A'!F22+'2B'!F22</f>
        <v>354</v>
      </c>
      <c r="G22" s="188">
        <f>'2A'!G22+'2B'!G22</f>
        <v>985</v>
      </c>
      <c r="H22" s="188">
        <f>'2A'!H22+'2B'!H22</f>
        <v>508</v>
      </c>
      <c r="I22" s="188">
        <f>'2A'!I22+'2B'!I22</f>
        <v>393</v>
      </c>
      <c r="J22" s="188">
        <f>'2A'!J22+'2B'!J22</f>
        <v>413</v>
      </c>
      <c r="K22" s="188">
        <f>'2A'!K22+'2B'!K22</f>
        <v>342</v>
      </c>
      <c r="L22" s="188">
        <f>'2A'!L22+'2B'!L22</f>
        <v>302</v>
      </c>
      <c r="M22" s="188">
        <f>'2A'!M22+'2B'!M22</f>
        <v>375</v>
      </c>
      <c r="N22" s="188">
        <f>'2A'!N22+'2B'!N22</f>
        <v>339</v>
      </c>
      <c r="O22" s="188">
        <f>'2A'!O22+'2B'!O22</f>
        <v>341</v>
      </c>
      <c r="P22" s="188">
        <f>'2A'!P22+'2B'!P22</f>
        <v>354</v>
      </c>
      <c r="Q22" s="188">
        <f>'2A'!Q22+'2B'!Q22</f>
        <v>401</v>
      </c>
      <c r="R22" s="188">
        <f>'2A'!R22+'2B'!R22</f>
        <v>349</v>
      </c>
      <c r="S22" s="188">
        <f>'2A'!S22+'2B'!S22</f>
        <v>1670</v>
      </c>
      <c r="T22" s="215">
        <f>'2A'!T22+'2B'!T22</f>
        <v>1486</v>
      </c>
      <c r="U22" s="186">
        <f t="shared" si="0"/>
        <v>8972</v>
      </c>
      <c r="W22" s="36"/>
      <c r="X22" s="36"/>
    </row>
    <row r="23" spans="1:24" ht="10.5" customHeight="1" x14ac:dyDescent="0.3">
      <c r="A23" s="37"/>
      <c r="B23" s="38">
        <v>9</v>
      </c>
      <c r="C23" s="38"/>
      <c r="D23" s="38"/>
      <c r="E23" s="183">
        <f>'2A'!E23+'2B'!E23</f>
        <v>405</v>
      </c>
      <c r="F23" s="185">
        <f>'2A'!F23+'2B'!F23</f>
        <v>376</v>
      </c>
      <c r="G23" s="184">
        <f>'2A'!G23+'2B'!G23</f>
        <v>788</v>
      </c>
      <c r="H23" s="184">
        <f>'2A'!H23+'2B'!H23</f>
        <v>434</v>
      </c>
      <c r="I23" s="184">
        <f>'2A'!I23+'2B'!I23</f>
        <v>349</v>
      </c>
      <c r="J23" s="184">
        <f>'2A'!J23+'2B'!J23</f>
        <v>311</v>
      </c>
      <c r="K23" s="184">
        <f>'2A'!K23+'2B'!K23</f>
        <v>294</v>
      </c>
      <c r="L23" s="184">
        <f>'2A'!L23+'2B'!L23</f>
        <v>293</v>
      </c>
      <c r="M23" s="184">
        <f>'2A'!M23+'2B'!M23</f>
        <v>278</v>
      </c>
      <c r="N23" s="184">
        <f>'2A'!N23+'2B'!N23</f>
        <v>276</v>
      </c>
      <c r="O23" s="184">
        <f>'2A'!O23+'2B'!O23</f>
        <v>294</v>
      </c>
      <c r="P23" s="184">
        <f>'2A'!P23+'2B'!P23</f>
        <v>284</v>
      </c>
      <c r="Q23" s="184">
        <f>'2A'!Q23+'2B'!Q23</f>
        <v>321</v>
      </c>
      <c r="R23" s="184">
        <f>'2A'!R23+'2B'!R23</f>
        <v>308</v>
      </c>
      <c r="S23" s="184">
        <f>'2A'!S23+'2B'!S23</f>
        <v>1860</v>
      </c>
      <c r="T23" s="216">
        <f>'2A'!T23+'2B'!T23</f>
        <v>1758</v>
      </c>
      <c r="U23" s="217">
        <f t="shared" si="0"/>
        <v>8629</v>
      </c>
      <c r="W23" s="36"/>
      <c r="X23" s="36"/>
    </row>
    <row r="24" spans="1:24" ht="10.5" customHeight="1" x14ac:dyDescent="0.3">
      <c r="A24" s="40"/>
      <c r="B24" s="24">
        <v>10</v>
      </c>
      <c r="C24" s="24"/>
      <c r="D24" s="24"/>
      <c r="E24" s="187">
        <f>'2A'!E24+'2B'!E24</f>
        <v>405</v>
      </c>
      <c r="F24" s="189">
        <f>'2A'!F24+'2B'!F24</f>
        <v>446</v>
      </c>
      <c r="G24" s="188">
        <f>'2A'!G24+'2B'!G24</f>
        <v>710</v>
      </c>
      <c r="H24" s="188">
        <f>'2A'!H24+'2B'!H24</f>
        <v>368</v>
      </c>
      <c r="I24" s="188">
        <f>'2A'!I24+'2B'!I24</f>
        <v>285</v>
      </c>
      <c r="J24" s="188">
        <f>'2A'!J24+'2B'!J24</f>
        <v>266</v>
      </c>
      <c r="K24" s="188">
        <f>'2A'!K24+'2B'!K24</f>
        <v>251</v>
      </c>
      <c r="L24" s="188">
        <f>'2A'!L24+'2B'!L24</f>
        <v>267</v>
      </c>
      <c r="M24" s="188">
        <f>'2A'!M24+'2B'!M24</f>
        <v>280</v>
      </c>
      <c r="N24" s="188">
        <f>'2A'!N24+'2B'!N24</f>
        <v>275</v>
      </c>
      <c r="O24" s="188">
        <f>'2A'!O24+'2B'!O24</f>
        <v>273</v>
      </c>
      <c r="P24" s="188">
        <f>'2A'!P24+'2B'!P24</f>
        <v>241</v>
      </c>
      <c r="Q24" s="188">
        <f>'2A'!Q24+'2B'!Q24</f>
        <v>258</v>
      </c>
      <c r="R24" s="188">
        <f>'2A'!R24+'2B'!R24</f>
        <v>263</v>
      </c>
      <c r="S24" s="188">
        <f>'2A'!S24+'2B'!S24</f>
        <v>2292</v>
      </c>
      <c r="T24" s="215">
        <f>'2A'!T24+'2B'!T24</f>
        <v>2089</v>
      </c>
      <c r="U24" s="186">
        <f t="shared" si="0"/>
        <v>8969</v>
      </c>
      <c r="W24" s="36"/>
      <c r="X24" s="36"/>
    </row>
    <row r="25" spans="1:24" ht="10.5" customHeight="1" x14ac:dyDescent="0.3">
      <c r="A25" s="37"/>
      <c r="B25" s="38">
        <v>11</v>
      </c>
      <c r="C25" s="38"/>
      <c r="D25" s="38"/>
      <c r="E25" s="183">
        <f>'2A'!E25+'2B'!E25</f>
        <v>488</v>
      </c>
      <c r="F25" s="185">
        <f>'2A'!F25+'2B'!F25</f>
        <v>468</v>
      </c>
      <c r="G25" s="184">
        <f>'2A'!G25+'2B'!G25</f>
        <v>711</v>
      </c>
      <c r="H25" s="184">
        <f>'2A'!H25+'2B'!H25</f>
        <v>304</v>
      </c>
      <c r="I25" s="184">
        <f>'2A'!I25+'2B'!I25</f>
        <v>229</v>
      </c>
      <c r="J25" s="184">
        <f>'2A'!J25+'2B'!J25</f>
        <v>237</v>
      </c>
      <c r="K25" s="184">
        <f>'2A'!K25+'2B'!K25</f>
        <v>262</v>
      </c>
      <c r="L25" s="184">
        <f>'2A'!L25+'2B'!L25</f>
        <v>230</v>
      </c>
      <c r="M25" s="184">
        <f>'2A'!M25+'2B'!M25</f>
        <v>267</v>
      </c>
      <c r="N25" s="184">
        <f>'2A'!N25+'2B'!N25</f>
        <v>241</v>
      </c>
      <c r="O25" s="184">
        <f>'2A'!O25+'2B'!O25</f>
        <v>254</v>
      </c>
      <c r="P25" s="184">
        <f>'2A'!P25+'2B'!P25</f>
        <v>221</v>
      </c>
      <c r="Q25" s="184">
        <f>'2A'!Q25+'2B'!Q25</f>
        <v>257</v>
      </c>
      <c r="R25" s="184">
        <f>'2A'!R25+'2B'!R25</f>
        <v>244</v>
      </c>
      <c r="S25" s="184">
        <f>'2A'!S25+'2B'!S25</f>
        <v>2511</v>
      </c>
      <c r="T25" s="216">
        <f>'2A'!T25+'2B'!T25</f>
        <v>2212</v>
      </c>
      <c r="U25" s="217">
        <f t="shared" si="0"/>
        <v>9136</v>
      </c>
      <c r="W25" s="36"/>
      <c r="X25" s="36"/>
    </row>
    <row r="26" spans="1:24" ht="10.5" customHeight="1" x14ac:dyDescent="0.3">
      <c r="A26" s="40"/>
      <c r="B26" s="24">
        <v>12</v>
      </c>
      <c r="C26" s="24"/>
      <c r="D26" s="24"/>
      <c r="E26" s="187">
        <f>'2A'!E26+'2B'!E26</f>
        <v>540</v>
      </c>
      <c r="F26" s="189">
        <f>'2A'!F26+'2B'!F26</f>
        <v>517</v>
      </c>
      <c r="G26" s="188">
        <f>'2A'!G26+'2B'!G26</f>
        <v>576</v>
      </c>
      <c r="H26" s="188">
        <f>'2A'!H26+'2B'!H26</f>
        <v>304</v>
      </c>
      <c r="I26" s="188">
        <f>'2A'!I26+'2B'!I26</f>
        <v>178</v>
      </c>
      <c r="J26" s="188">
        <f>'2A'!J26+'2B'!J26</f>
        <v>174</v>
      </c>
      <c r="K26" s="188">
        <f>'2A'!K26+'2B'!K26</f>
        <v>193</v>
      </c>
      <c r="L26" s="188">
        <f>'2A'!L26+'2B'!L26</f>
        <v>187</v>
      </c>
      <c r="M26" s="188">
        <f>'2A'!M26+'2B'!M26</f>
        <v>179</v>
      </c>
      <c r="N26" s="188">
        <f>'2A'!N26+'2B'!N26</f>
        <v>181</v>
      </c>
      <c r="O26" s="188">
        <f>'2A'!O26+'2B'!O26</f>
        <v>176</v>
      </c>
      <c r="P26" s="188">
        <f>'2A'!P26+'2B'!P26</f>
        <v>186</v>
      </c>
      <c r="Q26" s="188">
        <f>'2A'!Q26+'2B'!Q26</f>
        <v>190</v>
      </c>
      <c r="R26" s="188">
        <f>'2A'!R26+'2B'!R26</f>
        <v>201</v>
      </c>
      <c r="S26" s="188">
        <f>'2A'!S26+'2B'!S26</f>
        <v>2692</v>
      </c>
      <c r="T26" s="215">
        <f>'2A'!T26+'2B'!T26</f>
        <v>2423</v>
      </c>
      <c r="U26" s="186">
        <f t="shared" si="0"/>
        <v>8897</v>
      </c>
      <c r="W26" s="36"/>
      <c r="X26" s="36"/>
    </row>
    <row r="27" spans="1:24" ht="10.5" customHeight="1" x14ac:dyDescent="0.3">
      <c r="A27" s="37"/>
      <c r="B27" s="38">
        <v>13</v>
      </c>
      <c r="C27" s="38"/>
      <c r="D27" s="38"/>
      <c r="E27" s="183">
        <f>'2A'!E27+'2B'!E27</f>
        <v>542</v>
      </c>
      <c r="F27" s="185">
        <f>'2A'!F27+'2B'!F27</f>
        <v>561</v>
      </c>
      <c r="G27" s="184">
        <f>'2A'!G27+'2B'!G27</f>
        <v>544</v>
      </c>
      <c r="H27" s="184">
        <f>'2A'!H27+'2B'!H27</f>
        <v>311</v>
      </c>
      <c r="I27" s="184">
        <f>'2A'!I27+'2B'!I27</f>
        <v>156</v>
      </c>
      <c r="J27" s="184">
        <f>'2A'!J27+'2B'!J27</f>
        <v>167</v>
      </c>
      <c r="K27" s="184">
        <f>'2A'!K27+'2B'!K27</f>
        <v>153</v>
      </c>
      <c r="L27" s="184">
        <f>'2A'!L27+'2B'!L27</f>
        <v>139</v>
      </c>
      <c r="M27" s="184">
        <f>'2A'!M27+'2B'!M27</f>
        <v>186</v>
      </c>
      <c r="N27" s="184">
        <f>'2A'!N27+'2B'!N27</f>
        <v>162</v>
      </c>
      <c r="O27" s="184">
        <f>'2A'!O27+'2B'!O27</f>
        <v>184</v>
      </c>
      <c r="P27" s="184">
        <f>'2A'!P27+'2B'!P27</f>
        <v>161</v>
      </c>
      <c r="Q27" s="184">
        <f>'2A'!Q27+'2B'!Q27</f>
        <v>179</v>
      </c>
      <c r="R27" s="184">
        <f>'2A'!R27+'2B'!R27</f>
        <v>163</v>
      </c>
      <c r="S27" s="184">
        <f>'2A'!S27+'2B'!S27</f>
        <v>2850</v>
      </c>
      <c r="T27" s="216">
        <f>'2A'!T27+'2B'!T27</f>
        <v>2554</v>
      </c>
      <c r="U27" s="217">
        <f t="shared" si="0"/>
        <v>9012</v>
      </c>
      <c r="W27" s="36"/>
      <c r="X27" s="36"/>
    </row>
    <row r="28" spans="1:24" ht="10.5" customHeight="1" x14ac:dyDescent="0.3">
      <c r="A28" s="40"/>
      <c r="B28" s="24">
        <v>14</v>
      </c>
      <c r="C28" s="24"/>
      <c r="D28" s="24"/>
      <c r="E28" s="187">
        <f>'2A'!E28+'2B'!E28</f>
        <v>614</v>
      </c>
      <c r="F28" s="189">
        <f>'2A'!F28+'2B'!F28</f>
        <v>577</v>
      </c>
      <c r="G28" s="188">
        <f>'2A'!G28+'2B'!G28</f>
        <v>542</v>
      </c>
      <c r="H28" s="188">
        <f>'2A'!H28+'2B'!H28</f>
        <v>289</v>
      </c>
      <c r="I28" s="188">
        <f>'2A'!I28+'2B'!I28</f>
        <v>144</v>
      </c>
      <c r="J28" s="188">
        <f>'2A'!J28+'2B'!J28</f>
        <v>147</v>
      </c>
      <c r="K28" s="188">
        <f>'2A'!K28+'2B'!K28</f>
        <v>104</v>
      </c>
      <c r="L28" s="188">
        <f>'2A'!L28+'2B'!L28</f>
        <v>121</v>
      </c>
      <c r="M28" s="188">
        <f>'2A'!M28+'2B'!M28</f>
        <v>128</v>
      </c>
      <c r="N28" s="188">
        <f>'2A'!N28+'2B'!N28</f>
        <v>124</v>
      </c>
      <c r="O28" s="188">
        <f>'2A'!O28+'2B'!O28</f>
        <v>139</v>
      </c>
      <c r="P28" s="188">
        <f>'2A'!P28+'2B'!P28</f>
        <v>156</v>
      </c>
      <c r="Q28" s="188">
        <f>'2A'!Q28+'2B'!Q28</f>
        <v>139</v>
      </c>
      <c r="R28" s="188">
        <f>'2A'!R28+'2B'!R28</f>
        <v>138</v>
      </c>
      <c r="S28" s="188">
        <f>'2A'!S28+'2B'!S28</f>
        <v>3048</v>
      </c>
      <c r="T28" s="215">
        <f>'2A'!T28+'2B'!T28</f>
        <v>2789</v>
      </c>
      <c r="U28" s="186">
        <f t="shared" si="0"/>
        <v>9199</v>
      </c>
      <c r="W28" s="36"/>
      <c r="X28" s="36"/>
    </row>
    <row r="29" spans="1:24" ht="10.5" customHeight="1" x14ac:dyDescent="0.3">
      <c r="A29" s="37"/>
      <c r="B29" s="38">
        <v>15</v>
      </c>
      <c r="C29" s="38"/>
      <c r="D29" s="38"/>
      <c r="E29" s="183">
        <f>'2A'!E29+'2B'!E29</f>
        <v>557</v>
      </c>
      <c r="F29" s="185">
        <f>'2A'!F29+'2B'!F29</f>
        <v>576</v>
      </c>
      <c r="G29" s="184">
        <f>'2A'!G29+'2B'!G29</f>
        <v>610</v>
      </c>
      <c r="H29" s="184">
        <f>'2A'!H29+'2B'!H29</f>
        <v>387</v>
      </c>
      <c r="I29" s="184">
        <f>'2A'!I29+'2B'!I29</f>
        <v>84</v>
      </c>
      <c r="J29" s="184">
        <f>'2A'!J29+'2B'!J29</f>
        <v>97</v>
      </c>
      <c r="K29" s="184">
        <f>'2A'!K29+'2B'!K29</f>
        <v>104</v>
      </c>
      <c r="L29" s="184">
        <f>'2A'!L29+'2B'!L29</f>
        <v>109</v>
      </c>
      <c r="M29" s="184">
        <f>'2A'!M29+'2B'!M29</f>
        <v>110</v>
      </c>
      <c r="N29" s="184">
        <f>'2A'!N29+'2B'!N29</f>
        <v>112</v>
      </c>
      <c r="O29" s="184">
        <f>'2A'!O29+'2B'!O29</f>
        <v>107</v>
      </c>
      <c r="P29" s="184">
        <f>'2A'!P29+'2B'!P29</f>
        <v>84</v>
      </c>
      <c r="Q29" s="184">
        <f>'2A'!Q29+'2B'!Q29</f>
        <v>118</v>
      </c>
      <c r="R29" s="184">
        <f>'2A'!R29+'2B'!R29</f>
        <v>116</v>
      </c>
      <c r="S29" s="184">
        <f>'2A'!S29+'2B'!S29</f>
        <v>3196</v>
      </c>
      <c r="T29" s="216">
        <f>'2A'!T29+'2B'!T29</f>
        <v>3006</v>
      </c>
      <c r="U29" s="217">
        <f t="shared" si="0"/>
        <v>9373</v>
      </c>
      <c r="W29" s="36"/>
      <c r="X29" s="36"/>
    </row>
    <row r="30" spans="1:24" ht="10.5" customHeight="1" x14ac:dyDescent="0.3">
      <c r="A30" s="40"/>
      <c r="B30" s="24">
        <v>16</v>
      </c>
      <c r="C30" s="24"/>
      <c r="D30" s="24"/>
      <c r="E30" s="187">
        <f>'2A'!E30+'2B'!E30</f>
        <v>619</v>
      </c>
      <c r="F30" s="189">
        <f>'2A'!F30+'2B'!F30</f>
        <v>558</v>
      </c>
      <c r="G30" s="188">
        <f>'2A'!G30+'2B'!G30</f>
        <v>650</v>
      </c>
      <c r="H30" s="188">
        <f>'2A'!H30+'2B'!H30</f>
        <v>466</v>
      </c>
      <c r="I30" s="188">
        <f>'2A'!I30+'2B'!I30</f>
        <v>136</v>
      </c>
      <c r="J30" s="188">
        <f>'2A'!J30+'2B'!J30</f>
        <v>120</v>
      </c>
      <c r="K30" s="188">
        <f>'2A'!K30+'2B'!K30</f>
        <v>64</v>
      </c>
      <c r="L30" s="188">
        <f>'2A'!L30+'2B'!L30</f>
        <v>67</v>
      </c>
      <c r="M30" s="188">
        <f>'2A'!M30+'2B'!M30</f>
        <v>110</v>
      </c>
      <c r="N30" s="188">
        <f>'2A'!N30+'2B'!N30</f>
        <v>112</v>
      </c>
      <c r="O30" s="188">
        <f>'2A'!O30+'2B'!O30</f>
        <v>81</v>
      </c>
      <c r="P30" s="188">
        <f>'2A'!P30+'2B'!P30</f>
        <v>91</v>
      </c>
      <c r="Q30" s="188">
        <f>'2A'!Q30+'2B'!Q30</f>
        <v>94</v>
      </c>
      <c r="R30" s="188">
        <f>'2A'!R30+'2B'!R30</f>
        <v>109</v>
      </c>
      <c r="S30" s="188">
        <f>'2A'!S30+'2B'!S30</f>
        <v>3413</v>
      </c>
      <c r="T30" s="215">
        <f>'2A'!T30+'2B'!T30</f>
        <v>3363</v>
      </c>
      <c r="U30" s="186">
        <f t="shared" si="0"/>
        <v>10053</v>
      </c>
      <c r="W30" s="36"/>
      <c r="X30" s="36"/>
    </row>
    <row r="31" spans="1:24" ht="10.5" customHeight="1" x14ac:dyDescent="0.3">
      <c r="A31" s="37"/>
      <c r="B31" s="38">
        <v>17</v>
      </c>
      <c r="C31" s="38"/>
      <c r="D31" s="38"/>
      <c r="E31" s="183">
        <f>'2A'!E31+'2B'!E31</f>
        <v>515</v>
      </c>
      <c r="F31" s="185">
        <f>'2A'!F31+'2B'!F31</f>
        <v>487</v>
      </c>
      <c r="G31" s="184">
        <f>'2A'!G31+'2B'!G31</f>
        <v>740</v>
      </c>
      <c r="H31" s="184">
        <f>'2A'!H31+'2B'!H31</f>
        <v>576</v>
      </c>
      <c r="I31" s="184">
        <f>'2A'!I31+'2B'!I31</f>
        <v>193</v>
      </c>
      <c r="J31" s="184">
        <f>'2A'!J31+'2B'!J31</f>
        <v>196</v>
      </c>
      <c r="K31" s="184">
        <f>'2A'!K31+'2B'!K31</f>
        <v>107</v>
      </c>
      <c r="L31" s="184">
        <f>'2A'!L31+'2B'!L31</f>
        <v>79</v>
      </c>
      <c r="M31" s="184">
        <f>'2A'!M31+'2B'!M31</f>
        <v>74</v>
      </c>
      <c r="N31" s="184">
        <f>'2A'!N31+'2B'!N31</f>
        <v>89</v>
      </c>
      <c r="O31" s="184">
        <f>'2A'!O31+'2B'!O31</f>
        <v>111</v>
      </c>
      <c r="P31" s="184">
        <f>'2A'!P31+'2B'!P31</f>
        <v>94</v>
      </c>
      <c r="Q31" s="184">
        <f>'2A'!Q31+'2B'!Q31</f>
        <v>107</v>
      </c>
      <c r="R31" s="184">
        <f>'2A'!R31+'2B'!R31</f>
        <v>84</v>
      </c>
      <c r="S31" s="184">
        <f>'2A'!S31+'2B'!S31</f>
        <v>3169</v>
      </c>
      <c r="T31" s="216">
        <f>'2A'!T31+'2B'!T31</f>
        <v>2798</v>
      </c>
      <c r="U31" s="217">
        <f t="shared" si="0"/>
        <v>9419</v>
      </c>
      <c r="W31" s="36"/>
      <c r="X31" s="36"/>
    </row>
    <row r="32" spans="1:24" ht="10.5" customHeight="1" x14ac:dyDescent="0.3">
      <c r="A32" s="40"/>
      <c r="B32" s="24">
        <v>18</v>
      </c>
      <c r="C32" s="24"/>
      <c r="D32" s="24"/>
      <c r="E32" s="187">
        <f>'2A'!E32+'2B'!E32</f>
        <v>266</v>
      </c>
      <c r="F32" s="189">
        <f>'2A'!F32+'2B'!F32</f>
        <v>258</v>
      </c>
      <c r="G32" s="188">
        <f>'2A'!G32+'2B'!G32</f>
        <v>7017</v>
      </c>
      <c r="H32" s="188">
        <f>'2A'!H32+'2B'!H32</f>
        <v>7592</v>
      </c>
      <c r="I32" s="188">
        <f>'2A'!I32+'2B'!I32</f>
        <v>205</v>
      </c>
      <c r="J32" s="188">
        <f>'2A'!J32+'2B'!J32</f>
        <v>203</v>
      </c>
      <c r="K32" s="188">
        <f>'2A'!K32+'2B'!K32</f>
        <v>155</v>
      </c>
      <c r="L32" s="188">
        <f>'2A'!L32+'2B'!L32</f>
        <v>143</v>
      </c>
      <c r="M32" s="188">
        <f>'2A'!M32+'2B'!M32</f>
        <v>99</v>
      </c>
      <c r="N32" s="188">
        <f>'2A'!N32+'2B'!N32</f>
        <v>104</v>
      </c>
      <c r="O32" s="188">
        <f>'2A'!O32+'2B'!O32</f>
        <v>65</v>
      </c>
      <c r="P32" s="188">
        <f>'2A'!P32+'2B'!P32</f>
        <v>69</v>
      </c>
      <c r="Q32" s="188">
        <f>'2A'!Q32+'2B'!Q32</f>
        <v>73</v>
      </c>
      <c r="R32" s="188">
        <f>'2A'!R32+'2B'!R32</f>
        <v>66</v>
      </c>
      <c r="S32" s="188">
        <f>'2A'!S32+'2B'!S32</f>
        <v>1682</v>
      </c>
      <c r="T32" s="215">
        <f>'2A'!T32+'2B'!T32</f>
        <v>1426</v>
      </c>
      <c r="U32" s="186">
        <f t="shared" si="0"/>
        <v>19423</v>
      </c>
      <c r="W32" s="36"/>
      <c r="X32" s="36"/>
    </row>
    <row r="33" spans="1:24" ht="10.5" customHeight="1" x14ac:dyDescent="0.3">
      <c r="A33" s="37"/>
      <c r="B33" s="38">
        <v>19</v>
      </c>
      <c r="C33" s="38"/>
      <c r="D33" s="38"/>
      <c r="E33" s="183">
        <f>'2A'!E33+'2B'!E33</f>
        <v>37</v>
      </c>
      <c r="F33" s="185">
        <f>'2A'!F33+'2B'!F33</f>
        <v>23</v>
      </c>
      <c r="G33" s="184">
        <f>'2A'!G33+'2B'!G33</f>
        <v>17056</v>
      </c>
      <c r="H33" s="184">
        <f>'2A'!H33+'2B'!H33</f>
        <v>19763</v>
      </c>
      <c r="I33" s="184">
        <f>'2A'!I33+'2B'!I33</f>
        <v>578</v>
      </c>
      <c r="J33" s="184">
        <f>'2A'!J33+'2B'!J33</f>
        <v>571</v>
      </c>
      <c r="K33" s="184">
        <f>'2A'!K33+'2B'!K33</f>
        <v>157</v>
      </c>
      <c r="L33" s="184">
        <f>'2A'!L33+'2B'!L33</f>
        <v>162</v>
      </c>
      <c r="M33" s="184">
        <f>'2A'!M33+'2B'!M33</f>
        <v>113</v>
      </c>
      <c r="N33" s="184">
        <f>'2A'!N33+'2B'!N33</f>
        <v>103</v>
      </c>
      <c r="O33" s="184">
        <f>'2A'!O33+'2B'!O33</f>
        <v>77</v>
      </c>
      <c r="P33" s="184">
        <f>'2A'!P33+'2B'!P33</f>
        <v>62</v>
      </c>
      <c r="Q33" s="184">
        <f>'2A'!Q33+'2B'!Q33</f>
        <v>39</v>
      </c>
      <c r="R33" s="184">
        <f>'2A'!R33+'2B'!R33</f>
        <v>44</v>
      </c>
      <c r="S33" s="184">
        <f>'2A'!S33+'2B'!S33</f>
        <v>276</v>
      </c>
      <c r="T33" s="216">
        <f>'2A'!T33+'2B'!T33</f>
        <v>165</v>
      </c>
      <c r="U33" s="217">
        <f t="shared" si="0"/>
        <v>39226</v>
      </c>
      <c r="W33" s="36"/>
      <c r="X33" s="36"/>
    </row>
    <row r="34" spans="1:24" ht="10.5" customHeight="1" x14ac:dyDescent="0.3">
      <c r="A34" s="40"/>
      <c r="B34" s="24">
        <v>20</v>
      </c>
      <c r="C34" s="24"/>
      <c r="D34" s="24"/>
      <c r="E34" s="187">
        <f>'2A'!E34+'2B'!E34</f>
        <v>52</v>
      </c>
      <c r="F34" s="189">
        <f>'2A'!F34+'2B'!F34</f>
        <v>43</v>
      </c>
      <c r="G34" s="188">
        <f>'2A'!G34+'2B'!G34</f>
        <v>24293</v>
      </c>
      <c r="H34" s="188">
        <f>'2A'!H34+'2B'!H34</f>
        <v>24559</v>
      </c>
      <c r="I34" s="188">
        <f>'2A'!I34+'2B'!I34</f>
        <v>1093</v>
      </c>
      <c r="J34" s="188">
        <f>'2A'!J34+'2B'!J34</f>
        <v>949</v>
      </c>
      <c r="K34" s="188">
        <f>'2A'!K34+'2B'!K34</f>
        <v>490</v>
      </c>
      <c r="L34" s="188">
        <f>'2A'!L34+'2B'!L34</f>
        <v>449</v>
      </c>
      <c r="M34" s="188">
        <f>'2A'!M34+'2B'!M34</f>
        <v>154</v>
      </c>
      <c r="N34" s="188">
        <f>'2A'!N34+'2B'!N34</f>
        <v>112</v>
      </c>
      <c r="O34" s="188">
        <f>'2A'!O34+'2B'!O34</f>
        <v>121</v>
      </c>
      <c r="P34" s="188">
        <f>'2A'!P34+'2B'!P34</f>
        <v>110</v>
      </c>
      <c r="Q34" s="188">
        <f>'2A'!Q34+'2B'!Q34</f>
        <v>76</v>
      </c>
      <c r="R34" s="188">
        <f>'2A'!R34+'2B'!R34</f>
        <v>64</v>
      </c>
      <c r="S34" s="188">
        <f>'2A'!S34+'2B'!S34</f>
        <v>244</v>
      </c>
      <c r="T34" s="215">
        <f>'2A'!T34+'2B'!T34</f>
        <v>190</v>
      </c>
      <c r="U34" s="186">
        <f t="shared" si="0"/>
        <v>52999</v>
      </c>
      <c r="W34" s="36"/>
      <c r="X34" s="36"/>
    </row>
    <row r="35" spans="1:24" ht="10.5" customHeight="1" x14ac:dyDescent="0.3">
      <c r="A35" s="37"/>
      <c r="B35" s="38">
        <v>21</v>
      </c>
      <c r="C35" s="38"/>
      <c r="D35" s="38"/>
      <c r="E35" s="183">
        <f>'2A'!E35+'2B'!E35</f>
        <v>46</v>
      </c>
      <c r="F35" s="185">
        <f>'2A'!F35+'2B'!F35</f>
        <v>47</v>
      </c>
      <c r="G35" s="184">
        <f>'2A'!G35+'2B'!G35</f>
        <v>27842</v>
      </c>
      <c r="H35" s="184">
        <f>'2A'!H35+'2B'!H35</f>
        <v>25980</v>
      </c>
      <c r="I35" s="184">
        <f>'2A'!I35+'2B'!I35</f>
        <v>1566</v>
      </c>
      <c r="J35" s="184">
        <f>'2A'!J35+'2B'!J35</f>
        <v>1121</v>
      </c>
      <c r="K35" s="184">
        <f>'2A'!K35+'2B'!K35</f>
        <v>908</v>
      </c>
      <c r="L35" s="184">
        <f>'2A'!L35+'2B'!L35</f>
        <v>731</v>
      </c>
      <c r="M35" s="184">
        <f>'2A'!M35+'2B'!M35</f>
        <v>401</v>
      </c>
      <c r="N35" s="184">
        <f>'2A'!N35+'2B'!N35</f>
        <v>368</v>
      </c>
      <c r="O35" s="184">
        <f>'2A'!O35+'2B'!O35</f>
        <v>135</v>
      </c>
      <c r="P35" s="184">
        <f>'2A'!P35+'2B'!P35</f>
        <v>99</v>
      </c>
      <c r="Q35" s="184">
        <f>'2A'!Q35+'2B'!Q35</f>
        <v>96</v>
      </c>
      <c r="R35" s="184">
        <f>'2A'!R35+'2B'!R35</f>
        <v>66</v>
      </c>
      <c r="S35" s="184">
        <f>'2A'!S35+'2B'!S35</f>
        <v>246</v>
      </c>
      <c r="T35" s="216">
        <f>'2A'!T35+'2B'!T35</f>
        <v>222</v>
      </c>
      <c r="U35" s="217">
        <f t="shared" si="0"/>
        <v>59874</v>
      </c>
      <c r="W35" s="36"/>
      <c r="X35" s="36"/>
    </row>
    <row r="36" spans="1:24" ht="10.5" customHeight="1" x14ac:dyDescent="0.3">
      <c r="A36" s="40"/>
      <c r="B36" s="24">
        <v>22</v>
      </c>
      <c r="C36" s="24"/>
      <c r="D36" s="24"/>
      <c r="E36" s="187">
        <f>'2A'!E36+'2B'!E36</f>
        <v>48</v>
      </c>
      <c r="F36" s="189">
        <f>'2A'!F36+'2B'!F36</f>
        <v>68</v>
      </c>
      <c r="G36" s="188">
        <f>'2A'!G36+'2B'!G36</f>
        <v>31740</v>
      </c>
      <c r="H36" s="188">
        <f>'2A'!H36+'2B'!H36</f>
        <v>27929</v>
      </c>
      <c r="I36" s="188">
        <f>'2A'!I36+'2B'!I36</f>
        <v>2087</v>
      </c>
      <c r="J36" s="188">
        <f>'2A'!J36+'2B'!J36</f>
        <v>1434</v>
      </c>
      <c r="K36" s="188">
        <f>'2A'!K36+'2B'!K36</f>
        <v>1115</v>
      </c>
      <c r="L36" s="188">
        <f>'2A'!L36+'2B'!L36</f>
        <v>854</v>
      </c>
      <c r="M36" s="188">
        <f>'2A'!M36+'2B'!M36</f>
        <v>767</v>
      </c>
      <c r="N36" s="188">
        <f>'2A'!N36+'2B'!N36</f>
        <v>600</v>
      </c>
      <c r="O36" s="188">
        <f>'2A'!O36+'2B'!O36</f>
        <v>378</v>
      </c>
      <c r="P36" s="188">
        <f>'2A'!P36+'2B'!P36</f>
        <v>304</v>
      </c>
      <c r="Q36" s="188">
        <f>'2A'!Q36+'2B'!Q36</f>
        <v>107</v>
      </c>
      <c r="R36" s="188">
        <f>'2A'!R36+'2B'!R36</f>
        <v>81</v>
      </c>
      <c r="S36" s="188">
        <f>'2A'!S36+'2B'!S36</f>
        <v>171</v>
      </c>
      <c r="T36" s="215">
        <f>'2A'!T36+'2B'!T36</f>
        <v>151</v>
      </c>
      <c r="U36" s="186">
        <f t="shared" si="0"/>
        <v>67834</v>
      </c>
      <c r="W36" s="36"/>
      <c r="X36" s="36"/>
    </row>
    <row r="37" spans="1:24" ht="10.5" customHeight="1" x14ac:dyDescent="0.3">
      <c r="A37" s="37"/>
      <c r="B37" s="38">
        <v>23</v>
      </c>
      <c r="C37" s="38"/>
      <c r="D37" s="38"/>
      <c r="E37" s="183">
        <f>'2A'!E37+'2B'!E37</f>
        <v>57</v>
      </c>
      <c r="F37" s="185">
        <f>'2A'!F37+'2B'!F37</f>
        <v>83</v>
      </c>
      <c r="G37" s="184">
        <f>'2A'!G37+'2B'!G37</f>
        <v>55893</v>
      </c>
      <c r="H37" s="184">
        <f>'2A'!H37+'2B'!H37</f>
        <v>32148</v>
      </c>
      <c r="I37" s="184">
        <f>'2A'!I37+'2B'!I37</f>
        <v>2608</v>
      </c>
      <c r="J37" s="184">
        <f>'2A'!J37+'2B'!J37</f>
        <v>2157</v>
      </c>
      <c r="K37" s="184">
        <f>'2A'!K37+'2B'!K37</f>
        <v>1506</v>
      </c>
      <c r="L37" s="184">
        <f>'2A'!L37+'2B'!L37</f>
        <v>1111</v>
      </c>
      <c r="M37" s="184">
        <f>'2A'!M37+'2B'!M37</f>
        <v>977</v>
      </c>
      <c r="N37" s="184">
        <f>'2A'!N37+'2B'!N37</f>
        <v>714</v>
      </c>
      <c r="O37" s="184">
        <f>'2A'!O37+'2B'!O37</f>
        <v>575</v>
      </c>
      <c r="P37" s="184">
        <f>'2A'!P37+'2B'!P37</f>
        <v>515</v>
      </c>
      <c r="Q37" s="184">
        <f>'2A'!Q37+'2B'!Q37</f>
        <v>282</v>
      </c>
      <c r="R37" s="184">
        <f>'2A'!R37+'2B'!R37</f>
        <v>248</v>
      </c>
      <c r="S37" s="184">
        <f>'2A'!S37+'2B'!S37</f>
        <v>130</v>
      </c>
      <c r="T37" s="216">
        <f>'2A'!T37+'2B'!T37</f>
        <v>112</v>
      </c>
      <c r="U37" s="217">
        <f t="shared" si="0"/>
        <v>99116</v>
      </c>
      <c r="W37" s="36"/>
      <c r="X37" s="36"/>
    </row>
    <row r="38" spans="1:24" ht="10.5" customHeight="1" x14ac:dyDescent="0.3">
      <c r="A38" s="40"/>
      <c r="B38" s="24">
        <v>24</v>
      </c>
      <c r="C38" s="24"/>
      <c r="D38" s="24"/>
      <c r="E38" s="187">
        <f>'2A'!E38+'2B'!E38</f>
        <v>77</v>
      </c>
      <c r="F38" s="189">
        <f>'2A'!F38+'2B'!F38</f>
        <v>84</v>
      </c>
      <c r="G38" s="188">
        <f>'2A'!G38+'2B'!G38</f>
        <v>40626</v>
      </c>
      <c r="H38" s="188">
        <f>'2A'!H38+'2B'!H38</f>
        <v>35979</v>
      </c>
      <c r="I38" s="188">
        <f>'2A'!I38+'2B'!I38</f>
        <v>3463</v>
      </c>
      <c r="J38" s="188">
        <f>'2A'!J38+'2B'!J38</f>
        <v>4005</v>
      </c>
      <c r="K38" s="188">
        <f>'2A'!K38+'2B'!K38</f>
        <v>1936</v>
      </c>
      <c r="L38" s="188">
        <f>'2A'!L38+'2B'!L38</f>
        <v>1668</v>
      </c>
      <c r="M38" s="188">
        <f>'2A'!M38+'2B'!M38</f>
        <v>1330</v>
      </c>
      <c r="N38" s="188">
        <f>'2A'!N38+'2B'!N38</f>
        <v>981</v>
      </c>
      <c r="O38" s="188">
        <f>'2A'!O38+'2B'!O38</f>
        <v>824</v>
      </c>
      <c r="P38" s="188">
        <f>'2A'!P38+'2B'!P38</f>
        <v>619</v>
      </c>
      <c r="Q38" s="188">
        <f>'2A'!Q38+'2B'!Q38</f>
        <v>486</v>
      </c>
      <c r="R38" s="188">
        <f>'2A'!R38+'2B'!R38</f>
        <v>388</v>
      </c>
      <c r="S38" s="188">
        <f>'2A'!S38+'2B'!S38</f>
        <v>350</v>
      </c>
      <c r="T38" s="215">
        <f>'2A'!T38+'2B'!T38</f>
        <v>285</v>
      </c>
      <c r="U38" s="186">
        <f t="shared" si="0"/>
        <v>93101</v>
      </c>
      <c r="W38" s="36"/>
      <c r="X38" s="36"/>
    </row>
    <row r="39" spans="1:24" ht="10.5" customHeight="1" x14ac:dyDescent="0.3">
      <c r="A39" s="37"/>
      <c r="B39" s="38">
        <v>25</v>
      </c>
      <c r="C39" s="38"/>
      <c r="D39" s="38"/>
      <c r="E39" s="183">
        <f>'2A'!E39+'2B'!E39</f>
        <v>97</v>
      </c>
      <c r="F39" s="185">
        <f>'2A'!F39+'2B'!F39</f>
        <v>78</v>
      </c>
      <c r="G39" s="184">
        <f>'2A'!G39+'2B'!G39</f>
        <v>44715</v>
      </c>
      <c r="H39" s="184">
        <f>'2A'!H39+'2B'!H39</f>
        <v>38568</v>
      </c>
      <c r="I39" s="184">
        <f>'2A'!I39+'2B'!I39</f>
        <v>4315</v>
      </c>
      <c r="J39" s="184">
        <f>'2A'!J39+'2B'!J39</f>
        <v>5367</v>
      </c>
      <c r="K39" s="184">
        <f>'2A'!K39+'2B'!K39</f>
        <v>2789</v>
      </c>
      <c r="L39" s="184">
        <f>'2A'!L39+'2B'!L39</f>
        <v>3319</v>
      </c>
      <c r="M39" s="184">
        <f>'2A'!M39+'2B'!M39</f>
        <v>1790</v>
      </c>
      <c r="N39" s="184">
        <f>'2A'!N39+'2B'!N39</f>
        <v>1499</v>
      </c>
      <c r="O39" s="184">
        <f>'2A'!O39+'2B'!O39</f>
        <v>1130</v>
      </c>
      <c r="P39" s="184">
        <f>'2A'!P39+'2B'!P39</f>
        <v>843</v>
      </c>
      <c r="Q39" s="184">
        <f>'2A'!Q39+'2B'!Q39</f>
        <v>616</v>
      </c>
      <c r="R39" s="184">
        <f>'2A'!R39+'2B'!R39</f>
        <v>432</v>
      </c>
      <c r="S39" s="184">
        <f>'2A'!S39+'2B'!S39</f>
        <v>606</v>
      </c>
      <c r="T39" s="216">
        <f>'2A'!T39+'2B'!T39</f>
        <v>589</v>
      </c>
      <c r="U39" s="217">
        <f t="shared" si="0"/>
        <v>106753</v>
      </c>
      <c r="W39" s="36"/>
      <c r="X39" s="36"/>
    </row>
    <row r="40" spans="1:24" ht="10.5" customHeight="1" x14ac:dyDescent="0.3">
      <c r="A40" s="40"/>
      <c r="B40" s="24">
        <v>26</v>
      </c>
      <c r="C40" s="24"/>
      <c r="D40" s="24"/>
      <c r="E40" s="187">
        <f>'2A'!E40+'2B'!E40</f>
        <v>145</v>
      </c>
      <c r="F40" s="189">
        <f>'2A'!F40+'2B'!F40</f>
        <v>145</v>
      </c>
      <c r="G40" s="188">
        <f>'2A'!G40+'2B'!G40</f>
        <v>48661</v>
      </c>
      <c r="H40" s="188">
        <f>'2A'!H40+'2B'!H40</f>
        <v>41515</v>
      </c>
      <c r="I40" s="188">
        <f>'2A'!I40+'2B'!I40</f>
        <v>4966</v>
      </c>
      <c r="J40" s="188">
        <f>'2A'!J40+'2B'!J40</f>
        <v>6386</v>
      </c>
      <c r="K40" s="188">
        <f>'2A'!K40+'2B'!K40</f>
        <v>3617</v>
      </c>
      <c r="L40" s="188">
        <f>'2A'!L40+'2B'!L40</f>
        <v>4546</v>
      </c>
      <c r="M40" s="188">
        <f>'2A'!M40+'2B'!M40</f>
        <v>2540</v>
      </c>
      <c r="N40" s="188">
        <f>'2A'!N40+'2B'!N40</f>
        <v>2852</v>
      </c>
      <c r="O40" s="188">
        <f>'2A'!O40+'2B'!O40</f>
        <v>1436</v>
      </c>
      <c r="P40" s="188">
        <f>'2A'!P40+'2B'!P40</f>
        <v>1356</v>
      </c>
      <c r="Q40" s="188">
        <f>'2A'!Q40+'2B'!Q40</f>
        <v>826</v>
      </c>
      <c r="R40" s="188">
        <f>'2A'!R40+'2B'!R40</f>
        <v>655</v>
      </c>
      <c r="S40" s="188">
        <f>'2A'!S40+'2B'!S40</f>
        <v>1018</v>
      </c>
      <c r="T40" s="215">
        <f>'2A'!T40+'2B'!T40</f>
        <v>857</v>
      </c>
      <c r="U40" s="186">
        <f t="shared" si="0"/>
        <v>121521</v>
      </c>
      <c r="W40" s="36"/>
      <c r="X40" s="36"/>
    </row>
    <row r="41" spans="1:24" ht="10.5" customHeight="1" x14ac:dyDescent="0.3">
      <c r="A41" s="37"/>
      <c r="B41" s="38">
        <v>27</v>
      </c>
      <c r="C41" s="38"/>
      <c r="D41" s="38"/>
      <c r="E41" s="183">
        <f>'2A'!E41+'2B'!E41</f>
        <v>168</v>
      </c>
      <c r="F41" s="185">
        <f>'2A'!F41+'2B'!F41</f>
        <v>189</v>
      </c>
      <c r="G41" s="184">
        <f>'2A'!G41+'2B'!G41</f>
        <v>50825</v>
      </c>
      <c r="H41" s="184">
        <f>'2A'!H41+'2B'!H41</f>
        <v>43472</v>
      </c>
      <c r="I41" s="184">
        <f>'2A'!I41+'2B'!I41</f>
        <v>5654</v>
      </c>
      <c r="J41" s="184">
        <f>'2A'!J41+'2B'!J41</f>
        <v>6797</v>
      </c>
      <c r="K41" s="184">
        <f>'2A'!K41+'2B'!K41</f>
        <v>4350</v>
      </c>
      <c r="L41" s="184">
        <f>'2A'!L41+'2B'!L41</f>
        <v>5508</v>
      </c>
      <c r="M41" s="184">
        <f>'2A'!M41+'2B'!M41</f>
        <v>3292</v>
      </c>
      <c r="N41" s="184">
        <f>'2A'!N41+'2B'!N41</f>
        <v>3999</v>
      </c>
      <c r="O41" s="184">
        <f>'2A'!O41+'2B'!O41</f>
        <v>2058</v>
      </c>
      <c r="P41" s="184">
        <f>'2A'!P41+'2B'!P41</f>
        <v>2471</v>
      </c>
      <c r="Q41" s="184">
        <f>'2A'!Q41+'2B'!Q41</f>
        <v>1034</v>
      </c>
      <c r="R41" s="184">
        <f>'2A'!R41+'2B'!R41</f>
        <v>1072</v>
      </c>
      <c r="S41" s="184">
        <f>'2A'!S41+'2B'!S41</f>
        <v>1546</v>
      </c>
      <c r="T41" s="216">
        <f>'2A'!T41+'2B'!T41</f>
        <v>1386</v>
      </c>
      <c r="U41" s="217">
        <f t="shared" si="0"/>
        <v>133821</v>
      </c>
      <c r="W41" s="36"/>
      <c r="X41" s="36"/>
    </row>
    <row r="42" spans="1:24" ht="10.5" customHeight="1" x14ac:dyDescent="0.3">
      <c r="A42" s="40"/>
      <c r="B42" s="24">
        <v>28</v>
      </c>
      <c r="C42" s="24"/>
      <c r="D42" s="24"/>
      <c r="E42" s="187">
        <f>'2A'!E42+'2B'!E42</f>
        <v>235</v>
      </c>
      <c r="F42" s="189">
        <f>'2A'!F42+'2B'!F42</f>
        <v>266</v>
      </c>
      <c r="G42" s="188">
        <f>'2A'!G42+'2B'!G42</f>
        <v>53282</v>
      </c>
      <c r="H42" s="188">
        <f>'2A'!H42+'2B'!H42</f>
        <v>45931</v>
      </c>
      <c r="I42" s="188">
        <f>'2A'!I42+'2B'!I42</f>
        <v>6255</v>
      </c>
      <c r="J42" s="188">
        <f>'2A'!J42+'2B'!J42</f>
        <v>7491</v>
      </c>
      <c r="K42" s="188">
        <f>'2A'!K42+'2B'!K42</f>
        <v>4985</v>
      </c>
      <c r="L42" s="188">
        <f>'2A'!L42+'2B'!L42</f>
        <v>6092</v>
      </c>
      <c r="M42" s="188">
        <f>'2A'!M42+'2B'!M42</f>
        <v>3776</v>
      </c>
      <c r="N42" s="188">
        <f>'2A'!N42+'2B'!N42</f>
        <v>4942</v>
      </c>
      <c r="O42" s="188">
        <f>'2A'!O42+'2B'!O42</f>
        <v>2706</v>
      </c>
      <c r="P42" s="188">
        <f>'2A'!P42+'2B'!P42</f>
        <v>3335</v>
      </c>
      <c r="Q42" s="188">
        <f>'2A'!Q42+'2B'!Q42</f>
        <v>1589</v>
      </c>
      <c r="R42" s="188">
        <f>'2A'!R42+'2B'!R42</f>
        <v>2202</v>
      </c>
      <c r="S42" s="188">
        <f>'2A'!S42+'2B'!S42</f>
        <v>2246</v>
      </c>
      <c r="T42" s="218">
        <f>'2A'!T42+'2B'!T42</f>
        <v>2350</v>
      </c>
      <c r="U42" s="186">
        <f t="shared" si="0"/>
        <v>147683</v>
      </c>
      <c r="W42" s="36"/>
      <c r="X42" s="36"/>
    </row>
    <row r="43" spans="1:24" ht="10.5" customHeight="1" x14ac:dyDescent="0.3">
      <c r="A43" s="37"/>
      <c r="B43" s="38">
        <v>29</v>
      </c>
      <c r="C43" s="38"/>
      <c r="D43" s="38"/>
      <c r="E43" s="183">
        <f>'2A'!E43+'2B'!E43</f>
        <v>276</v>
      </c>
      <c r="F43" s="185">
        <f>'2A'!F43+'2B'!F43</f>
        <v>337</v>
      </c>
      <c r="G43" s="184">
        <f>'2A'!G43+'2B'!G43</f>
        <v>54036</v>
      </c>
      <c r="H43" s="184">
        <f>'2A'!H43+'2B'!H43</f>
        <v>46903</v>
      </c>
      <c r="I43" s="184">
        <f>'2A'!I43+'2B'!I43</f>
        <v>6386</v>
      </c>
      <c r="J43" s="184">
        <f>'2A'!J43+'2B'!J43</f>
        <v>8150</v>
      </c>
      <c r="K43" s="184">
        <f>'2A'!K43+'2B'!K43</f>
        <v>5160</v>
      </c>
      <c r="L43" s="184">
        <f>'2A'!L43+'2B'!L43</f>
        <v>6456</v>
      </c>
      <c r="M43" s="184">
        <f>'2A'!M43+'2B'!M43</f>
        <v>4303</v>
      </c>
      <c r="N43" s="184">
        <f>'2A'!N43+'2B'!N43</f>
        <v>5497</v>
      </c>
      <c r="O43" s="184">
        <f>'2A'!O43+'2B'!O43</f>
        <v>2971</v>
      </c>
      <c r="P43" s="184">
        <f>'2A'!P43+'2B'!P43</f>
        <v>3953</v>
      </c>
      <c r="Q43" s="184">
        <f>'2A'!Q43+'2B'!Q43</f>
        <v>2028</v>
      </c>
      <c r="R43" s="184">
        <f>'2A'!R43+'2B'!R43</f>
        <v>2982</v>
      </c>
      <c r="S43" s="184">
        <f>'2A'!S43+'2B'!S43</f>
        <v>3360</v>
      </c>
      <c r="T43" s="219">
        <f>'2A'!T43+'2B'!T43</f>
        <v>4055</v>
      </c>
      <c r="U43" s="217">
        <f t="shared" si="0"/>
        <v>156853</v>
      </c>
      <c r="W43" s="36"/>
      <c r="X43" s="36"/>
    </row>
    <row r="44" spans="1:24" ht="10.5" customHeight="1" x14ac:dyDescent="0.3">
      <c r="A44" s="40"/>
      <c r="B44" s="24">
        <v>30</v>
      </c>
      <c r="C44" s="24"/>
      <c r="D44" s="24"/>
      <c r="E44" s="187">
        <f>'2A'!E44+'2B'!E44</f>
        <v>340</v>
      </c>
      <c r="F44" s="189">
        <f>'2A'!F44+'2B'!F44</f>
        <v>409</v>
      </c>
      <c r="G44" s="188">
        <f>'2A'!G44+'2B'!G44</f>
        <v>55293</v>
      </c>
      <c r="H44" s="188">
        <f>'2A'!H44+'2B'!H44</f>
        <v>48443</v>
      </c>
      <c r="I44" s="188">
        <f>'2A'!I44+'2B'!I44</f>
        <v>6958</v>
      </c>
      <c r="J44" s="188">
        <f>'2A'!J44+'2B'!J44</f>
        <v>8507</v>
      </c>
      <c r="K44" s="188">
        <f>'2A'!K44+'2B'!K44</f>
        <v>5571</v>
      </c>
      <c r="L44" s="188">
        <f>'2A'!L44+'2B'!L44</f>
        <v>7064</v>
      </c>
      <c r="M44" s="188">
        <f>'2A'!M44+'2B'!M44</f>
        <v>4707</v>
      </c>
      <c r="N44" s="188">
        <f>'2A'!N44+'2B'!N44</f>
        <v>5935</v>
      </c>
      <c r="O44" s="188">
        <f>'2A'!O44+'2B'!O44</f>
        <v>3485</v>
      </c>
      <c r="P44" s="188">
        <f>'2A'!P44+'2B'!P44</f>
        <v>4581</v>
      </c>
      <c r="Q44" s="188">
        <f>'2A'!Q44+'2B'!Q44</f>
        <v>2348</v>
      </c>
      <c r="R44" s="188">
        <f>'2A'!R44+'2B'!R44</f>
        <v>3524</v>
      </c>
      <c r="S44" s="188">
        <f>'2A'!S44+'2B'!S44</f>
        <v>4674</v>
      </c>
      <c r="T44" s="218">
        <f>'2A'!T44+'2B'!T44</f>
        <v>6184</v>
      </c>
      <c r="U44" s="186">
        <f t="shared" si="0"/>
        <v>168023</v>
      </c>
      <c r="W44" s="36"/>
      <c r="X44" s="36"/>
    </row>
    <row r="45" spans="1:24" ht="10.5" customHeight="1" x14ac:dyDescent="0.3">
      <c r="A45" s="37"/>
      <c r="B45" s="38">
        <v>31</v>
      </c>
      <c r="C45" s="38"/>
      <c r="D45" s="38"/>
      <c r="E45" s="183">
        <f>'2A'!E45+'2B'!E45</f>
        <v>452</v>
      </c>
      <c r="F45" s="185">
        <f>'2A'!F45+'2B'!F45</f>
        <v>582</v>
      </c>
      <c r="G45" s="184">
        <f>'2A'!G45+'2B'!G45</f>
        <v>55854</v>
      </c>
      <c r="H45" s="184">
        <f>'2A'!H45+'2B'!H45</f>
        <v>49871</v>
      </c>
      <c r="I45" s="184">
        <f>'2A'!I45+'2B'!I45</f>
        <v>7399</v>
      </c>
      <c r="J45" s="184">
        <f>'2A'!J45+'2B'!J45</f>
        <v>8950</v>
      </c>
      <c r="K45" s="184">
        <f>'2A'!K45+'2B'!K45</f>
        <v>5997</v>
      </c>
      <c r="L45" s="184">
        <f>'2A'!L45+'2B'!L45</f>
        <v>7346</v>
      </c>
      <c r="M45" s="184">
        <f>'2A'!M45+'2B'!M45</f>
        <v>5100</v>
      </c>
      <c r="N45" s="184">
        <f>'2A'!N45+'2B'!N45</f>
        <v>6445</v>
      </c>
      <c r="O45" s="184">
        <f>'2A'!O45+'2B'!O45</f>
        <v>3780</v>
      </c>
      <c r="P45" s="184">
        <f>'2A'!P45+'2B'!P45</f>
        <v>4750</v>
      </c>
      <c r="Q45" s="184">
        <f>'2A'!Q45+'2B'!Q45</f>
        <v>2649</v>
      </c>
      <c r="R45" s="184">
        <f>'2A'!R45+'2B'!R45</f>
        <v>3849</v>
      </c>
      <c r="S45" s="184">
        <f>'2A'!S45+'2B'!S45</f>
        <v>6653</v>
      </c>
      <c r="T45" s="219">
        <f>'2A'!T45+'2B'!T45</f>
        <v>9255</v>
      </c>
      <c r="U45" s="217">
        <f t="shared" si="0"/>
        <v>178932</v>
      </c>
      <c r="W45" s="36"/>
      <c r="X45" s="36"/>
    </row>
    <row r="46" spans="1:24" ht="10.5" customHeight="1" x14ac:dyDescent="0.3">
      <c r="A46" s="40"/>
      <c r="B46" s="24">
        <v>32</v>
      </c>
      <c r="C46" s="24"/>
      <c r="D46" s="24"/>
      <c r="E46" s="187">
        <f>'2A'!E46+'2B'!E46</f>
        <v>565</v>
      </c>
      <c r="F46" s="189">
        <f>'2A'!F46+'2B'!F46</f>
        <v>699</v>
      </c>
      <c r="G46" s="188">
        <f>'2A'!G46+'2B'!G46</f>
        <v>57698</v>
      </c>
      <c r="H46" s="188">
        <f>'2A'!H46+'2B'!H46</f>
        <v>51854</v>
      </c>
      <c r="I46" s="188">
        <f>'2A'!I46+'2B'!I46</f>
        <v>7999</v>
      </c>
      <c r="J46" s="188">
        <f>'2A'!J46+'2B'!J46</f>
        <v>9089</v>
      </c>
      <c r="K46" s="188">
        <f>'2A'!K46+'2B'!K46</f>
        <v>6479</v>
      </c>
      <c r="L46" s="188">
        <f>'2A'!L46+'2B'!L46</f>
        <v>7754</v>
      </c>
      <c r="M46" s="188">
        <f>'2A'!M46+'2B'!M46</f>
        <v>5742</v>
      </c>
      <c r="N46" s="188">
        <f>'2A'!N46+'2B'!N46</f>
        <v>6844</v>
      </c>
      <c r="O46" s="188">
        <f>'2A'!O46+'2B'!O46</f>
        <v>4316</v>
      </c>
      <c r="P46" s="188">
        <f>'2A'!P46+'2B'!P46</f>
        <v>5293</v>
      </c>
      <c r="Q46" s="188">
        <f>'2A'!Q46+'2B'!Q46</f>
        <v>2980</v>
      </c>
      <c r="R46" s="188">
        <f>'2A'!R46+'2B'!R46</f>
        <v>4177</v>
      </c>
      <c r="S46" s="188">
        <f>'2A'!S46+'2B'!S46</f>
        <v>8838</v>
      </c>
      <c r="T46" s="218">
        <f>'2A'!T46+'2B'!T46</f>
        <v>12381</v>
      </c>
      <c r="U46" s="186">
        <f t="shared" si="0"/>
        <v>192708</v>
      </c>
      <c r="W46" s="36"/>
      <c r="X46" s="36"/>
    </row>
    <row r="47" spans="1:24" ht="10.5" customHeight="1" thickBot="1" x14ac:dyDescent="0.35">
      <c r="A47" s="41"/>
      <c r="B47" s="42">
        <v>33</v>
      </c>
      <c r="C47" s="42"/>
      <c r="D47" s="42"/>
      <c r="E47" s="220">
        <f>'2A'!E47+'2B'!E47</f>
        <v>715</v>
      </c>
      <c r="F47" s="221">
        <f>'2A'!F47+'2B'!F47</f>
        <v>798</v>
      </c>
      <c r="G47" s="222">
        <f>'2A'!G47+'2B'!G47</f>
        <v>58866</v>
      </c>
      <c r="H47" s="222">
        <f>'2A'!H47+'2B'!H47</f>
        <v>51567</v>
      </c>
      <c r="I47" s="222">
        <f>'2A'!I47+'2B'!I47</f>
        <v>8215</v>
      </c>
      <c r="J47" s="222">
        <f>'2A'!J47+'2B'!J47</f>
        <v>9503</v>
      </c>
      <c r="K47" s="222">
        <f>'2A'!K47+'2B'!K47</f>
        <v>6917</v>
      </c>
      <c r="L47" s="222">
        <f>'2A'!L47+'2B'!L47</f>
        <v>8015</v>
      </c>
      <c r="M47" s="222">
        <f>'2A'!M47+'2B'!M47</f>
        <v>5967</v>
      </c>
      <c r="N47" s="222">
        <f>'2A'!N47+'2B'!N47</f>
        <v>7169</v>
      </c>
      <c r="O47" s="222">
        <f>'2A'!O47+'2B'!O47</f>
        <v>4509</v>
      </c>
      <c r="P47" s="222">
        <f>'2A'!P47+'2B'!P47</f>
        <v>5442</v>
      </c>
      <c r="Q47" s="222">
        <f>'2A'!Q47+'2B'!Q47</f>
        <v>3201</v>
      </c>
      <c r="R47" s="222">
        <f>'2A'!R47+'2B'!R47</f>
        <v>4446</v>
      </c>
      <c r="S47" s="222">
        <f>'2A'!S47+'2B'!S47</f>
        <v>10993</v>
      </c>
      <c r="T47" s="223">
        <f>'2A'!T47+'2B'!T47</f>
        <v>15275</v>
      </c>
      <c r="U47" s="200">
        <f t="shared" si="0"/>
        <v>201598</v>
      </c>
      <c r="W47" s="36"/>
      <c r="X47" s="36"/>
    </row>
    <row r="48" spans="1:24" ht="10.5" customHeight="1" x14ac:dyDescent="0.3">
      <c r="A48" s="40"/>
      <c r="B48" s="24">
        <v>34</v>
      </c>
      <c r="C48" s="24"/>
      <c r="D48" s="24"/>
      <c r="E48" s="187">
        <f>'2A'!E48+'2B'!E48</f>
        <v>855</v>
      </c>
      <c r="F48" s="189">
        <f>'2A'!F48+'2B'!F48</f>
        <v>966</v>
      </c>
      <c r="G48" s="188">
        <f>'2A'!G48+'2B'!G48</f>
        <v>59143</v>
      </c>
      <c r="H48" s="188">
        <f>'2A'!H48+'2B'!H48</f>
        <v>52652</v>
      </c>
      <c r="I48" s="188">
        <f>'2A'!I48+'2B'!I48</f>
        <v>8457</v>
      </c>
      <c r="J48" s="188">
        <f>'2A'!J48+'2B'!J48</f>
        <v>9522</v>
      </c>
      <c r="K48" s="188">
        <f>'2A'!K48+'2B'!K48</f>
        <v>7068</v>
      </c>
      <c r="L48" s="188">
        <f>'2A'!L48+'2B'!L48</f>
        <v>8152</v>
      </c>
      <c r="M48" s="188">
        <f>'2A'!M48+'2B'!M48</f>
        <v>6408</v>
      </c>
      <c r="N48" s="188">
        <f>'2A'!N48+'2B'!N48</f>
        <v>7626</v>
      </c>
      <c r="O48" s="188">
        <f>'2A'!O48+'2B'!O48</f>
        <v>4656</v>
      </c>
      <c r="P48" s="188">
        <f>'2A'!P48+'2B'!P48</f>
        <v>5806</v>
      </c>
      <c r="Q48" s="188">
        <f>'2A'!Q48+'2B'!Q48</f>
        <v>3277</v>
      </c>
      <c r="R48" s="188">
        <f>'2A'!R48+'2B'!R48</f>
        <v>4489</v>
      </c>
      <c r="S48" s="188">
        <f>'2A'!S48+'2B'!S48</f>
        <v>12880</v>
      </c>
      <c r="T48" s="215">
        <f>'2A'!T48+'2B'!T48</f>
        <v>17783</v>
      </c>
      <c r="U48" s="186">
        <f t="shared" si="0"/>
        <v>209740</v>
      </c>
      <c r="W48" s="36"/>
      <c r="X48" s="36"/>
    </row>
    <row r="49" spans="1:24" ht="10.5" customHeight="1" x14ac:dyDescent="0.3">
      <c r="A49" s="37"/>
      <c r="B49" s="38">
        <v>35</v>
      </c>
      <c r="C49" s="38"/>
      <c r="D49" s="38"/>
      <c r="E49" s="183">
        <f>'2A'!E49+'2B'!E49</f>
        <v>949</v>
      </c>
      <c r="F49" s="185">
        <f>'2A'!F49+'2B'!F49</f>
        <v>1016</v>
      </c>
      <c r="G49" s="184">
        <f>'2A'!G49+'2B'!G49</f>
        <v>60111</v>
      </c>
      <c r="H49" s="184">
        <f>'2A'!H49+'2B'!H49</f>
        <v>53597</v>
      </c>
      <c r="I49" s="184">
        <f>'2A'!I49+'2B'!I49</f>
        <v>8733</v>
      </c>
      <c r="J49" s="184">
        <f>'2A'!J49+'2B'!J49</f>
        <v>9684</v>
      </c>
      <c r="K49" s="184">
        <f>'2A'!K49+'2B'!K49</f>
        <v>7457</v>
      </c>
      <c r="L49" s="184">
        <f>'2A'!L49+'2B'!L49</f>
        <v>8250</v>
      </c>
      <c r="M49" s="184">
        <f>'2A'!M49+'2B'!M49</f>
        <v>6902</v>
      </c>
      <c r="N49" s="184">
        <f>'2A'!N49+'2B'!N49</f>
        <v>7775</v>
      </c>
      <c r="O49" s="184">
        <f>'2A'!O49+'2B'!O49</f>
        <v>5109</v>
      </c>
      <c r="P49" s="184">
        <f>'2A'!P49+'2B'!P49</f>
        <v>5755</v>
      </c>
      <c r="Q49" s="184">
        <f>'2A'!Q49+'2B'!Q49</f>
        <v>3621</v>
      </c>
      <c r="R49" s="184">
        <f>'2A'!R49+'2B'!R49</f>
        <v>4601</v>
      </c>
      <c r="S49" s="184">
        <f>'2A'!S49+'2B'!S49</f>
        <v>14624</v>
      </c>
      <c r="T49" s="216">
        <f>'2A'!T49+'2B'!T49</f>
        <v>19659</v>
      </c>
      <c r="U49" s="217">
        <f t="shared" si="0"/>
        <v>217843</v>
      </c>
      <c r="W49" s="36"/>
      <c r="X49" s="36"/>
    </row>
    <row r="50" spans="1:24" ht="10.5" customHeight="1" x14ac:dyDescent="0.3">
      <c r="A50" s="40"/>
      <c r="B50" s="24">
        <v>36</v>
      </c>
      <c r="C50" s="24"/>
      <c r="D50" s="24"/>
      <c r="E50" s="187">
        <f>'2A'!E50+'2B'!E50</f>
        <v>1063</v>
      </c>
      <c r="F50" s="189">
        <f>'2A'!F50+'2B'!F50</f>
        <v>1139</v>
      </c>
      <c r="G50" s="188">
        <f>'2A'!G50+'2B'!G50</f>
        <v>60256</v>
      </c>
      <c r="H50" s="188">
        <f>'2A'!H50+'2B'!H50</f>
        <v>53172</v>
      </c>
      <c r="I50" s="188">
        <f>'2A'!I50+'2B'!I50</f>
        <v>8705</v>
      </c>
      <c r="J50" s="188">
        <f>'2A'!J50+'2B'!J50</f>
        <v>9430</v>
      </c>
      <c r="K50" s="188">
        <f>'2A'!K50+'2B'!K50</f>
        <v>7471</v>
      </c>
      <c r="L50" s="188">
        <f>'2A'!L50+'2B'!L50</f>
        <v>8236</v>
      </c>
      <c r="M50" s="188">
        <f>'2A'!M50+'2B'!M50</f>
        <v>7049</v>
      </c>
      <c r="N50" s="188">
        <f>'2A'!N50+'2B'!N50</f>
        <v>7682</v>
      </c>
      <c r="O50" s="188">
        <f>'2A'!O50+'2B'!O50</f>
        <v>5390</v>
      </c>
      <c r="P50" s="188">
        <f>'2A'!P50+'2B'!P50</f>
        <v>5874</v>
      </c>
      <c r="Q50" s="188">
        <f>'2A'!Q50+'2B'!Q50</f>
        <v>3731</v>
      </c>
      <c r="R50" s="188">
        <f>'2A'!R50+'2B'!R50</f>
        <v>4628</v>
      </c>
      <c r="S50" s="188">
        <f>'2A'!S50+'2B'!S50</f>
        <v>16285</v>
      </c>
      <c r="T50" s="215">
        <f>'2A'!T50+'2B'!T50</f>
        <v>22061</v>
      </c>
      <c r="U50" s="186">
        <f t="shared" si="0"/>
        <v>222172</v>
      </c>
      <c r="W50" s="36"/>
      <c r="X50" s="36"/>
    </row>
    <row r="51" spans="1:24" ht="10.5" customHeight="1" x14ac:dyDescent="0.3">
      <c r="A51" s="37"/>
      <c r="B51" s="38">
        <v>37</v>
      </c>
      <c r="C51" s="38"/>
      <c r="D51" s="38"/>
      <c r="E51" s="183">
        <f>'2A'!E51+'2B'!E51</f>
        <v>1210</v>
      </c>
      <c r="F51" s="185">
        <f>'2A'!F51+'2B'!F51</f>
        <v>1161</v>
      </c>
      <c r="G51" s="184">
        <f>'2A'!G51+'2B'!G51</f>
        <v>59371</v>
      </c>
      <c r="H51" s="184">
        <f>'2A'!H51+'2B'!H51</f>
        <v>52315</v>
      </c>
      <c r="I51" s="184">
        <f>'2A'!I51+'2B'!I51</f>
        <v>8332</v>
      </c>
      <c r="J51" s="184">
        <f>'2A'!J51+'2B'!J51</f>
        <v>9130</v>
      </c>
      <c r="K51" s="184">
        <f>'2A'!K51+'2B'!K51</f>
        <v>7441</v>
      </c>
      <c r="L51" s="184">
        <f>'2A'!L51+'2B'!L51</f>
        <v>8040</v>
      </c>
      <c r="M51" s="184">
        <f>'2A'!M51+'2B'!M51</f>
        <v>7112</v>
      </c>
      <c r="N51" s="184">
        <f>'2A'!N51+'2B'!N51</f>
        <v>7592</v>
      </c>
      <c r="O51" s="184">
        <f>'2A'!O51+'2B'!O51</f>
        <v>5298</v>
      </c>
      <c r="P51" s="184">
        <f>'2A'!P51+'2B'!P51</f>
        <v>5770</v>
      </c>
      <c r="Q51" s="184">
        <f>'2A'!Q51+'2B'!Q51</f>
        <v>3827</v>
      </c>
      <c r="R51" s="184">
        <f>'2A'!R51+'2B'!R51</f>
        <v>4552</v>
      </c>
      <c r="S51" s="184">
        <f>'2A'!S51+'2B'!S51</f>
        <v>17587</v>
      </c>
      <c r="T51" s="216">
        <f>'2A'!T51+'2B'!T51</f>
        <v>23591</v>
      </c>
      <c r="U51" s="217">
        <f t="shared" si="0"/>
        <v>222329</v>
      </c>
      <c r="W51" s="36"/>
      <c r="X51" s="36"/>
    </row>
    <row r="52" spans="1:24" ht="10.5" customHeight="1" x14ac:dyDescent="0.3">
      <c r="A52" s="40"/>
      <c r="B52" s="24">
        <v>38</v>
      </c>
      <c r="C52" s="24"/>
      <c r="D52" s="24"/>
      <c r="E52" s="187">
        <f>'2A'!E52+'2B'!E52</f>
        <v>1325</v>
      </c>
      <c r="F52" s="189">
        <f>'2A'!F52+'2B'!F52</f>
        <v>1356</v>
      </c>
      <c r="G52" s="188">
        <f>'2A'!G52+'2B'!G52</f>
        <v>60066</v>
      </c>
      <c r="H52" s="188">
        <f>'2A'!H52+'2B'!H52</f>
        <v>52733</v>
      </c>
      <c r="I52" s="188">
        <f>'2A'!I52+'2B'!I52</f>
        <v>8592</v>
      </c>
      <c r="J52" s="188">
        <f>'2A'!J52+'2B'!J52</f>
        <v>9079</v>
      </c>
      <c r="K52" s="188">
        <f>'2A'!K52+'2B'!K52</f>
        <v>7435</v>
      </c>
      <c r="L52" s="188">
        <f>'2A'!L52+'2B'!L52</f>
        <v>7925</v>
      </c>
      <c r="M52" s="188">
        <f>'2A'!M52+'2B'!M52</f>
        <v>7069</v>
      </c>
      <c r="N52" s="188">
        <f>'2A'!N52+'2B'!N52</f>
        <v>7730</v>
      </c>
      <c r="O52" s="188">
        <f>'2A'!O52+'2B'!O52</f>
        <v>5489</v>
      </c>
      <c r="P52" s="188">
        <f>'2A'!P52+'2B'!P52</f>
        <v>5778</v>
      </c>
      <c r="Q52" s="188">
        <f>'2A'!Q52+'2B'!Q52</f>
        <v>4030</v>
      </c>
      <c r="R52" s="188">
        <f>'2A'!R52+'2B'!R52</f>
        <v>4471</v>
      </c>
      <c r="S52" s="188">
        <f>'2A'!S52+'2B'!S52</f>
        <v>19839</v>
      </c>
      <c r="T52" s="215">
        <f>'2A'!T52+'2B'!T52</f>
        <v>25798</v>
      </c>
      <c r="U52" s="186">
        <f t="shared" si="0"/>
        <v>228715</v>
      </c>
      <c r="W52" s="36"/>
      <c r="X52" s="36"/>
    </row>
    <row r="53" spans="1:24" ht="10.5" customHeight="1" x14ac:dyDescent="0.3">
      <c r="A53" s="37"/>
      <c r="B53" s="38">
        <v>39</v>
      </c>
      <c r="C53" s="38"/>
      <c r="D53" s="38"/>
      <c r="E53" s="183">
        <f>'2A'!E53+'2B'!E53</f>
        <v>1447</v>
      </c>
      <c r="F53" s="185">
        <f>'2A'!F53+'2B'!F53</f>
        <v>1399</v>
      </c>
      <c r="G53" s="184">
        <f>'2A'!G53+'2B'!G53</f>
        <v>60173</v>
      </c>
      <c r="H53" s="184">
        <f>'2A'!H53+'2B'!H53</f>
        <v>52900</v>
      </c>
      <c r="I53" s="184">
        <f>'2A'!I53+'2B'!I53</f>
        <v>8190</v>
      </c>
      <c r="J53" s="184">
        <f>'2A'!J53+'2B'!J53</f>
        <v>8658</v>
      </c>
      <c r="K53" s="184">
        <f>'2A'!K53+'2B'!K53</f>
        <v>7125</v>
      </c>
      <c r="L53" s="184">
        <f>'2A'!L53+'2B'!L53</f>
        <v>7431</v>
      </c>
      <c r="M53" s="184">
        <f>'2A'!M53+'2B'!M53</f>
        <v>7064</v>
      </c>
      <c r="N53" s="184">
        <f>'2A'!N53+'2B'!N53</f>
        <v>7360</v>
      </c>
      <c r="O53" s="184">
        <f>'2A'!O53+'2B'!O53</f>
        <v>5419</v>
      </c>
      <c r="P53" s="184">
        <f>'2A'!P53+'2B'!P53</f>
        <v>5431</v>
      </c>
      <c r="Q53" s="184">
        <f>'2A'!Q53+'2B'!Q53</f>
        <v>3944</v>
      </c>
      <c r="R53" s="184">
        <f>'2A'!R53+'2B'!R53</f>
        <v>4366</v>
      </c>
      <c r="S53" s="184">
        <f>'2A'!S53+'2B'!S53</f>
        <v>21369</v>
      </c>
      <c r="T53" s="216">
        <f>'2A'!T53+'2B'!T53</f>
        <v>27220</v>
      </c>
      <c r="U53" s="217">
        <f t="shared" si="0"/>
        <v>229496</v>
      </c>
      <c r="W53" s="36"/>
      <c r="X53" s="36"/>
    </row>
    <row r="54" spans="1:24" ht="10.5" customHeight="1" x14ac:dyDescent="0.3">
      <c r="A54" s="40"/>
      <c r="B54" s="24">
        <v>40</v>
      </c>
      <c r="C54" s="24"/>
      <c r="D54" s="24"/>
      <c r="E54" s="187">
        <f>'2A'!E54+'2B'!E54</f>
        <v>1631</v>
      </c>
      <c r="F54" s="189">
        <f>'2A'!F54+'2B'!F54</f>
        <v>1555</v>
      </c>
      <c r="G54" s="188">
        <f>'2A'!G54+'2B'!G54</f>
        <v>57485</v>
      </c>
      <c r="H54" s="188">
        <f>'2A'!H54+'2B'!H54</f>
        <v>52019</v>
      </c>
      <c r="I54" s="188">
        <f>'2A'!I54+'2B'!I54</f>
        <v>8033</v>
      </c>
      <c r="J54" s="188">
        <f>'2A'!J54+'2B'!J54</f>
        <v>8333</v>
      </c>
      <c r="K54" s="188">
        <f>'2A'!K54+'2B'!K54</f>
        <v>7258</v>
      </c>
      <c r="L54" s="188">
        <f>'2A'!L54+'2B'!L54</f>
        <v>7270</v>
      </c>
      <c r="M54" s="188">
        <f>'2A'!M54+'2B'!M54</f>
        <v>7069</v>
      </c>
      <c r="N54" s="188">
        <f>'2A'!N54+'2B'!N54</f>
        <v>7265</v>
      </c>
      <c r="O54" s="188">
        <f>'2A'!O54+'2B'!O54</f>
        <v>5397</v>
      </c>
      <c r="P54" s="188">
        <f>'2A'!P54+'2B'!P54</f>
        <v>5605</v>
      </c>
      <c r="Q54" s="188">
        <f>'2A'!Q54+'2B'!Q54</f>
        <v>3902</v>
      </c>
      <c r="R54" s="188">
        <f>'2A'!R54+'2B'!R54</f>
        <v>4296</v>
      </c>
      <c r="S54" s="188">
        <f>'2A'!S54+'2B'!S54</f>
        <v>22902</v>
      </c>
      <c r="T54" s="215">
        <f>'2A'!T54+'2B'!T54</f>
        <v>29011</v>
      </c>
      <c r="U54" s="186">
        <f t="shared" si="0"/>
        <v>229031</v>
      </c>
      <c r="W54" s="36"/>
      <c r="X54" s="36"/>
    </row>
    <row r="55" spans="1:24" ht="10.5" customHeight="1" x14ac:dyDescent="0.3">
      <c r="A55" s="37"/>
      <c r="B55" s="38">
        <v>41</v>
      </c>
      <c r="C55" s="38"/>
      <c r="D55" s="38"/>
      <c r="E55" s="183">
        <f>'2A'!E55+'2B'!E55</f>
        <v>1836</v>
      </c>
      <c r="F55" s="185">
        <f>'2A'!F55+'2B'!F55</f>
        <v>1548</v>
      </c>
      <c r="G55" s="184">
        <f>'2A'!G55+'2B'!G55</f>
        <v>58908</v>
      </c>
      <c r="H55" s="184">
        <f>'2A'!H55+'2B'!H55</f>
        <v>52349</v>
      </c>
      <c r="I55" s="184">
        <f>'2A'!I55+'2B'!I55</f>
        <v>8122</v>
      </c>
      <c r="J55" s="184">
        <f>'2A'!J55+'2B'!J55</f>
        <v>8200</v>
      </c>
      <c r="K55" s="184">
        <f>'2A'!K55+'2B'!K55</f>
        <v>7054</v>
      </c>
      <c r="L55" s="184">
        <f>'2A'!L55+'2B'!L55</f>
        <v>7198</v>
      </c>
      <c r="M55" s="184">
        <f>'2A'!M55+'2B'!M55</f>
        <v>7065</v>
      </c>
      <c r="N55" s="184">
        <f>'2A'!N55+'2B'!N55</f>
        <v>7080</v>
      </c>
      <c r="O55" s="184">
        <f>'2A'!O55+'2B'!O55</f>
        <v>5435</v>
      </c>
      <c r="P55" s="184">
        <f>'2A'!P55+'2B'!P55</f>
        <v>5356</v>
      </c>
      <c r="Q55" s="184">
        <f>'2A'!Q55+'2B'!Q55</f>
        <v>4010</v>
      </c>
      <c r="R55" s="184">
        <f>'2A'!R55+'2B'!R55</f>
        <v>4223</v>
      </c>
      <c r="S55" s="184">
        <f>'2A'!S55+'2B'!S55</f>
        <v>24571</v>
      </c>
      <c r="T55" s="216">
        <f>'2A'!T55+'2B'!T55</f>
        <v>31267</v>
      </c>
      <c r="U55" s="217">
        <f t="shared" si="0"/>
        <v>234222</v>
      </c>
      <c r="W55" s="36"/>
      <c r="X55" s="36"/>
    </row>
    <row r="56" spans="1:24" ht="10.5" customHeight="1" x14ac:dyDescent="0.3">
      <c r="A56" s="40"/>
      <c r="B56" s="24">
        <v>42</v>
      </c>
      <c r="C56" s="24"/>
      <c r="D56" s="24"/>
      <c r="E56" s="187">
        <f>'2A'!E56+'2B'!E56</f>
        <v>1983</v>
      </c>
      <c r="F56" s="189">
        <f>'2A'!F56+'2B'!F56</f>
        <v>1608</v>
      </c>
      <c r="G56" s="188">
        <f>'2A'!G56+'2B'!G56</f>
        <v>58185</v>
      </c>
      <c r="H56" s="188">
        <f>'2A'!H56+'2B'!H56</f>
        <v>51262</v>
      </c>
      <c r="I56" s="188">
        <f>'2A'!I56+'2B'!I56</f>
        <v>7861</v>
      </c>
      <c r="J56" s="188">
        <f>'2A'!J56+'2B'!J56</f>
        <v>8202</v>
      </c>
      <c r="K56" s="188">
        <f>'2A'!K56+'2B'!K56</f>
        <v>7143</v>
      </c>
      <c r="L56" s="188">
        <f>'2A'!L56+'2B'!L56</f>
        <v>7100</v>
      </c>
      <c r="M56" s="188">
        <f>'2A'!M56+'2B'!M56</f>
        <v>6816</v>
      </c>
      <c r="N56" s="188">
        <f>'2A'!N56+'2B'!N56</f>
        <v>7162</v>
      </c>
      <c r="O56" s="188">
        <f>'2A'!O56+'2B'!O56</f>
        <v>5389</v>
      </c>
      <c r="P56" s="188">
        <f>'2A'!P56+'2B'!P56</f>
        <v>5354</v>
      </c>
      <c r="Q56" s="188">
        <f>'2A'!Q56+'2B'!Q56</f>
        <v>3903</v>
      </c>
      <c r="R56" s="188">
        <f>'2A'!R56+'2B'!R56</f>
        <v>4170</v>
      </c>
      <c r="S56" s="188">
        <f>'2A'!S56+'2B'!S56</f>
        <v>26933</v>
      </c>
      <c r="T56" s="215">
        <f>'2A'!T56+'2B'!T56</f>
        <v>33395</v>
      </c>
      <c r="U56" s="186">
        <f t="shared" si="0"/>
        <v>236466</v>
      </c>
      <c r="W56" s="36"/>
      <c r="X56" s="36"/>
    </row>
    <row r="57" spans="1:24" ht="10.5" customHeight="1" x14ac:dyDescent="0.3">
      <c r="A57" s="37"/>
      <c r="B57" s="38">
        <v>43</v>
      </c>
      <c r="C57" s="38"/>
      <c r="D57" s="38"/>
      <c r="E57" s="183">
        <f>'2A'!E57+'2B'!E57</f>
        <v>2167</v>
      </c>
      <c r="F57" s="185">
        <f>'2A'!F57+'2B'!F57</f>
        <v>1871</v>
      </c>
      <c r="G57" s="184">
        <f>'2A'!G57+'2B'!G57</f>
        <v>59326</v>
      </c>
      <c r="H57" s="184">
        <f>'2A'!H57+'2B'!H57</f>
        <v>52152</v>
      </c>
      <c r="I57" s="184">
        <f>'2A'!I57+'2B'!I57</f>
        <v>7518</v>
      </c>
      <c r="J57" s="184">
        <f>'2A'!J57+'2B'!J57</f>
        <v>7832</v>
      </c>
      <c r="K57" s="184">
        <f>'2A'!K57+'2B'!K57</f>
        <v>6968</v>
      </c>
      <c r="L57" s="184">
        <f>'2A'!L57+'2B'!L57</f>
        <v>7025</v>
      </c>
      <c r="M57" s="184">
        <f>'2A'!M57+'2B'!M57</f>
        <v>6835</v>
      </c>
      <c r="N57" s="184">
        <f>'2A'!N57+'2B'!N57</f>
        <v>7044</v>
      </c>
      <c r="O57" s="184">
        <f>'2A'!O57+'2B'!O57</f>
        <v>5427</v>
      </c>
      <c r="P57" s="184">
        <f>'2A'!P57+'2B'!P57</f>
        <v>5295</v>
      </c>
      <c r="Q57" s="184">
        <f>'2A'!Q57+'2B'!Q57</f>
        <v>3822</v>
      </c>
      <c r="R57" s="184">
        <f>'2A'!R57+'2B'!R57</f>
        <v>4069</v>
      </c>
      <c r="S57" s="184">
        <f>'2A'!S57+'2B'!S57</f>
        <v>28849</v>
      </c>
      <c r="T57" s="216">
        <f>'2A'!T57+'2B'!T57</f>
        <v>35213</v>
      </c>
      <c r="U57" s="217">
        <f t="shared" si="0"/>
        <v>241413</v>
      </c>
      <c r="W57" s="36"/>
      <c r="X57" s="36"/>
    </row>
    <row r="58" spans="1:24" ht="10.5" customHeight="1" x14ac:dyDescent="0.3">
      <c r="A58" s="40"/>
      <c r="B58" s="24">
        <v>44</v>
      </c>
      <c r="C58" s="24"/>
      <c r="D58" s="24"/>
      <c r="E58" s="187">
        <f>'2A'!E58+'2B'!E58</f>
        <v>2438</v>
      </c>
      <c r="F58" s="189">
        <f>'2A'!F58+'2B'!F58</f>
        <v>2033</v>
      </c>
      <c r="G58" s="188">
        <f>'2A'!G58+'2B'!G58</f>
        <v>61024</v>
      </c>
      <c r="H58" s="188">
        <f>'2A'!H58+'2B'!H58</f>
        <v>53031</v>
      </c>
      <c r="I58" s="188">
        <f>'2A'!I58+'2B'!I58</f>
        <v>7560</v>
      </c>
      <c r="J58" s="188">
        <f>'2A'!J58+'2B'!J58</f>
        <v>7608</v>
      </c>
      <c r="K58" s="188">
        <f>'2A'!K58+'2B'!K58</f>
        <v>7078</v>
      </c>
      <c r="L58" s="188">
        <f>'2A'!L58+'2B'!L58</f>
        <v>7035</v>
      </c>
      <c r="M58" s="188">
        <f>'2A'!M58+'2B'!M58</f>
        <v>6953</v>
      </c>
      <c r="N58" s="188">
        <f>'2A'!N58+'2B'!N58</f>
        <v>6781</v>
      </c>
      <c r="O58" s="188">
        <f>'2A'!O58+'2B'!O58</f>
        <v>5444</v>
      </c>
      <c r="P58" s="188">
        <f>'2A'!P58+'2B'!P58</f>
        <v>5249</v>
      </c>
      <c r="Q58" s="188">
        <f>'2A'!Q58+'2B'!Q58</f>
        <v>4002</v>
      </c>
      <c r="R58" s="188">
        <f>'2A'!R58+'2B'!R58</f>
        <v>4117</v>
      </c>
      <c r="S58" s="188">
        <f>'2A'!S58+'2B'!S58</f>
        <v>30539</v>
      </c>
      <c r="T58" s="215">
        <f>'2A'!T58+'2B'!T58</f>
        <v>36959</v>
      </c>
      <c r="U58" s="186">
        <f t="shared" si="0"/>
        <v>247851</v>
      </c>
      <c r="W58" s="36"/>
      <c r="X58" s="36"/>
    </row>
    <row r="59" spans="1:24" ht="10.5" customHeight="1" x14ac:dyDescent="0.3">
      <c r="A59" s="37"/>
      <c r="B59" s="38">
        <v>45</v>
      </c>
      <c r="C59" s="38"/>
      <c r="D59" s="38"/>
      <c r="E59" s="183">
        <f>'2A'!E59+'2B'!E59</f>
        <v>2640</v>
      </c>
      <c r="F59" s="185">
        <f>'2A'!F59+'2B'!F59</f>
        <v>2046</v>
      </c>
      <c r="G59" s="184">
        <f>'2A'!G59+'2B'!G59</f>
        <v>60707</v>
      </c>
      <c r="H59" s="184">
        <f>'2A'!H59+'2B'!H59</f>
        <v>52717</v>
      </c>
      <c r="I59" s="184">
        <f>'2A'!I59+'2B'!I59</f>
        <v>7520</v>
      </c>
      <c r="J59" s="184">
        <f>'2A'!J59+'2B'!J59</f>
        <v>7456</v>
      </c>
      <c r="K59" s="184">
        <f>'2A'!K59+'2B'!K59</f>
        <v>6711</v>
      </c>
      <c r="L59" s="184">
        <f>'2A'!L59+'2B'!L59</f>
        <v>6645</v>
      </c>
      <c r="M59" s="184">
        <f>'2A'!M59+'2B'!M59</f>
        <v>6776</v>
      </c>
      <c r="N59" s="184">
        <f>'2A'!N59+'2B'!N59</f>
        <v>6541</v>
      </c>
      <c r="O59" s="184">
        <f>'2A'!O59+'2B'!O59</f>
        <v>5277</v>
      </c>
      <c r="P59" s="184">
        <f>'2A'!P59+'2B'!P59</f>
        <v>5126</v>
      </c>
      <c r="Q59" s="184">
        <f>'2A'!Q59+'2B'!Q59</f>
        <v>3637</v>
      </c>
      <c r="R59" s="184">
        <f>'2A'!R59+'2B'!R59</f>
        <v>3977</v>
      </c>
      <c r="S59" s="184">
        <f>'2A'!S59+'2B'!S59</f>
        <v>31540</v>
      </c>
      <c r="T59" s="216">
        <f>'2A'!T59+'2B'!T59</f>
        <v>38082</v>
      </c>
      <c r="U59" s="217">
        <f t="shared" si="0"/>
        <v>247398</v>
      </c>
      <c r="W59" s="36"/>
      <c r="X59" s="36"/>
    </row>
    <row r="60" spans="1:24" ht="10.5" customHeight="1" x14ac:dyDescent="0.3">
      <c r="A60" s="40"/>
      <c r="B60" s="24">
        <v>46</v>
      </c>
      <c r="C60" s="24"/>
      <c r="D60" s="24"/>
      <c r="E60" s="187">
        <f>'2A'!E60+'2B'!E60</f>
        <v>2543</v>
      </c>
      <c r="F60" s="189">
        <f>'2A'!F60+'2B'!F60</f>
        <v>2196</v>
      </c>
      <c r="G60" s="188">
        <f>'2A'!G60+'2B'!G60</f>
        <v>59450</v>
      </c>
      <c r="H60" s="188">
        <f>'2A'!H60+'2B'!H60</f>
        <v>52317</v>
      </c>
      <c r="I60" s="188">
        <f>'2A'!I60+'2B'!I60</f>
        <v>7213</v>
      </c>
      <c r="J60" s="188">
        <f>'2A'!J60+'2B'!J60</f>
        <v>7105</v>
      </c>
      <c r="K60" s="188">
        <f>'2A'!K60+'2B'!K60</f>
        <v>6297</v>
      </c>
      <c r="L60" s="188">
        <f>'2A'!L60+'2B'!L60</f>
        <v>6559</v>
      </c>
      <c r="M60" s="188">
        <f>'2A'!M60+'2B'!M60</f>
        <v>6299</v>
      </c>
      <c r="N60" s="188">
        <f>'2A'!N60+'2B'!N60</f>
        <v>6297</v>
      </c>
      <c r="O60" s="188">
        <f>'2A'!O60+'2B'!O60</f>
        <v>5039</v>
      </c>
      <c r="P60" s="188">
        <f>'2A'!P60+'2B'!P60</f>
        <v>4895</v>
      </c>
      <c r="Q60" s="188">
        <f>'2A'!Q60+'2B'!Q60</f>
        <v>3556</v>
      </c>
      <c r="R60" s="188">
        <f>'2A'!R60+'2B'!R60</f>
        <v>3746</v>
      </c>
      <c r="S60" s="188">
        <f>'2A'!S60+'2B'!S60</f>
        <v>31250</v>
      </c>
      <c r="T60" s="215">
        <f>'2A'!T60+'2B'!T60</f>
        <v>38150</v>
      </c>
      <c r="U60" s="186">
        <f t="shared" si="0"/>
        <v>242912</v>
      </c>
      <c r="W60" s="36"/>
      <c r="X60" s="36"/>
    </row>
    <row r="61" spans="1:24" ht="10.5" customHeight="1" x14ac:dyDescent="0.3">
      <c r="A61" s="37"/>
      <c r="B61" s="38">
        <v>47</v>
      </c>
      <c r="C61" s="38"/>
      <c r="D61" s="38"/>
      <c r="E61" s="183">
        <f>'2A'!E61+'2B'!E61</f>
        <v>2683</v>
      </c>
      <c r="F61" s="185">
        <f>'2A'!F61+'2B'!F61</f>
        <v>2239</v>
      </c>
      <c r="G61" s="184">
        <f>'2A'!G61+'2B'!G61</f>
        <v>58221</v>
      </c>
      <c r="H61" s="184">
        <f>'2A'!H61+'2B'!H61</f>
        <v>50091</v>
      </c>
      <c r="I61" s="184">
        <f>'2A'!I61+'2B'!I61</f>
        <v>6792</v>
      </c>
      <c r="J61" s="184">
        <f>'2A'!J61+'2B'!J61</f>
        <v>6833</v>
      </c>
      <c r="K61" s="184">
        <f>'2A'!K61+'2B'!K61</f>
        <v>6188</v>
      </c>
      <c r="L61" s="184">
        <f>'2A'!L61+'2B'!L61</f>
        <v>6229</v>
      </c>
      <c r="M61" s="184">
        <f>'2A'!M61+'2B'!M61</f>
        <v>6080</v>
      </c>
      <c r="N61" s="184">
        <f>'2A'!N61+'2B'!N61</f>
        <v>6246</v>
      </c>
      <c r="O61" s="184">
        <f>'2A'!O61+'2B'!O61</f>
        <v>4929</v>
      </c>
      <c r="P61" s="184">
        <f>'2A'!P61+'2B'!P61</f>
        <v>4667</v>
      </c>
      <c r="Q61" s="184">
        <f>'2A'!Q61+'2B'!Q61</f>
        <v>3507</v>
      </c>
      <c r="R61" s="184">
        <f>'2A'!R61+'2B'!R61</f>
        <v>3571</v>
      </c>
      <c r="S61" s="184">
        <f>'2A'!S61+'2B'!S61</f>
        <v>31676</v>
      </c>
      <c r="T61" s="216">
        <f>'2A'!T61+'2B'!T61</f>
        <v>39090</v>
      </c>
      <c r="U61" s="217">
        <f t="shared" si="0"/>
        <v>239042</v>
      </c>
      <c r="W61" s="36"/>
      <c r="X61" s="36"/>
    </row>
    <row r="62" spans="1:24" ht="10.5" customHeight="1" x14ac:dyDescent="0.3">
      <c r="A62" s="40"/>
      <c r="B62" s="24">
        <v>48</v>
      </c>
      <c r="C62" s="24"/>
      <c r="D62" s="24"/>
      <c r="E62" s="187">
        <f>'2A'!E62+'2B'!E62</f>
        <v>2689</v>
      </c>
      <c r="F62" s="189">
        <f>'2A'!F62+'2B'!F62</f>
        <v>2145</v>
      </c>
      <c r="G62" s="188">
        <f>'2A'!G62+'2B'!G62</f>
        <v>55625</v>
      </c>
      <c r="H62" s="188">
        <f>'2A'!H62+'2B'!H62</f>
        <v>49283</v>
      </c>
      <c r="I62" s="188">
        <f>'2A'!I62+'2B'!I62</f>
        <v>6704</v>
      </c>
      <c r="J62" s="188">
        <f>'2A'!J62+'2B'!J62</f>
        <v>6515</v>
      </c>
      <c r="K62" s="188">
        <f>'2A'!K62+'2B'!K62</f>
        <v>5899</v>
      </c>
      <c r="L62" s="188">
        <f>'2A'!L62+'2B'!L62</f>
        <v>5868</v>
      </c>
      <c r="M62" s="188">
        <f>'2A'!M62+'2B'!M62</f>
        <v>5796</v>
      </c>
      <c r="N62" s="188">
        <f>'2A'!N62+'2B'!N62</f>
        <v>5873</v>
      </c>
      <c r="O62" s="188">
        <f>'2A'!O62+'2B'!O62</f>
        <v>4546</v>
      </c>
      <c r="P62" s="188">
        <f>'2A'!P62+'2B'!P62</f>
        <v>4418</v>
      </c>
      <c r="Q62" s="188">
        <f>'2A'!Q62+'2B'!Q62</f>
        <v>3249</v>
      </c>
      <c r="R62" s="188">
        <f>'2A'!R62+'2B'!R62</f>
        <v>3425</v>
      </c>
      <c r="S62" s="188">
        <f>'2A'!S62+'2B'!S62</f>
        <v>32341</v>
      </c>
      <c r="T62" s="215">
        <f>'2A'!T62+'2B'!T62</f>
        <v>40119</v>
      </c>
      <c r="U62" s="186">
        <f t="shared" si="0"/>
        <v>234495</v>
      </c>
      <c r="W62" s="36"/>
      <c r="X62" s="36"/>
    </row>
    <row r="63" spans="1:24" ht="10.5" customHeight="1" x14ac:dyDescent="0.3">
      <c r="A63" s="37"/>
      <c r="B63" s="38">
        <v>49</v>
      </c>
      <c r="C63" s="38"/>
      <c r="D63" s="38"/>
      <c r="E63" s="183">
        <f>'2A'!E63+'2B'!E63</f>
        <v>2543</v>
      </c>
      <c r="F63" s="185">
        <f>'2A'!F63+'2B'!F63</f>
        <v>2256</v>
      </c>
      <c r="G63" s="184">
        <f>'2A'!G63+'2B'!G63</f>
        <v>53192</v>
      </c>
      <c r="H63" s="184">
        <f>'2A'!H63+'2B'!H63</f>
        <v>48365</v>
      </c>
      <c r="I63" s="184">
        <f>'2A'!I63+'2B'!I63</f>
        <v>5963</v>
      </c>
      <c r="J63" s="184">
        <f>'2A'!J63+'2B'!J63</f>
        <v>6226</v>
      </c>
      <c r="K63" s="184">
        <f>'2A'!K63+'2B'!K63</f>
        <v>5396</v>
      </c>
      <c r="L63" s="184">
        <f>'2A'!L63+'2B'!L63</f>
        <v>5827</v>
      </c>
      <c r="M63" s="184">
        <f>'2A'!M63+'2B'!M63</f>
        <v>5454</v>
      </c>
      <c r="N63" s="184">
        <f>'2A'!N63+'2B'!N63</f>
        <v>5571</v>
      </c>
      <c r="O63" s="184">
        <f>'2A'!O63+'2B'!O63</f>
        <v>4313</v>
      </c>
      <c r="P63" s="184">
        <f>'2A'!P63+'2B'!P63</f>
        <v>4317</v>
      </c>
      <c r="Q63" s="184">
        <f>'2A'!Q63+'2B'!Q63</f>
        <v>3095</v>
      </c>
      <c r="R63" s="184">
        <f>'2A'!R63+'2B'!R63</f>
        <v>3458</v>
      </c>
      <c r="S63" s="184">
        <f>'2A'!S63+'2B'!S63</f>
        <v>31686</v>
      </c>
      <c r="T63" s="216">
        <f>'2A'!T63+'2B'!T63</f>
        <v>41859</v>
      </c>
      <c r="U63" s="217">
        <f t="shared" si="0"/>
        <v>229521</v>
      </c>
      <c r="W63" s="36"/>
      <c r="X63" s="36"/>
    </row>
    <row r="64" spans="1:24" ht="10.5" customHeight="1" x14ac:dyDescent="0.3">
      <c r="A64" s="40"/>
      <c r="B64" s="24">
        <v>50</v>
      </c>
      <c r="C64" s="24"/>
      <c r="D64" s="24"/>
      <c r="E64" s="187">
        <f>'2A'!E64+'2B'!E64</f>
        <v>2689</v>
      </c>
      <c r="F64" s="189">
        <f>'2A'!F64+'2B'!F64</f>
        <v>2304</v>
      </c>
      <c r="G64" s="188">
        <f>'2A'!G64+'2B'!G64</f>
        <v>51597</v>
      </c>
      <c r="H64" s="188">
        <f>'2A'!H64+'2B'!H64</f>
        <v>47844</v>
      </c>
      <c r="I64" s="188">
        <f>'2A'!I64+'2B'!I64</f>
        <v>5719</v>
      </c>
      <c r="J64" s="188">
        <f>'2A'!J64+'2B'!J64</f>
        <v>6254</v>
      </c>
      <c r="K64" s="188">
        <f>'2A'!K64+'2B'!K64</f>
        <v>5141</v>
      </c>
      <c r="L64" s="188">
        <f>'2A'!L64+'2B'!L64</f>
        <v>5679</v>
      </c>
      <c r="M64" s="188">
        <f>'2A'!M64+'2B'!M64</f>
        <v>5183</v>
      </c>
      <c r="N64" s="188">
        <f>'2A'!N64+'2B'!N64</f>
        <v>5662</v>
      </c>
      <c r="O64" s="188">
        <f>'2A'!O64+'2B'!O64</f>
        <v>3997</v>
      </c>
      <c r="P64" s="188">
        <f>'2A'!P64+'2B'!P64</f>
        <v>4326</v>
      </c>
      <c r="Q64" s="188">
        <f>'2A'!Q64+'2B'!Q64</f>
        <v>2866</v>
      </c>
      <c r="R64" s="188">
        <f>'2A'!R64+'2B'!R64</f>
        <v>3443</v>
      </c>
      <c r="S64" s="188">
        <f>'2A'!S64+'2B'!S64</f>
        <v>32460</v>
      </c>
      <c r="T64" s="215">
        <f>'2A'!T64+'2B'!T64</f>
        <v>43964</v>
      </c>
      <c r="U64" s="186">
        <f t="shared" si="0"/>
        <v>229128</v>
      </c>
      <c r="W64" s="36"/>
      <c r="X64" s="36"/>
    </row>
    <row r="65" spans="1:24" ht="10.5" customHeight="1" x14ac:dyDescent="0.3">
      <c r="A65" s="37"/>
      <c r="B65" s="38">
        <v>51</v>
      </c>
      <c r="C65" s="38"/>
      <c r="D65" s="38"/>
      <c r="E65" s="183">
        <f>'2A'!E65+'2B'!E65</f>
        <v>2587</v>
      </c>
      <c r="F65" s="185">
        <f>'2A'!F65+'2B'!F65</f>
        <v>2481</v>
      </c>
      <c r="G65" s="184">
        <f>'2A'!G65+'2B'!G65</f>
        <v>48528</v>
      </c>
      <c r="H65" s="184">
        <f>'2A'!H65+'2B'!H65</f>
        <v>45140</v>
      </c>
      <c r="I65" s="184">
        <f>'2A'!I65+'2B'!I65</f>
        <v>5499</v>
      </c>
      <c r="J65" s="184">
        <f>'2A'!J65+'2B'!J65</f>
        <v>6102</v>
      </c>
      <c r="K65" s="184">
        <f>'2A'!K65+'2B'!K65</f>
        <v>5029</v>
      </c>
      <c r="L65" s="184">
        <f>'2A'!L65+'2B'!L65</f>
        <v>5586</v>
      </c>
      <c r="M65" s="184">
        <f>'2A'!M65+'2B'!M65</f>
        <v>4825</v>
      </c>
      <c r="N65" s="184">
        <f>'2A'!N65+'2B'!N65</f>
        <v>5329</v>
      </c>
      <c r="O65" s="184">
        <f>'2A'!O65+'2B'!O65</f>
        <v>3931</v>
      </c>
      <c r="P65" s="184">
        <f>'2A'!P65+'2B'!P65</f>
        <v>4216</v>
      </c>
      <c r="Q65" s="184">
        <f>'2A'!Q65+'2B'!Q65</f>
        <v>2722</v>
      </c>
      <c r="R65" s="184">
        <f>'2A'!R65+'2B'!R65</f>
        <v>3203</v>
      </c>
      <c r="S65" s="184">
        <f>'2A'!S65+'2B'!S65</f>
        <v>32511</v>
      </c>
      <c r="T65" s="216">
        <f>'2A'!T65+'2B'!T65</f>
        <v>45576</v>
      </c>
      <c r="U65" s="217">
        <f t="shared" si="0"/>
        <v>223265</v>
      </c>
      <c r="W65" s="36"/>
      <c r="X65" s="36"/>
    </row>
    <row r="66" spans="1:24" ht="10.5" customHeight="1" x14ac:dyDescent="0.3">
      <c r="A66" s="40"/>
      <c r="B66" s="24">
        <v>52</v>
      </c>
      <c r="C66" s="24"/>
      <c r="D66" s="24"/>
      <c r="E66" s="187">
        <f>'2A'!E66+'2B'!E66</f>
        <v>2672</v>
      </c>
      <c r="F66" s="189">
        <f>'2A'!F66+'2B'!F66</f>
        <v>2623</v>
      </c>
      <c r="G66" s="188">
        <f>'2A'!G66+'2B'!G66</f>
        <v>45249</v>
      </c>
      <c r="H66" s="188">
        <f>'2A'!H66+'2B'!H66</f>
        <v>42631</v>
      </c>
      <c r="I66" s="188">
        <f>'2A'!I66+'2B'!I66</f>
        <v>5335</v>
      </c>
      <c r="J66" s="188">
        <f>'2A'!J66+'2B'!J66</f>
        <v>6000</v>
      </c>
      <c r="K66" s="188">
        <f>'2A'!K66+'2B'!K66</f>
        <v>4846</v>
      </c>
      <c r="L66" s="188">
        <f>'2A'!L66+'2B'!L66</f>
        <v>5347</v>
      </c>
      <c r="M66" s="188">
        <f>'2A'!M66+'2B'!M66</f>
        <v>4713</v>
      </c>
      <c r="N66" s="188">
        <f>'2A'!N66+'2B'!N66</f>
        <v>5257</v>
      </c>
      <c r="O66" s="188">
        <f>'2A'!O66+'2B'!O66</f>
        <v>3760</v>
      </c>
      <c r="P66" s="188">
        <f>'2A'!P66+'2B'!P66</f>
        <v>4061</v>
      </c>
      <c r="Q66" s="188">
        <f>'2A'!Q66+'2B'!Q66</f>
        <v>2692</v>
      </c>
      <c r="R66" s="188">
        <f>'2A'!R66+'2B'!R66</f>
        <v>3222</v>
      </c>
      <c r="S66" s="188">
        <f>'2A'!S66+'2B'!S66</f>
        <v>33591</v>
      </c>
      <c r="T66" s="215">
        <f>'2A'!T66+'2B'!T66</f>
        <v>45901</v>
      </c>
      <c r="U66" s="186">
        <f t="shared" si="0"/>
        <v>217900</v>
      </c>
      <c r="W66" s="36"/>
      <c r="X66" s="36"/>
    </row>
    <row r="67" spans="1:24" ht="10.5" customHeight="1" x14ac:dyDescent="0.3">
      <c r="A67" s="37"/>
      <c r="B67" s="38">
        <v>53</v>
      </c>
      <c r="C67" s="38"/>
      <c r="D67" s="38"/>
      <c r="E67" s="183">
        <f>'2A'!E67+'2B'!E67</f>
        <v>2904</v>
      </c>
      <c r="F67" s="185">
        <f>'2A'!F67+'2B'!F67</f>
        <v>4097</v>
      </c>
      <c r="G67" s="184">
        <f>'2A'!G67+'2B'!G67</f>
        <v>44451</v>
      </c>
      <c r="H67" s="184">
        <f>'2A'!H67+'2B'!H67</f>
        <v>41481</v>
      </c>
      <c r="I67" s="184">
        <f>'2A'!I67+'2B'!I67</f>
        <v>5098</v>
      </c>
      <c r="J67" s="184">
        <f>'2A'!J67+'2B'!J67</f>
        <v>5699</v>
      </c>
      <c r="K67" s="184">
        <f>'2A'!K67+'2B'!K67</f>
        <v>4755</v>
      </c>
      <c r="L67" s="184">
        <f>'2A'!L67+'2B'!L67</f>
        <v>5278</v>
      </c>
      <c r="M67" s="184">
        <f>'2A'!M67+'2B'!M67</f>
        <v>4528</v>
      </c>
      <c r="N67" s="184">
        <f>'2A'!N67+'2B'!N67</f>
        <v>4869</v>
      </c>
      <c r="O67" s="184">
        <f>'2A'!O67+'2B'!O67</f>
        <v>3636</v>
      </c>
      <c r="P67" s="184">
        <f>'2A'!P67+'2B'!P67</f>
        <v>3765</v>
      </c>
      <c r="Q67" s="184">
        <f>'2A'!Q67+'2B'!Q67</f>
        <v>2646</v>
      </c>
      <c r="R67" s="184">
        <f>'2A'!R67+'2B'!R67</f>
        <v>3059</v>
      </c>
      <c r="S67" s="184">
        <f>'2A'!S67+'2B'!S67</f>
        <v>34456</v>
      </c>
      <c r="T67" s="216">
        <f>'2A'!T67+'2B'!T67</f>
        <v>43761</v>
      </c>
      <c r="U67" s="217">
        <f t="shared" si="0"/>
        <v>214483</v>
      </c>
      <c r="W67" s="36"/>
      <c r="X67" s="36"/>
    </row>
    <row r="68" spans="1:24" ht="10.5" customHeight="1" x14ac:dyDescent="0.3">
      <c r="A68" s="40"/>
      <c r="B68" s="24">
        <v>54</v>
      </c>
      <c r="C68" s="24"/>
      <c r="D68" s="24"/>
      <c r="E68" s="187">
        <f>'2A'!E68+'2B'!E68</f>
        <v>2876</v>
      </c>
      <c r="F68" s="189">
        <f>'2A'!F68+'2B'!F68</f>
        <v>3671</v>
      </c>
      <c r="G68" s="188">
        <f>'2A'!G68+'2B'!G68</f>
        <v>44200</v>
      </c>
      <c r="H68" s="188">
        <f>'2A'!H68+'2B'!H68</f>
        <v>39687</v>
      </c>
      <c r="I68" s="188">
        <f>'2A'!I68+'2B'!I68</f>
        <v>4786</v>
      </c>
      <c r="J68" s="188">
        <f>'2A'!J68+'2B'!J68</f>
        <v>5307</v>
      </c>
      <c r="K68" s="188">
        <f>'2A'!K68+'2B'!K68</f>
        <v>4435</v>
      </c>
      <c r="L68" s="188">
        <f>'2A'!L68+'2B'!L68</f>
        <v>4839</v>
      </c>
      <c r="M68" s="188">
        <f>'2A'!M68+'2B'!M68</f>
        <v>4230</v>
      </c>
      <c r="N68" s="188">
        <f>'2A'!N68+'2B'!N68</f>
        <v>4873</v>
      </c>
      <c r="O68" s="188">
        <f>'2A'!O68+'2B'!O68</f>
        <v>3528</v>
      </c>
      <c r="P68" s="188">
        <f>'2A'!P68+'2B'!P68</f>
        <v>3846</v>
      </c>
      <c r="Q68" s="188">
        <f>'2A'!Q68+'2B'!Q68</f>
        <v>2581</v>
      </c>
      <c r="R68" s="188">
        <f>'2A'!R68+'2B'!R68</f>
        <v>2929</v>
      </c>
      <c r="S68" s="188">
        <f>'2A'!S68+'2B'!S68</f>
        <v>33759</v>
      </c>
      <c r="T68" s="215">
        <f>'2A'!T68+'2B'!T68</f>
        <v>43264</v>
      </c>
      <c r="U68" s="186">
        <f t="shared" si="0"/>
        <v>208811</v>
      </c>
      <c r="W68" s="36"/>
      <c r="X68" s="36"/>
    </row>
    <row r="69" spans="1:24" ht="10.5" customHeight="1" x14ac:dyDescent="0.3">
      <c r="A69" s="37"/>
      <c r="B69" s="38">
        <v>55</v>
      </c>
      <c r="C69" s="38"/>
      <c r="D69" s="38"/>
      <c r="E69" s="183">
        <f>'2A'!E69+'2B'!E69</f>
        <v>3676</v>
      </c>
      <c r="F69" s="185">
        <f>'2A'!F69+'2B'!F69</f>
        <v>3485</v>
      </c>
      <c r="G69" s="184">
        <f>'2A'!G69+'2B'!G69</f>
        <v>42838</v>
      </c>
      <c r="H69" s="184">
        <f>'2A'!H69+'2B'!H69</f>
        <v>38206</v>
      </c>
      <c r="I69" s="184">
        <f>'2A'!I69+'2B'!I69</f>
        <v>4579</v>
      </c>
      <c r="J69" s="184">
        <f>'2A'!J69+'2B'!J69</f>
        <v>4933</v>
      </c>
      <c r="K69" s="184">
        <f>'2A'!K69+'2B'!K69</f>
        <v>4317</v>
      </c>
      <c r="L69" s="184">
        <f>'2A'!L69+'2B'!L69</f>
        <v>4430</v>
      </c>
      <c r="M69" s="184">
        <f>'2A'!M69+'2B'!M69</f>
        <v>4022</v>
      </c>
      <c r="N69" s="184">
        <f>'2A'!N69+'2B'!N69</f>
        <v>4370</v>
      </c>
      <c r="O69" s="184">
        <f>'2A'!O69+'2B'!O69</f>
        <v>3362</v>
      </c>
      <c r="P69" s="184">
        <f>'2A'!P69+'2B'!P69</f>
        <v>3681</v>
      </c>
      <c r="Q69" s="184">
        <f>'2A'!Q69+'2B'!Q69</f>
        <v>2519</v>
      </c>
      <c r="R69" s="184">
        <f>'2A'!R69+'2B'!R69</f>
        <v>3026</v>
      </c>
      <c r="S69" s="184">
        <f>'2A'!S69+'2B'!S69</f>
        <v>32405</v>
      </c>
      <c r="T69" s="216">
        <f>'2A'!T69+'2B'!T69</f>
        <v>41435</v>
      </c>
      <c r="U69" s="217">
        <f t="shared" si="0"/>
        <v>201284</v>
      </c>
      <c r="W69" s="36"/>
      <c r="X69" s="36"/>
    </row>
    <row r="70" spans="1:24" ht="10.5" customHeight="1" x14ac:dyDescent="0.3">
      <c r="A70" s="40"/>
      <c r="B70" s="24">
        <v>56</v>
      </c>
      <c r="C70" s="24"/>
      <c r="D70" s="24"/>
      <c r="E70" s="187">
        <f>'2A'!E70+'2B'!E70</f>
        <v>3357</v>
      </c>
      <c r="F70" s="189">
        <f>'2A'!F70+'2B'!F70</f>
        <v>3538</v>
      </c>
      <c r="G70" s="188">
        <f>'2A'!G70+'2B'!G70</f>
        <v>39964</v>
      </c>
      <c r="H70" s="188">
        <f>'2A'!H70+'2B'!H70</f>
        <v>35715</v>
      </c>
      <c r="I70" s="188">
        <f>'2A'!I70+'2B'!I70</f>
        <v>4348</v>
      </c>
      <c r="J70" s="188">
        <f>'2A'!J70+'2B'!J70</f>
        <v>4458</v>
      </c>
      <c r="K70" s="188">
        <f>'2A'!K70+'2B'!K70</f>
        <v>3964</v>
      </c>
      <c r="L70" s="188">
        <f>'2A'!L70+'2B'!L70</f>
        <v>4092</v>
      </c>
      <c r="M70" s="188">
        <f>'2A'!M70+'2B'!M70</f>
        <v>3819</v>
      </c>
      <c r="N70" s="188">
        <f>'2A'!N70+'2B'!N70</f>
        <v>4107</v>
      </c>
      <c r="O70" s="188">
        <f>'2A'!O70+'2B'!O70</f>
        <v>3197</v>
      </c>
      <c r="P70" s="188">
        <f>'2A'!P70+'2B'!P70</f>
        <v>3404</v>
      </c>
      <c r="Q70" s="188">
        <f>'2A'!Q70+'2B'!Q70</f>
        <v>2277</v>
      </c>
      <c r="R70" s="188">
        <f>'2A'!R70+'2B'!R70</f>
        <v>2843</v>
      </c>
      <c r="S70" s="188">
        <f>'2A'!S70+'2B'!S70</f>
        <v>31655</v>
      </c>
      <c r="T70" s="215">
        <f>'2A'!T70+'2B'!T70</f>
        <v>39645</v>
      </c>
      <c r="U70" s="186">
        <f t="shared" si="0"/>
        <v>190383</v>
      </c>
      <c r="W70" s="36"/>
      <c r="X70" s="36"/>
    </row>
    <row r="71" spans="1:24" ht="10.5" customHeight="1" x14ac:dyDescent="0.3">
      <c r="A71" s="37"/>
      <c r="B71" s="38">
        <v>57</v>
      </c>
      <c r="C71" s="38"/>
      <c r="D71" s="38"/>
      <c r="E71" s="183">
        <f>'2A'!E71+'2B'!E71</f>
        <v>3255</v>
      </c>
      <c r="F71" s="185">
        <f>'2A'!F71+'2B'!F71</f>
        <v>3179</v>
      </c>
      <c r="G71" s="184">
        <f>'2A'!G71+'2B'!G71</f>
        <v>37593</v>
      </c>
      <c r="H71" s="184">
        <f>'2A'!H71+'2B'!H71</f>
        <v>33312</v>
      </c>
      <c r="I71" s="184">
        <f>'2A'!I71+'2B'!I71</f>
        <v>3958</v>
      </c>
      <c r="J71" s="184">
        <f>'2A'!J71+'2B'!J71</f>
        <v>3762</v>
      </c>
      <c r="K71" s="184">
        <f>'2A'!K71+'2B'!K71</f>
        <v>3513</v>
      </c>
      <c r="L71" s="184">
        <f>'2A'!L71+'2B'!L71</f>
        <v>3598</v>
      </c>
      <c r="M71" s="184">
        <f>'2A'!M71+'2B'!M71</f>
        <v>3692</v>
      </c>
      <c r="N71" s="184">
        <f>'2A'!N71+'2B'!N71</f>
        <v>3790</v>
      </c>
      <c r="O71" s="184">
        <f>'2A'!O71+'2B'!O71</f>
        <v>3060</v>
      </c>
      <c r="P71" s="184">
        <f>'2A'!P71+'2B'!P71</f>
        <v>3047</v>
      </c>
      <c r="Q71" s="184">
        <f>'2A'!Q71+'2B'!Q71</f>
        <v>2223</v>
      </c>
      <c r="R71" s="184">
        <f>'2A'!R71+'2B'!R71</f>
        <v>2485</v>
      </c>
      <c r="S71" s="184">
        <f>'2A'!S71+'2B'!S71</f>
        <v>29963</v>
      </c>
      <c r="T71" s="216">
        <f>'2A'!T71+'2B'!T71</f>
        <v>36490</v>
      </c>
      <c r="U71" s="217">
        <f t="shared" si="0"/>
        <v>176920</v>
      </c>
      <c r="W71" s="36"/>
      <c r="X71" s="36"/>
    </row>
    <row r="72" spans="1:24" ht="10.5" customHeight="1" x14ac:dyDescent="0.3">
      <c r="A72" s="40"/>
      <c r="B72" s="24">
        <v>58</v>
      </c>
      <c r="C72" s="24"/>
      <c r="D72" s="24"/>
      <c r="E72" s="187">
        <f>'2A'!E72+'2B'!E72</f>
        <v>3360</v>
      </c>
      <c r="F72" s="189">
        <f>'2A'!F72+'2B'!F72</f>
        <v>2973</v>
      </c>
      <c r="G72" s="188">
        <f>'2A'!G72+'2B'!G72</f>
        <v>36328</v>
      </c>
      <c r="H72" s="188">
        <f>'2A'!H72+'2B'!H72</f>
        <v>31737</v>
      </c>
      <c r="I72" s="188">
        <f>'2A'!I72+'2B'!I72</f>
        <v>3628</v>
      </c>
      <c r="J72" s="188">
        <f>'2A'!J72+'2B'!J72</f>
        <v>3407</v>
      </c>
      <c r="K72" s="188">
        <f>'2A'!K72+'2B'!K72</f>
        <v>3140</v>
      </c>
      <c r="L72" s="188">
        <f>'2A'!L72+'2B'!L72</f>
        <v>2898</v>
      </c>
      <c r="M72" s="188">
        <f>'2A'!M72+'2B'!M72</f>
        <v>3273</v>
      </c>
      <c r="N72" s="188">
        <f>'2A'!N72+'2B'!N72</f>
        <v>3293</v>
      </c>
      <c r="O72" s="188">
        <f>'2A'!O72+'2B'!O72</f>
        <v>2803</v>
      </c>
      <c r="P72" s="188">
        <f>'2A'!P72+'2B'!P72</f>
        <v>2798</v>
      </c>
      <c r="Q72" s="188">
        <f>'2A'!Q72+'2B'!Q72</f>
        <v>1992</v>
      </c>
      <c r="R72" s="188">
        <f>'2A'!R72+'2B'!R72</f>
        <v>2348</v>
      </c>
      <c r="S72" s="188">
        <f>'2A'!S72+'2B'!S72</f>
        <v>28826</v>
      </c>
      <c r="T72" s="215">
        <f>'2A'!T72+'2B'!T72</f>
        <v>33399</v>
      </c>
      <c r="U72" s="186">
        <f t="shared" si="0"/>
        <v>166203</v>
      </c>
      <c r="W72" s="36"/>
      <c r="X72" s="36"/>
    </row>
    <row r="73" spans="1:24" ht="10.5" customHeight="1" x14ac:dyDescent="0.3">
      <c r="A73" s="37"/>
      <c r="B73" s="38">
        <v>59</v>
      </c>
      <c r="C73" s="38"/>
      <c r="D73" s="38"/>
      <c r="E73" s="183">
        <f>'2A'!E73+'2B'!E73</f>
        <v>3167</v>
      </c>
      <c r="F73" s="185">
        <f>'2A'!F73+'2B'!F73</f>
        <v>2695</v>
      </c>
      <c r="G73" s="184">
        <f>'2A'!G73+'2B'!G73</f>
        <v>34035</v>
      </c>
      <c r="H73" s="184">
        <f>'2A'!H73+'2B'!H73</f>
        <v>29681</v>
      </c>
      <c r="I73" s="184">
        <f>'2A'!I73+'2B'!I73</f>
        <v>3205</v>
      </c>
      <c r="J73" s="184">
        <f>'2A'!J73+'2B'!J73</f>
        <v>3035</v>
      </c>
      <c r="K73" s="184">
        <f>'2A'!K73+'2B'!K73</f>
        <v>2863</v>
      </c>
      <c r="L73" s="184">
        <f>'2A'!L73+'2B'!L73</f>
        <v>2597</v>
      </c>
      <c r="M73" s="184">
        <f>'2A'!M73+'2B'!M73</f>
        <v>2852</v>
      </c>
      <c r="N73" s="184">
        <f>'2A'!N73+'2B'!N73</f>
        <v>2712</v>
      </c>
      <c r="O73" s="184">
        <f>'2A'!O73+'2B'!O73</f>
        <v>2617</v>
      </c>
      <c r="P73" s="184">
        <f>'2A'!P73+'2B'!P73</f>
        <v>2462</v>
      </c>
      <c r="Q73" s="184">
        <f>'2A'!Q73+'2B'!Q73</f>
        <v>1862</v>
      </c>
      <c r="R73" s="184">
        <f>'2A'!R73+'2B'!R73</f>
        <v>2105</v>
      </c>
      <c r="S73" s="184">
        <f>'2A'!S73+'2B'!S73</f>
        <v>27001</v>
      </c>
      <c r="T73" s="216">
        <f>'2A'!T73+'2B'!T73</f>
        <v>30642</v>
      </c>
      <c r="U73" s="217">
        <f t="shared" si="0"/>
        <v>153531</v>
      </c>
      <c r="W73" s="36"/>
      <c r="X73" s="36"/>
    </row>
    <row r="74" spans="1:24" ht="10.5" customHeight="1" x14ac:dyDescent="0.3">
      <c r="A74" s="40"/>
      <c r="B74" s="24">
        <v>60</v>
      </c>
      <c r="C74" s="24"/>
      <c r="D74" s="24"/>
      <c r="E74" s="187">
        <f>'2A'!E74+'2B'!E74</f>
        <v>3158</v>
      </c>
      <c r="F74" s="189">
        <f>'2A'!F74+'2B'!F74</f>
        <v>2535</v>
      </c>
      <c r="G74" s="188">
        <f>'2A'!G74+'2B'!G74</f>
        <v>31162</v>
      </c>
      <c r="H74" s="188">
        <f>'2A'!H74+'2B'!H74</f>
        <v>26455</v>
      </c>
      <c r="I74" s="188">
        <f>'2A'!I74+'2B'!I74</f>
        <v>2940</v>
      </c>
      <c r="J74" s="188">
        <f>'2A'!J74+'2B'!J74</f>
        <v>2655</v>
      </c>
      <c r="K74" s="188">
        <f>'2A'!K74+'2B'!K74</f>
        <v>2516</v>
      </c>
      <c r="L74" s="188">
        <f>'2A'!L74+'2B'!L74</f>
        <v>2268</v>
      </c>
      <c r="M74" s="188">
        <f>'2A'!M74+'2B'!M74</f>
        <v>2582</v>
      </c>
      <c r="N74" s="188">
        <f>'2A'!N74+'2B'!N74</f>
        <v>2466</v>
      </c>
      <c r="O74" s="188">
        <f>'2A'!O74+'2B'!O74</f>
        <v>2305</v>
      </c>
      <c r="P74" s="188">
        <f>'2A'!P74+'2B'!P74</f>
        <v>2174</v>
      </c>
      <c r="Q74" s="188">
        <f>'2A'!Q74+'2B'!Q74</f>
        <v>1737</v>
      </c>
      <c r="R74" s="188">
        <f>'2A'!R74+'2B'!R74</f>
        <v>1752</v>
      </c>
      <c r="S74" s="188">
        <f>'2A'!S74+'2B'!S74</f>
        <v>24399</v>
      </c>
      <c r="T74" s="215">
        <f>'2A'!T74+'2B'!T74</f>
        <v>27137</v>
      </c>
      <c r="U74" s="186">
        <f t="shared" si="0"/>
        <v>138241</v>
      </c>
      <c r="W74" s="36"/>
      <c r="X74" s="36"/>
    </row>
    <row r="75" spans="1:24" ht="10.5" customHeight="1" x14ac:dyDescent="0.3">
      <c r="A75" s="37"/>
      <c r="B75" s="38">
        <v>61</v>
      </c>
      <c r="C75" s="38"/>
      <c r="D75" s="38"/>
      <c r="E75" s="183">
        <f>'2A'!E75+'2B'!E75</f>
        <v>2907</v>
      </c>
      <c r="F75" s="185">
        <f>'2A'!F75+'2B'!F75</f>
        <v>2263</v>
      </c>
      <c r="G75" s="184">
        <f>'2A'!G75+'2B'!G75</f>
        <v>28902</v>
      </c>
      <c r="H75" s="184">
        <f>'2A'!H75+'2B'!H75</f>
        <v>24292</v>
      </c>
      <c r="I75" s="184">
        <f>'2A'!I75+'2B'!I75</f>
        <v>2813</v>
      </c>
      <c r="J75" s="184">
        <f>'2A'!J75+'2B'!J75</f>
        <v>2461</v>
      </c>
      <c r="K75" s="184">
        <f>'2A'!K75+'2B'!K75</f>
        <v>2389</v>
      </c>
      <c r="L75" s="184">
        <f>'2A'!L75+'2B'!L75</f>
        <v>2080</v>
      </c>
      <c r="M75" s="184">
        <f>'2A'!M75+'2B'!M75</f>
        <v>2339</v>
      </c>
      <c r="N75" s="184">
        <f>'2A'!N75+'2B'!N75</f>
        <v>2218</v>
      </c>
      <c r="O75" s="184">
        <f>'2A'!O75+'2B'!O75</f>
        <v>2173</v>
      </c>
      <c r="P75" s="184">
        <f>'2A'!P75+'2B'!P75</f>
        <v>1994</v>
      </c>
      <c r="Q75" s="184">
        <f>'2A'!Q75+'2B'!Q75</f>
        <v>1572</v>
      </c>
      <c r="R75" s="184">
        <f>'2A'!R75+'2B'!R75</f>
        <v>1667</v>
      </c>
      <c r="S75" s="184">
        <f>'2A'!S75+'2B'!S75</f>
        <v>23261</v>
      </c>
      <c r="T75" s="216">
        <f>'2A'!T75+'2B'!T75</f>
        <v>24803</v>
      </c>
      <c r="U75" s="217">
        <f t="shared" si="0"/>
        <v>128134</v>
      </c>
      <c r="W75" s="36"/>
      <c r="X75" s="36"/>
    </row>
    <row r="76" spans="1:24" ht="10.5" customHeight="1" x14ac:dyDescent="0.3">
      <c r="A76" s="40"/>
      <c r="B76" s="24">
        <v>62</v>
      </c>
      <c r="C76" s="24"/>
      <c r="D76" s="24"/>
      <c r="E76" s="187">
        <f>'2A'!E76+'2B'!E76</f>
        <v>2779</v>
      </c>
      <c r="F76" s="189">
        <f>'2A'!F76+'2B'!F76</f>
        <v>2072</v>
      </c>
      <c r="G76" s="188">
        <f>'2A'!G76+'2B'!G76</f>
        <v>25821</v>
      </c>
      <c r="H76" s="188">
        <f>'2A'!H76+'2B'!H76</f>
        <v>21494</v>
      </c>
      <c r="I76" s="188">
        <f>'2A'!I76+'2B'!I76</f>
        <v>2430</v>
      </c>
      <c r="J76" s="188">
        <f>'2A'!J76+'2B'!J76</f>
        <v>2045</v>
      </c>
      <c r="K76" s="188">
        <f>'2A'!K76+'2B'!K76</f>
        <v>2104</v>
      </c>
      <c r="L76" s="188">
        <f>'2A'!L76+'2B'!L76</f>
        <v>1888</v>
      </c>
      <c r="M76" s="188">
        <f>'2A'!M76+'2B'!M76</f>
        <v>2110</v>
      </c>
      <c r="N76" s="188">
        <f>'2A'!N76+'2B'!N76</f>
        <v>1936</v>
      </c>
      <c r="O76" s="188">
        <f>'2A'!O76+'2B'!O76</f>
        <v>1835</v>
      </c>
      <c r="P76" s="188">
        <f>'2A'!P76+'2B'!P76</f>
        <v>1736</v>
      </c>
      <c r="Q76" s="188">
        <f>'2A'!Q76+'2B'!Q76</f>
        <v>1451</v>
      </c>
      <c r="R76" s="188">
        <f>'2A'!R76+'2B'!R76</f>
        <v>1461</v>
      </c>
      <c r="S76" s="188">
        <f>'2A'!S76+'2B'!S76</f>
        <v>21716</v>
      </c>
      <c r="T76" s="215">
        <f>'2A'!T76+'2B'!T76</f>
        <v>22821</v>
      </c>
      <c r="U76" s="186">
        <f t="shared" si="0"/>
        <v>115699</v>
      </c>
      <c r="W76" s="36"/>
      <c r="X76" s="36"/>
    </row>
    <row r="77" spans="1:24" ht="10.5" customHeight="1" x14ac:dyDescent="0.3">
      <c r="A77" s="37"/>
      <c r="B77" s="38">
        <v>63</v>
      </c>
      <c r="C77" s="38"/>
      <c r="D77" s="38"/>
      <c r="E77" s="183">
        <f>'2A'!E77+'2B'!E77</f>
        <v>2820</v>
      </c>
      <c r="F77" s="185">
        <f>'2A'!F77+'2B'!F77</f>
        <v>1916</v>
      </c>
      <c r="G77" s="184">
        <f>'2A'!G77+'2B'!G77</f>
        <v>24667</v>
      </c>
      <c r="H77" s="184">
        <f>'2A'!H77+'2B'!H77</f>
        <v>19834</v>
      </c>
      <c r="I77" s="184">
        <f>'2A'!I77+'2B'!I77</f>
        <v>2036</v>
      </c>
      <c r="J77" s="184">
        <f>'2A'!J77+'2B'!J77</f>
        <v>1730</v>
      </c>
      <c r="K77" s="184">
        <f>'2A'!K77+'2B'!K77</f>
        <v>1908</v>
      </c>
      <c r="L77" s="184">
        <f>'2A'!L77+'2B'!L77</f>
        <v>1629</v>
      </c>
      <c r="M77" s="184">
        <f>'2A'!M77+'2B'!M77</f>
        <v>2022</v>
      </c>
      <c r="N77" s="184">
        <f>'2A'!N77+'2B'!N77</f>
        <v>1826</v>
      </c>
      <c r="O77" s="184">
        <f>'2A'!O77+'2B'!O77</f>
        <v>1747</v>
      </c>
      <c r="P77" s="184">
        <f>'2A'!P77+'2B'!P77</f>
        <v>1659</v>
      </c>
      <c r="Q77" s="184">
        <f>'2A'!Q77+'2B'!Q77</f>
        <v>1264</v>
      </c>
      <c r="R77" s="184">
        <f>'2A'!R77+'2B'!R77</f>
        <v>1311</v>
      </c>
      <c r="S77" s="184">
        <f>'2A'!S77+'2B'!S77</f>
        <v>19915</v>
      </c>
      <c r="T77" s="216">
        <f>'2A'!T77+'2B'!T77</f>
        <v>20445</v>
      </c>
      <c r="U77" s="217">
        <f t="shared" si="0"/>
        <v>106729</v>
      </c>
      <c r="W77" s="36"/>
      <c r="X77" s="36"/>
    </row>
    <row r="78" spans="1:24" ht="10.5" customHeight="1" x14ac:dyDescent="0.3">
      <c r="A78" s="40"/>
      <c r="B78" s="24">
        <v>64</v>
      </c>
      <c r="C78" s="24"/>
      <c r="D78" s="24"/>
      <c r="E78" s="187">
        <f>'2A'!E78+'2B'!E78</f>
        <v>2669</v>
      </c>
      <c r="F78" s="189">
        <f>'2A'!F78+'2B'!F78</f>
        <v>1755</v>
      </c>
      <c r="G78" s="188">
        <f>'2A'!G78+'2B'!G78</f>
        <v>22183</v>
      </c>
      <c r="H78" s="188">
        <f>'2A'!H78+'2B'!H78</f>
        <v>17890</v>
      </c>
      <c r="I78" s="188">
        <f>'2A'!I78+'2B'!I78</f>
        <v>1821</v>
      </c>
      <c r="J78" s="188">
        <f>'2A'!J78+'2B'!J78</f>
        <v>1566</v>
      </c>
      <c r="K78" s="188">
        <f>'2A'!K78+'2B'!K78</f>
        <v>1532</v>
      </c>
      <c r="L78" s="188">
        <f>'2A'!L78+'2B'!L78</f>
        <v>1407</v>
      </c>
      <c r="M78" s="188">
        <f>'2A'!M78+'2B'!M78</f>
        <v>1675</v>
      </c>
      <c r="N78" s="188">
        <f>'2A'!N78+'2B'!N78</f>
        <v>1545</v>
      </c>
      <c r="O78" s="188">
        <f>'2A'!O78+'2B'!O78</f>
        <v>1629</v>
      </c>
      <c r="P78" s="188">
        <f>'2A'!P78+'2B'!P78</f>
        <v>1423</v>
      </c>
      <c r="Q78" s="188">
        <f>'2A'!Q78+'2B'!Q78</f>
        <v>1176</v>
      </c>
      <c r="R78" s="188">
        <f>'2A'!R78+'2B'!R78</f>
        <v>1149</v>
      </c>
      <c r="S78" s="188">
        <f>'2A'!S78+'2B'!S78</f>
        <v>18669</v>
      </c>
      <c r="T78" s="215">
        <f>'2A'!T78+'2B'!T78</f>
        <v>18689</v>
      </c>
      <c r="U78" s="186">
        <f t="shared" si="0"/>
        <v>96778</v>
      </c>
      <c r="W78" s="36"/>
      <c r="X78" s="36"/>
    </row>
    <row r="79" spans="1:24" ht="10.5" customHeight="1" x14ac:dyDescent="0.3">
      <c r="A79" s="37"/>
      <c r="B79" s="38">
        <v>65</v>
      </c>
      <c r="C79" s="38"/>
      <c r="D79" s="38"/>
      <c r="E79" s="183">
        <f>'2A'!E79+'2B'!E79</f>
        <v>2500</v>
      </c>
      <c r="F79" s="185">
        <f>'2A'!F79+'2B'!F79</f>
        <v>1559</v>
      </c>
      <c r="G79" s="184">
        <f>'2A'!G79+'2B'!G79</f>
        <v>19889</v>
      </c>
      <c r="H79" s="184">
        <f>'2A'!H79+'2B'!H79</f>
        <v>15307</v>
      </c>
      <c r="I79" s="184">
        <f>'2A'!I79+'2B'!I79</f>
        <v>1487</v>
      </c>
      <c r="J79" s="184">
        <f>'2A'!J79+'2B'!J79</f>
        <v>1296</v>
      </c>
      <c r="K79" s="184">
        <f>'2A'!K79+'2B'!K79</f>
        <v>1320</v>
      </c>
      <c r="L79" s="184">
        <f>'2A'!L79+'2B'!L79</f>
        <v>1136</v>
      </c>
      <c r="M79" s="184">
        <f>'2A'!M79+'2B'!M79</f>
        <v>1726</v>
      </c>
      <c r="N79" s="184">
        <f>'2A'!N79+'2B'!N79</f>
        <v>1278</v>
      </c>
      <c r="O79" s="184">
        <f>'2A'!O79+'2B'!O79</f>
        <v>1373</v>
      </c>
      <c r="P79" s="184">
        <f>'2A'!P79+'2B'!P79</f>
        <v>1236</v>
      </c>
      <c r="Q79" s="184">
        <f>'2A'!Q79+'2B'!Q79</f>
        <v>952</v>
      </c>
      <c r="R79" s="184">
        <f>'2A'!R79+'2B'!R79</f>
        <v>1035</v>
      </c>
      <c r="S79" s="184">
        <f>'2A'!S79+'2B'!S79</f>
        <v>16857</v>
      </c>
      <c r="T79" s="219">
        <f>'2A'!T79+'2B'!T79</f>
        <v>16571</v>
      </c>
      <c r="U79" s="217">
        <f t="shared" ref="U79:U114" si="1">SUM(E79:T79)</f>
        <v>85522</v>
      </c>
      <c r="W79" s="36"/>
      <c r="X79" s="36"/>
    </row>
    <row r="80" spans="1:24" ht="10.5" customHeight="1" x14ac:dyDescent="0.3">
      <c r="A80" s="40"/>
      <c r="B80" s="24">
        <v>66</v>
      </c>
      <c r="C80" s="24"/>
      <c r="D80" s="24"/>
      <c r="E80" s="187">
        <f>'2A'!E80+'2B'!E80</f>
        <v>2375</v>
      </c>
      <c r="F80" s="189">
        <f>'2A'!F80+'2B'!F80</f>
        <v>1351</v>
      </c>
      <c r="G80" s="188">
        <f>'2A'!G80+'2B'!G80</f>
        <v>14620</v>
      </c>
      <c r="H80" s="188">
        <f>'2A'!H80+'2B'!H80</f>
        <v>11238</v>
      </c>
      <c r="I80" s="188">
        <f>'2A'!I80+'2B'!I80</f>
        <v>1372</v>
      </c>
      <c r="J80" s="188">
        <f>'2A'!J80+'2B'!J80</f>
        <v>1130</v>
      </c>
      <c r="K80" s="188">
        <f>'2A'!K80+'2B'!K80</f>
        <v>1159</v>
      </c>
      <c r="L80" s="188">
        <f>'2A'!L80+'2B'!L80</f>
        <v>962</v>
      </c>
      <c r="M80" s="188">
        <f>'2A'!M80+'2B'!M80</f>
        <v>1190</v>
      </c>
      <c r="N80" s="188">
        <f>'2A'!N80+'2B'!N80</f>
        <v>1008</v>
      </c>
      <c r="O80" s="188">
        <f>'2A'!O80+'2B'!O80</f>
        <v>1192</v>
      </c>
      <c r="P80" s="188">
        <f>'2A'!P80+'2B'!P80</f>
        <v>943</v>
      </c>
      <c r="Q80" s="188">
        <f>'2A'!Q80+'2B'!Q80</f>
        <v>861</v>
      </c>
      <c r="R80" s="188">
        <f>'2A'!R80+'2B'!R80</f>
        <v>771</v>
      </c>
      <c r="S80" s="188">
        <f>'2A'!S80+'2B'!S80</f>
        <v>15030</v>
      </c>
      <c r="T80" s="218">
        <f>'2A'!T80+'2B'!T80</f>
        <v>14903</v>
      </c>
      <c r="U80" s="186">
        <f t="shared" si="1"/>
        <v>70105</v>
      </c>
      <c r="W80" s="36"/>
      <c r="X80" s="36"/>
    </row>
    <row r="81" spans="1:24" ht="10.5" customHeight="1" thickBot="1" x14ac:dyDescent="0.35">
      <c r="A81" s="41"/>
      <c r="B81" s="42">
        <v>67</v>
      </c>
      <c r="C81" s="42"/>
      <c r="D81" s="42"/>
      <c r="E81" s="220">
        <f>'2A'!E81+'2B'!E81</f>
        <v>2265</v>
      </c>
      <c r="F81" s="221">
        <f>'2A'!F81+'2B'!F81</f>
        <v>1254</v>
      </c>
      <c r="G81" s="222">
        <f>'2A'!G81+'2B'!G81</f>
        <v>11818</v>
      </c>
      <c r="H81" s="222">
        <f>'2A'!H81+'2B'!H81</f>
        <v>8045</v>
      </c>
      <c r="I81" s="222">
        <f>'2A'!I81+'2B'!I81</f>
        <v>1178</v>
      </c>
      <c r="J81" s="222">
        <f>'2A'!J81+'2B'!J81</f>
        <v>951</v>
      </c>
      <c r="K81" s="222">
        <f>'2A'!K81+'2B'!K81</f>
        <v>1011</v>
      </c>
      <c r="L81" s="222">
        <f>'2A'!L81+'2B'!L81</f>
        <v>885</v>
      </c>
      <c r="M81" s="222">
        <f>'2A'!M81+'2B'!M81</f>
        <v>1055</v>
      </c>
      <c r="N81" s="222">
        <f>'2A'!N81+'2B'!N81</f>
        <v>862</v>
      </c>
      <c r="O81" s="222">
        <f>'2A'!O81+'2B'!O81</f>
        <v>1040</v>
      </c>
      <c r="P81" s="222">
        <f>'2A'!P81+'2B'!P81</f>
        <v>883</v>
      </c>
      <c r="Q81" s="222">
        <f>'2A'!Q81+'2B'!Q81</f>
        <v>671</v>
      </c>
      <c r="R81" s="222">
        <f>'2A'!R81+'2B'!R81</f>
        <v>623</v>
      </c>
      <c r="S81" s="222">
        <f>'2A'!S81+'2B'!S81</f>
        <v>13873</v>
      </c>
      <c r="T81" s="223">
        <f>'2A'!T81+'2B'!T81</f>
        <v>13373</v>
      </c>
      <c r="U81" s="200">
        <f t="shared" si="1"/>
        <v>59787</v>
      </c>
      <c r="W81" s="36"/>
      <c r="X81" s="36"/>
    </row>
    <row r="82" spans="1:24" ht="10.5" customHeight="1" x14ac:dyDescent="0.3">
      <c r="A82" s="43"/>
      <c r="B82" s="44">
        <v>68</v>
      </c>
      <c r="C82" s="44"/>
      <c r="D82" s="44"/>
      <c r="E82" s="179">
        <f>'2A'!E82+'2B'!E82</f>
        <v>9460</v>
      </c>
      <c r="F82" s="181">
        <f>'2A'!F82+'2B'!F82</f>
        <v>1253</v>
      </c>
      <c r="G82" s="180">
        <f>'2A'!G82+'2B'!G82</f>
        <v>10470</v>
      </c>
      <c r="H82" s="180">
        <f>'2A'!H82+'2B'!H82</f>
        <v>7324</v>
      </c>
      <c r="I82" s="180">
        <f>'2A'!I82+'2B'!I82</f>
        <v>950</v>
      </c>
      <c r="J82" s="180">
        <f>'2A'!J82+'2B'!J82</f>
        <v>822</v>
      </c>
      <c r="K82" s="180">
        <f>'2A'!K82+'2B'!K82</f>
        <v>973</v>
      </c>
      <c r="L82" s="180">
        <f>'2A'!L82+'2B'!L82</f>
        <v>776</v>
      </c>
      <c r="M82" s="180">
        <f>'2A'!M82+'2B'!M82</f>
        <v>977</v>
      </c>
      <c r="N82" s="180">
        <f>'2A'!N82+'2B'!N82</f>
        <v>790</v>
      </c>
      <c r="O82" s="180">
        <f>'2A'!O82+'2B'!O82</f>
        <v>906</v>
      </c>
      <c r="P82" s="180">
        <f>'2A'!P82+'2B'!P82</f>
        <v>819</v>
      </c>
      <c r="Q82" s="180">
        <f>'2A'!Q82+'2B'!Q82</f>
        <v>547</v>
      </c>
      <c r="R82" s="180">
        <f>'2A'!R82+'2B'!R82</f>
        <v>540</v>
      </c>
      <c r="S82" s="180">
        <f>'2A'!S82+'2B'!S82</f>
        <v>12404</v>
      </c>
      <c r="T82" s="215">
        <f>'2A'!T82+'2B'!T82</f>
        <v>12059</v>
      </c>
      <c r="U82" s="186">
        <f t="shared" si="1"/>
        <v>61070</v>
      </c>
      <c r="W82" s="36"/>
      <c r="X82" s="36"/>
    </row>
    <row r="83" spans="1:24" ht="10.5" customHeight="1" x14ac:dyDescent="0.3">
      <c r="A83" s="37"/>
      <c r="B83" s="38">
        <v>69</v>
      </c>
      <c r="C83" s="38"/>
      <c r="D83" s="38"/>
      <c r="E83" s="183">
        <f>'2A'!E83+'2B'!E83</f>
        <v>2101</v>
      </c>
      <c r="F83" s="185">
        <f>'2A'!F83+'2B'!F83</f>
        <v>1014</v>
      </c>
      <c r="G83" s="184">
        <f>'2A'!G83+'2B'!G83</f>
        <v>8975</v>
      </c>
      <c r="H83" s="184">
        <f>'2A'!H83+'2B'!H83</f>
        <v>6291</v>
      </c>
      <c r="I83" s="184">
        <f>'2A'!I83+'2B'!I83</f>
        <v>843</v>
      </c>
      <c r="J83" s="184">
        <f>'2A'!J83+'2B'!J83</f>
        <v>710</v>
      </c>
      <c r="K83" s="184">
        <f>'2A'!K83+'2B'!K83</f>
        <v>776</v>
      </c>
      <c r="L83" s="184">
        <f>'2A'!L83+'2B'!L83</f>
        <v>649</v>
      </c>
      <c r="M83" s="184">
        <f>'2A'!M83+'2B'!M83</f>
        <v>913</v>
      </c>
      <c r="N83" s="184">
        <f>'2A'!N83+'2B'!N83</f>
        <v>677</v>
      </c>
      <c r="O83" s="184">
        <f>'2A'!O83+'2B'!O83</f>
        <v>896</v>
      </c>
      <c r="P83" s="184">
        <f>'2A'!P83+'2B'!P83</f>
        <v>680</v>
      </c>
      <c r="Q83" s="184">
        <f>'2A'!Q83+'2B'!Q83</f>
        <v>508</v>
      </c>
      <c r="R83" s="184">
        <f>'2A'!R83+'2B'!R83</f>
        <v>475</v>
      </c>
      <c r="S83" s="184">
        <f>'2A'!S83+'2B'!S83</f>
        <v>11566</v>
      </c>
      <c r="T83" s="216">
        <f>'2A'!T83+'2B'!T83</f>
        <v>10884</v>
      </c>
      <c r="U83" s="217">
        <f t="shared" si="1"/>
        <v>47958</v>
      </c>
      <c r="W83" s="36"/>
      <c r="X83" s="36"/>
    </row>
    <row r="84" spans="1:24" ht="10.5" customHeight="1" x14ac:dyDescent="0.3">
      <c r="A84" s="40"/>
      <c r="B84" s="24">
        <v>70</v>
      </c>
      <c r="C84" s="24"/>
      <c r="D84" s="24"/>
      <c r="E84" s="187">
        <f>'2A'!E84+'2B'!E84</f>
        <v>2045</v>
      </c>
      <c r="F84" s="189">
        <f>'2A'!F84+'2B'!F84</f>
        <v>991</v>
      </c>
      <c r="G84" s="188">
        <f>'2A'!G84+'2B'!G84</f>
        <v>7683</v>
      </c>
      <c r="H84" s="188">
        <f>'2A'!H84+'2B'!H84</f>
        <v>5624</v>
      </c>
      <c r="I84" s="188">
        <f>'2A'!I84+'2B'!I84</f>
        <v>676</v>
      </c>
      <c r="J84" s="188">
        <f>'2A'!J84+'2B'!J84</f>
        <v>599</v>
      </c>
      <c r="K84" s="188">
        <f>'2A'!K84+'2B'!K84</f>
        <v>653</v>
      </c>
      <c r="L84" s="188">
        <f>'2A'!L84+'2B'!L84</f>
        <v>477</v>
      </c>
      <c r="M84" s="188">
        <f>'2A'!M84+'2B'!M84</f>
        <v>760</v>
      </c>
      <c r="N84" s="188">
        <f>'2A'!N84+'2B'!N84</f>
        <v>607</v>
      </c>
      <c r="O84" s="188">
        <f>'2A'!O84+'2B'!O84</f>
        <v>782</v>
      </c>
      <c r="P84" s="188">
        <f>'2A'!P84+'2B'!P84</f>
        <v>596</v>
      </c>
      <c r="Q84" s="188">
        <f>'2A'!Q84+'2B'!Q84</f>
        <v>443</v>
      </c>
      <c r="R84" s="188">
        <f>'2A'!R84+'2B'!R84</f>
        <v>395</v>
      </c>
      <c r="S84" s="188">
        <f>'2A'!S84+'2B'!S84</f>
        <v>10173</v>
      </c>
      <c r="T84" s="215">
        <f>'2A'!T84+'2B'!T84</f>
        <v>9505</v>
      </c>
      <c r="U84" s="186">
        <f t="shared" si="1"/>
        <v>42009</v>
      </c>
      <c r="W84" s="36"/>
      <c r="X84" s="36"/>
    </row>
    <row r="85" spans="1:24" ht="10.5" customHeight="1" x14ac:dyDescent="0.3">
      <c r="A85" s="37"/>
      <c r="B85" s="38">
        <v>71</v>
      </c>
      <c r="C85" s="38"/>
      <c r="D85" s="38"/>
      <c r="E85" s="183">
        <f>'2A'!E85+'2B'!E85</f>
        <v>2002</v>
      </c>
      <c r="F85" s="185">
        <f>'2A'!F85+'2B'!F85</f>
        <v>816</v>
      </c>
      <c r="G85" s="184">
        <f>'2A'!G85+'2B'!G85</f>
        <v>5662</v>
      </c>
      <c r="H85" s="184">
        <f>'2A'!H85+'2B'!H85</f>
        <v>4472</v>
      </c>
      <c r="I85" s="184">
        <f>'2A'!I85+'2B'!I85</f>
        <v>515</v>
      </c>
      <c r="J85" s="184">
        <f>'2A'!J85+'2B'!J85</f>
        <v>498</v>
      </c>
      <c r="K85" s="184">
        <f>'2A'!K85+'2B'!K85</f>
        <v>576</v>
      </c>
      <c r="L85" s="184">
        <f>'2A'!L85+'2B'!L85</f>
        <v>470</v>
      </c>
      <c r="M85" s="184">
        <f>'2A'!M85+'2B'!M85</f>
        <v>609</v>
      </c>
      <c r="N85" s="184">
        <f>'2A'!N85+'2B'!N85</f>
        <v>502</v>
      </c>
      <c r="O85" s="184">
        <f>'2A'!O85+'2B'!O85</f>
        <v>688</v>
      </c>
      <c r="P85" s="184">
        <f>'2A'!P85+'2B'!P85</f>
        <v>509</v>
      </c>
      <c r="Q85" s="184">
        <f>'2A'!Q85+'2B'!Q85</f>
        <v>382</v>
      </c>
      <c r="R85" s="184">
        <f>'2A'!R85+'2B'!R85</f>
        <v>333</v>
      </c>
      <c r="S85" s="184">
        <f>'2A'!S85+'2B'!S85</f>
        <v>9220</v>
      </c>
      <c r="T85" s="216">
        <f>'2A'!T85+'2B'!T85</f>
        <v>8708</v>
      </c>
      <c r="U85" s="217">
        <f t="shared" si="1"/>
        <v>35962</v>
      </c>
      <c r="W85" s="36"/>
      <c r="X85" s="36"/>
    </row>
    <row r="86" spans="1:24" ht="10.5" customHeight="1" x14ac:dyDescent="0.3">
      <c r="A86" s="40"/>
      <c r="B86" s="24">
        <v>72</v>
      </c>
      <c r="C86" s="24"/>
      <c r="D86" s="24"/>
      <c r="E86" s="187">
        <f>'2A'!E86+'2B'!E86</f>
        <v>2022</v>
      </c>
      <c r="F86" s="189">
        <f>'2A'!F86+'2B'!F86</f>
        <v>767</v>
      </c>
      <c r="G86" s="188">
        <f>'2A'!G86+'2B'!G86</f>
        <v>4038</v>
      </c>
      <c r="H86" s="188">
        <f>'2A'!H86+'2B'!H86</f>
        <v>3399</v>
      </c>
      <c r="I86" s="188">
        <f>'2A'!I86+'2B'!I86</f>
        <v>234</v>
      </c>
      <c r="J86" s="188">
        <f>'2A'!J86+'2B'!J86</f>
        <v>260</v>
      </c>
      <c r="K86" s="188">
        <f>'2A'!K86+'2B'!K86</f>
        <v>424</v>
      </c>
      <c r="L86" s="188">
        <f>'2A'!L86+'2B'!L86</f>
        <v>382</v>
      </c>
      <c r="M86" s="188">
        <f>'2A'!M86+'2B'!M86</f>
        <v>589</v>
      </c>
      <c r="N86" s="188">
        <f>'2A'!N86+'2B'!N86</f>
        <v>498</v>
      </c>
      <c r="O86" s="188">
        <f>'2A'!O86+'2B'!O86</f>
        <v>591</v>
      </c>
      <c r="P86" s="188">
        <f>'2A'!P86+'2B'!P86</f>
        <v>442</v>
      </c>
      <c r="Q86" s="188">
        <f>'2A'!Q86+'2B'!Q86</f>
        <v>337</v>
      </c>
      <c r="R86" s="188">
        <f>'2A'!R86+'2B'!R86</f>
        <v>309</v>
      </c>
      <c r="S86" s="188">
        <f>'2A'!S86+'2B'!S86</f>
        <v>8147</v>
      </c>
      <c r="T86" s="215">
        <f>'2A'!T86+'2B'!T86</f>
        <v>7397</v>
      </c>
      <c r="U86" s="186">
        <f t="shared" si="1"/>
        <v>29836</v>
      </c>
      <c r="W86" s="36"/>
      <c r="X86" s="36"/>
    </row>
    <row r="87" spans="1:24" ht="10.5" customHeight="1" x14ac:dyDescent="0.3">
      <c r="A87" s="37"/>
      <c r="B87" s="38">
        <v>73</v>
      </c>
      <c r="C87" s="38"/>
      <c r="D87" s="38"/>
      <c r="E87" s="183">
        <f>'2A'!E87+'2B'!E87</f>
        <v>1924</v>
      </c>
      <c r="F87" s="185">
        <f>'2A'!F87+'2B'!F87</f>
        <v>701</v>
      </c>
      <c r="G87" s="184">
        <f>'2A'!G87+'2B'!G87</f>
        <v>3635</v>
      </c>
      <c r="H87" s="184">
        <f>'2A'!H87+'2B'!H87</f>
        <v>3231</v>
      </c>
      <c r="I87" s="184">
        <f>'2A'!I87+'2B'!I87</f>
        <v>131</v>
      </c>
      <c r="J87" s="184">
        <f>'2A'!J87+'2B'!J87</f>
        <v>102</v>
      </c>
      <c r="K87" s="184">
        <f>'2A'!K87+'2B'!K87</f>
        <v>225</v>
      </c>
      <c r="L87" s="184">
        <f>'2A'!L87+'2B'!L87</f>
        <v>174</v>
      </c>
      <c r="M87" s="184">
        <f>'2A'!M87+'2B'!M87</f>
        <v>480</v>
      </c>
      <c r="N87" s="184">
        <f>'2A'!N87+'2B'!N87</f>
        <v>339</v>
      </c>
      <c r="O87" s="184">
        <f>'2A'!O87+'2B'!O87</f>
        <v>542</v>
      </c>
      <c r="P87" s="184">
        <f>'2A'!P87+'2B'!P87</f>
        <v>433</v>
      </c>
      <c r="Q87" s="184">
        <f>'2A'!Q87+'2B'!Q87</f>
        <v>316</v>
      </c>
      <c r="R87" s="184">
        <f>'2A'!R87+'2B'!R87</f>
        <v>260</v>
      </c>
      <c r="S87" s="184">
        <f>'2A'!S87+'2B'!S87</f>
        <v>7568</v>
      </c>
      <c r="T87" s="216">
        <f>'2A'!T87+'2B'!T87</f>
        <v>6517</v>
      </c>
      <c r="U87" s="217">
        <f t="shared" si="1"/>
        <v>26578</v>
      </c>
      <c r="W87" s="36"/>
      <c r="X87" s="36"/>
    </row>
    <row r="88" spans="1:24" ht="10.5" customHeight="1" x14ac:dyDescent="0.3">
      <c r="A88" s="40"/>
      <c r="B88" s="24">
        <v>74</v>
      </c>
      <c r="C88" s="24"/>
      <c r="D88" s="24"/>
      <c r="E88" s="187">
        <f>'2A'!E88+'2B'!E88</f>
        <v>1850</v>
      </c>
      <c r="F88" s="189">
        <f>'2A'!F88+'2B'!F88</f>
        <v>617</v>
      </c>
      <c r="G88" s="188">
        <f>'2A'!G88+'2B'!G88</f>
        <v>3310</v>
      </c>
      <c r="H88" s="188">
        <f>'2A'!H88+'2B'!H88</f>
        <v>2894</v>
      </c>
      <c r="I88" s="188">
        <f>'2A'!I88+'2B'!I88</f>
        <v>97</v>
      </c>
      <c r="J88" s="188">
        <f>'2A'!J88+'2B'!J88</f>
        <v>96</v>
      </c>
      <c r="K88" s="188">
        <f>'2A'!K88+'2B'!K88</f>
        <v>74</v>
      </c>
      <c r="L88" s="188">
        <f>'2A'!L88+'2B'!L88</f>
        <v>62</v>
      </c>
      <c r="M88" s="188">
        <f>'2A'!M88+'2B'!M88</f>
        <v>172</v>
      </c>
      <c r="N88" s="188">
        <f>'2A'!N88+'2B'!N88</f>
        <v>133</v>
      </c>
      <c r="O88" s="188">
        <f>'2A'!O88+'2B'!O88</f>
        <v>441</v>
      </c>
      <c r="P88" s="188">
        <f>'2A'!P88+'2B'!P88</f>
        <v>364</v>
      </c>
      <c r="Q88" s="188">
        <f>'2A'!Q88+'2B'!Q88</f>
        <v>265</v>
      </c>
      <c r="R88" s="188">
        <f>'2A'!R88+'2B'!R88</f>
        <v>228</v>
      </c>
      <c r="S88" s="188">
        <f>'2A'!S88+'2B'!S88</f>
        <v>6730</v>
      </c>
      <c r="T88" s="215">
        <f>'2A'!T88+'2B'!T88</f>
        <v>5513</v>
      </c>
      <c r="U88" s="186">
        <f t="shared" si="1"/>
        <v>22846</v>
      </c>
      <c r="W88" s="36"/>
      <c r="X88" s="36"/>
    </row>
    <row r="89" spans="1:24" ht="10.5" customHeight="1" x14ac:dyDescent="0.3">
      <c r="A89" s="37"/>
      <c r="B89" s="38">
        <v>75</v>
      </c>
      <c r="C89" s="38"/>
      <c r="D89" s="38"/>
      <c r="E89" s="183">
        <f>'2A'!E89+'2B'!E89</f>
        <v>1835</v>
      </c>
      <c r="F89" s="185">
        <f>'2A'!F89+'2B'!F89</f>
        <v>558</v>
      </c>
      <c r="G89" s="184">
        <f>'2A'!G89+'2B'!G89</f>
        <v>2780</v>
      </c>
      <c r="H89" s="184">
        <f>'2A'!H89+'2B'!H89</f>
        <v>2467</v>
      </c>
      <c r="I89" s="184">
        <f>'2A'!I89+'2B'!I89</f>
        <v>72</v>
      </c>
      <c r="J89" s="184">
        <f>'2A'!J89+'2B'!J89</f>
        <v>87</v>
      </c>
      <c r="K89" s="184">
        <f>'2A'!K89+'2B'!K89</f>
        <v>77</v>
      </c>
      <c r="L89" s="184">
        <f>'2A'!L89+'2B'!L89</f>
        <v>55</v>
      </c>
      <c r="M89" s="184">
        <f>'2A'!M89+'2B'!M89</f>
        <v>57</v>
      </c>
      <c r="N89" s="184">
        <f>'2A'!N89+'2B'!N89</f>
        <v>58</v>
      </c>
      <c r="O89" s="184">
        <f>'2A'!O89+'2B'!O89</f>
        <v>167</v>
      </c>
      <c r="P89" s="184">
        <f>'2A'!P89+'2B'!P89</f>
        <v>131</v>
      </c>
      <c r="Q89" s="184">
        <f>'2A'!Q89+'2B'!Q89</f>
        <v>228</v>
      </c>
      <c r="R89" s="184">
        <f>'2A'!R89+'2B'!R89</f>
        <v>187</v>
      </c>
      <c r="S89" s="184">
        <f>'2A'!S89+'2B'!S89</f>
        <v>5831</v>
      </c>
      <c r="T89" s="216">
        <f>'2A'!T89+'2B'!T89</f>
        <v>4876</v>
      </c>
      <c r="U89" s="217">
        <f t="shared" si="1"/>
        <v>19466</v>
      </c>
      <c r="W89" s="36"/>
      <c r="X89" s="36"/>
    </row>
    <row r="90" spans="1:24" ht="10.5" customHeight="1" x14ac:dyDescent="0.3">
      <c r="A90" s="40"/>
      <c r="B90" s="24">
        <v>76</v>
      </c>
      <c r="C90" s="24"/>
      <c r="D90" s="24"/>
      <c r="E90" s="187">
        <f>'2A'!E90+'2B'!E90</f>
        <v>1708</v>
      </c>
      <c r="F90" s="189">
        <f>'2A'!F90+'2B'!F90</f>
        <v>513</v>
      </c>
      <c r="G90" s="188">
        <f>'2A'!G90+'2B'!G90</f>
        <v>2342</v>
      </c>
      <c r="H90" s="188">
        <f>'2A'!H90+'2B'!H90</f>
        <v>2110</v>
      </c>
      <c r="I90" s="188">
        <f>'2A'!I90+'2B'!I90</f>
        <v>56</v>
      </c>
      <c r="J90" s="188">
        <f>'2A'!J90+'2B'!J90</f>
        <v>72</v>
      </c>
      <c r="K90" s="188">
        <f>'2A'!K90+'2B'!K90</f>
        <v>58</v>
      </c>
      <c r="L90" s="188">
        <f>'2A'!L90+'2B'!L90</f>
        <v>51</v>
      </c>
      <c r="M90" s="188">
        <f>'2A'!M90+'2B'!M90</f>
        <v>43</v>
      </c>
      <c r="N90" s="188">
        <f>'2A'!N90+'2B'!N90</f>
        <v>45</v>
      </c>
      <c r="O90" s="188">
        <f>'2A'!O90+'2B'!O90</f>
        <v>43</v>
      </c>
      <c r="P90" s="188">
        <f>'2A'!P90+'2B'!P90</f>
        <v>40</v>
      </c>
      <c r="Q90" s="188">
        <f>'2A'!Q90+'2B'!Q90</f>
        <v>120</v>
      </c>
      <c r="R90" s="188">
        <f>'2A'!R90+'2B'!R90</f>
        <v>95</v>
      </c>
      <c r="S90" s="188">
        <f>'2A'!S90+'2B'!S90</f>
        <v>5128</v>
      </c>
      <c r="T90" s="215">
        <f>'2A'!T90+'2B'!T90</f>
        <v>4486</v>
      </c>
      <c r="U90" s="186">
        <f t="shared" si="1"/>
        <v>16910</v>
      </c>
      <c r="W90" s="36"/>
      <c r="X90" s="36"/>
    </row>
    <row r="91" spans="1:24" ht="10.5" customHeight="1" x14ac:dyDescent="0.3">
      <c r="A91" s="37"/>
      <c r="B91" s="38">
        <v>77</v>
      </c>
      <c r="C91" s="38"/>
      <c r="D91" s="38"/>
      <c r="E91" s="183">
        <f>'2A'!E91+'2B'!E91</f>
        <v>1653</v>
      </c>
      <c r="F91" s="185">
        <f>'2A'!F91+'2B'!F91</f>
        <v>408</v>
      </c>
      <c r="G91" s="184">
        <f>'2A'!G91+'2B'!G91</f>
        <v>1937</v>
      </c>
      <c r="H91" s="184">
        <f>'2A'!H91+'2B'!H91</f>
        <v>1790</v>
      </c>
      <c r="I91" s="184">
        <f>'2A'!I91+'2B'!I91</f>
        <v>53</v>
      </c>
      <c r="J91" s="184">
        <f>'2A'!J91+'2B'!J91</f>
        <v>45</v>
      </c>
      <c r="K91" s="184">
        <f>'2A'!K91+'2B'!K91</f>
        <v>73</v>
      </c>
      <c r="L91" s="184">
        <f>'2A'!L91+'2B'!L91</f>
        <v>37</v>
      </c>
      <c r="M91" s="184">
        <f>'2A'!M91+'2B'!M91</f>
        <v>41</v>
      </c>
      <c r="N91" s="184">
        <f>'2A'!N91+'2B'!N91</f>
        <v>44</v>
      </c>
      <c r="O91" s="184">
        <f>'2A'!O91+'2B'!O91</f>
        <v>53</v>
      </c>
      <c r="P91" s="184">
        <f>'2A'!P91+'2B'!P91</f>
        <v>39</v>
      </c>
      <c r="Q91" s="184">
        <f>'2A'!Q91+'2B'!Q91</f>
        <v>45</v>
      </c>
      <c r="R91" s="184">
        <f>'2A'!R91+'2B'!R91</f>
        <v>40</v>
      </c>
      <c r="S91" s="184">
        <f>'2A'!S91+'2B'!S91</f>
        <v>4385</v>
      </c>
      <c r="T91" s="216">
        <f>'2A'!T91+'2B'!T91</f>
        <v>3557</v>
      </c>
      <c r="U91" s="217">
        <f t="shared" si="1"/>
        <v>14200</v>
      </c>
      <c r="W91" s="36"/>
      <c r="X91" s="36"/>
    </row>
    <row r="92" spans="1:24" ht="10.5" customHeight="1" x14ac:dyDescent="0.3">
      <c r="A92" s="40"/>
      <c r="B92" s="24">
        <v>78</v>
      </c>
      <c r="C92" s="24"/>
      <c r="D92" s="24"/>
      <c r="E92" s="187">
        <f>'2A'!E92+'2B'!E92</f>
        <v>1629</v>
      </c>
      <c r="F92" s="189">
        <f>'2A'!F92+'2B'!F92</f>
        <v>378</v>
      </c>
      <c r="G92" s="188">
        <f>'2A'!G92+'2B'!G92</f>
        <v>1687</v>
      </c>
      <c r="H92" s="188">
        <f>'2A'!H92+'2B'!H92</f>
        <v>1504</v>
      </c>
      <c r="I92" s="188">
        <f>'2A'!I92+'2B'!I92</f>
        <v>44</v>
      </c>
      <c r="J92" s="188">
        <f>'2A'!J92+'2B'!J92</f>
        <v>40</v>
      </c>
      <c r="K92" s="188">
        <f>'2A'!K92+'2B'!K92</f>
        <v>42</v>
      </c>
      <c r="L92" s="188">
        <f>'2A'!L92+'2B'!L92</f>
        <v>38</v>
      </c>
      <c r="M92" s="188">
        <f>'2A'!M92+'2B'!M92</f>
        <v>38</v>
      </c>
      <c r="N92" s="188">
        <f>'2A'!N92+'2B'!N92</f>
        <v>53</v>
      </c>
      <c r="O92" s="188">
        <f>'2A'!O92+'2B'!O92</f>
        <v>36</v>
      </c>
      <c r="P92" s="188">
        <f>'2A'!P92+'2B'!P92</f>
        <v>25</v>
      </c>
      <c r="Q92" s="188">
        <f>'2A'!Q92+'2B'!Q92</f>
        <v>22</v>
      </c>
      <c r="R92" s="188">
        <f>'2A'!R92+'2B'!R92</f>
        <v>27</v>
      </c>
      <c r="S92" s="188">
        <f>'2A'!S92+'2B'!S92</f>
        <v>3620</v>
      </c>
      <c r="T92" s="215">
        <f>'2A'!T92+'2B'!T92</f>
        <v>3086</v>
      </c>
      <c r="U92" s="186">
        <f t="shared" si="1"/>
        <v>12269</v>
      </c>
      <c r="W92" s="36"/>
      <c r="X92" s="36"/>
    </row>
    <row r="93" spans="1:24" ht="10.5" customHeight="1" x14ac:dyDescent="0.3">
      <c r="A93" s="37"/>
      <c r="B93" s="38">
        <v>79</v>
      </c>
      <c r="C93" s="38"/>
      <c r="D93" s="38"/>
      <c r="E93" s="183">
        <f>'2A'!E93+'2B'!E93</f>
        <v>1557</v>
      </c>
      <c r="F93" s="185">
        <f>'2A'!F93+'2B'!F93</f>
        <v>330</v>
      </c>
      <c r="G93" s="184">
        <f>'2A'!G93+'2B'!G93</f>
        <v>1332</v>
      </c>
      <c r="H93" s="184">
        <f>'2A'!H93+'2B'!H93</f>
        <v>1305</v>
      </c>
      <c r="I93" s="184">
        <f>'2A'!I93+'2B'!I93</f>
        <v>37</v>
      </c>
      <c r="J93" s="184">
        <f>'2A'!J93+'2B'!J93</f>
        <v>41</v>
      </c>
      <c r="K93" s="184">
        <f>'2A'!K93+'2B'!K93</f>
        <v>34</v>
      </c>
      <c r="L93" s="184">
        <f>'2A'!L93+'2B'!L93</f>
        <v>36</v>
      </c>
      <c r="M93" s="184">
        <f>'2A'!M93+'2B'!M93</f>
        <v>37</v>
      </c>
      <c r="N93" s="184">
        <f>'2A'!N93+'2B'!N93</f>
        <v>35</v>
      </c>
      <c r="O93" s="184">
        <f>'2A'!O93+'2B'!O93</f>
        <v>42</v>
      </c>
      <c r="P93" s="184">
        <f>'2A'!P93+'2B'!P93</f>
        <v>37</v>
      </c>
      <c r="Q93" s="184">
        <f>'2A'!Q93+'2B'!Q93</f>
        <v>27</v>
      </c>
      <c r="R93" s="184">
        <f>'2A'!R93+'2B'!R93</f>
        <v>28</v>
      </c>
      <c r="S93" s="184">
        <f>'2A'!S93+'2B'!S93</f>
        <v>2978</v>
      </c>
      <c r="T93" s="216">
        <f>'2A'!T93+'2B'!T93</f>
        <v>2622</v>
      </c>
      <c r="U93" s="217">
        <f t="shared" si="1"/>
        <v>10478</v>
      </c>
      <c r="W93" s="36"/>
      <c r="X93" s="36"/>
    </row>
    <row r="94" spans="1:24" ht="10.5" customHeight="1" x14ac:dyDescent="0.3">
      <c r="A94" s="40"/>
      <c r="B94" s="24">
        <v>80</v>
      </c>
      <c r="C94" s="24"/>
      <c r="D94" s="24"/>
      <c r="E94" s="187">
        <f>'2A'!E94+'2B'!E94</f>
        <v>1531</v>
      </c>
      <c r="F94" s="189">
        <f>'2A'!F94+'2B'!F94</f>
        <v>318</v>
      </c>
      <c r="G94" s="188">
        <f>'2A'!G94+'2B'!G94</f>
        <v>1060</v>
      </c>
      <c r="H94" s="188">
        <f>'2A'!H94+'2B'!H94</f>
        <v>955</v>
      </c>
      <c r="I94" s="188">
        <f>'2A'!I94+'2B'!I94</f>
        <v>34</v>
      </c>
      <c r="J94" s="188">
        <f>'2A'!J94+'2B'!J94</f>
        <v>46</v>
      </c>
      <c r="K94" s="188">
        <f>'2A'!K94+'2B'!K94</f>
        <v>36</v>
      </c>
      <c r="L94" s="188">
        <f>'2A'!L94+'2B'!L94</f>
        <v>30</v>
      </c>
      <c r="M94" s="188">
        <f>'2A'!M94+'2B'!M94</f>
        <v>32</v>
      </c>
      <c r="N94" s="188">
        <f>'2A'!N94+'2B'!N94</f>
        <v>38</v>
      </c>
      <c r="O94" s="188">
        <f>'2A'!O94+'2B'!O94</f>
        <v>22</v>
      </c>
      <c r="P94" s="188">
        <f>'2A'!P94+'2B'!P94</f>
        <v>29</v>
      </c>
      <c r="Q94" s="188">
        <f>'2A'!Q94+'2B'!Q94</f>
        <v>24</v>
      </c>
      <c r="R94" s="188">
        <f>'2A'!R94+'2B'!R94</f>
        <v>15</v>
      </c>
      <c r="S94" s="188">
        <f>'2A'!S94+'2B'!S94</f>
        <v>2648</v>
      </c>
      <c r="T94" s="215">
        <f>'2A'!T94+'2B'!T94</f>
        <v>2261</v>
      </c>
      <c r="U94" s="186">
        <f t="shared" si="1"/>
        <v>9079</v>
      </c>
      <c r="W94" s="36"/>
      <c r="X94" s="36"/>
    </row>
    <row r="95" spans="1:24" ht="10.5" customHeight="1" x14ac:dyDescent="0.3">
      <c r="A95" s="37"/>
      <c r="B95" s="38">
        <v>81</v>
      </c>
      <c r="C95" s="38"/>
      <c r="D95" s="38"/>
      <c r="E95" s="183">
        <f>'2A'!E95+'2B'!E95</f>
        <v>1429</v>
      </c>
      <c r="F95" s="185">
        <f>'2A'!F95+'2B'!F95</f>
        <v>284</v>
      </c>
      <c r="G95" s="184">
        <f>'2A'!G95+'2B'!G95</f>
        <v>868</v>
      </c>
      <c r="H95" s="184">
        <f>'2A'!H95+'2B'!H95</f>
        <v>727</v>
      </c>
      <c r="I95" s="184">
        <f>'2A'!I95+'2B'!I95</f>
        <v>30</v>
      </c>
      <c r="J95" s="184">
        <f>'2A'!J95+'2B'!J95</f>
        <v>32</v>
      </c>
      <c r="K95" s="184">
        <f>'2A'!K95+'2B'!K95</f>
        <v>36</v>
      </c>
      <c r="L95" s="184">
        <f>'2A'!L95+'2B'!L95</f>
        <v>40</v>
      </c>
      <c r="M95" s="184">
        <f>'2A'!M95+'2B'!M95</f>
        <v>36</v>
      </c>
      <c r="N95" s="184">
        <f>'2A'!N95+'2B'!N95</f>
        <v>25</v>
      </c>
      <c r="O95" s="184">
        <f>'2A'!O95+'2B'!O95</f>
        <v>23</v>
      </c>
      <c r="P95" s="184">
        <f>'2A'!P95+'2B'!P95</f>
        <v>27</v>
      </c>
      <c r="Q95" s="184">
        <f>'2A'!Q95+'2B'!Q95</f>
        <v>18</v>
      </c>
      <c r="R95" s="184">
        <f>'2A'!R95+'2B'!R95</f>
        <v>17</v>
      </c>
      <c r="S95" s="184">
        <f>'2A'!S95+'2B'!S95</f>
        <v>2228</v>
      </c>
      <c r="T95" s="216">
        <f>'2A'!T95+'2B'!T95</f>
        <v>1858</v>
      </c>
      <c r="U95" s="217">
        <f t="shared" si="1"/>
        <v>7678</v>
      </c>
      <c r="W95" s="36"/>
      <c r="X95" s="36"/>
    </row>
    <row r="96" spans="1:24" ht="10.5" customHeight="1" x14ac:dyDescent="0.3">
      <c r="A96" s="40"/>
      <c r="B96" s="24">
        <v>82</v>
      </c>
      <c r="C96" s="24"/>
      <c r="D96" s="24"/>
      <c r="E96" s="187">
        <f>'2A'!E96+'2B'!E96</f>
        <v>1360</v>
      </c>
      <c r="F96" s="189">
        <f>'2A'!F96+'2B'!F96</f>
        <v>213</v>
      </c>
      <c r="G96" s="188">
        <f>'2A'!G96+'2B'!G96</f>
        <v>711</v>
      </c>
      <c r="H96" s="188">
        <f>'2A'!H96+'2B'!H96</f>
        <v>605</v>
      </c>
      <c r="I96" s="188">
        <f>'2A'!I96+'2B'!I96</f>
        <v>38</v>
      </c>
      <c r="J96" s="188">
        <f>'2A'!J96+'2B'!J96</f>
        <v>44</v>
      </c>
      <c r="K96" s="188">
        <f>'2A'!K96+'2B'!K96</f>
        <v>26</v>
      </c>
      <c r="L96" s="188">
        <f>'2A'!L96+'2B'!L96</f>
        <v>20</v>
      </c>
      <c r="M96" s="188">
        <f>'2A'!M96+'2B'!M96</f>
        <v>25</v>
      </c>
      <c r="N96" s="188">
        <f>'2A'!N96+'2B'!N96</f>
        <v>28</v>
      </c>
      <c r="O96" s="188">
        <f>'2A'!O96+'2B'!O96</f>
        <v>24</v>
      </c>
      <c r="P96" s="188">
        <f>'2A'!P96+'2B'!P96</f>
        <v>15</v>
      </c>
      <c r="Q96" s="188">
        <f>'2A'!Q96+'2B'!Q96</f>
        <v>22</v>
      </c>
      <c r="R96" s="188">
        <f>'2A'!R96+'2B'!R96</f>
        <v>11</v>
      </c>
      <c r="S96" s="188">
        <f>'2A'!S96+'2B'!S96</f>
        <v>1868</v>
      </c>
      <c r="T96" s="215">
        <f>'2A'!T96+'2B'!T96</f>
        <v>1524</v>
      </c>
      <c r="U96" s="186">
        <f t="shared" si="1"/>
        <v>6534</v>
      </c>
      <c r="W96" s="36"/>
      <c r="X96" s="36"/>
    </row>
    <row r="97" spans="1:24" ht="10.5" customHeight="1" x14ac:dyDescent="0.3">
      <c r="A97" s="37"/>
      <c r="B97" s="38">
        <v>83</v>
      </c>
      <c r="C97" s="38"/>
      <c r="D97" s="38"/>
      <c r="E97" s="183">
        <f>'2A'!E97+'2B'!E97</f>
        <v>1342</v>
      </c>
      <c r="F97" s="185">
        <f>'2A'!F97+'2B'!F97</f>
        <v>211</v>
      </c>
      <c r="G97" s="184">
        <f>'2A'!G97+'2B'!G97</f>
        <v>586</v>
      </c>
      <c r="H97" s="184">
        <f>'2A'!H97+'2B'!H97</f>
        <v>485</v>
      </c>
      <c r="I97" s="184">
        <f>'2A'!I97+'2B'!I97</f>
        <v>24</v>
      </c>
      <c r="J97" s="184">
        <f>'2A'!J97+'2B'!J97</f>
        <v>25</v>
      </c>
      <c r="K97" s="184">
        <f>'2A'!K97+'2B'!K97</f>
        <v>25</v>
      </c>
      <c r="L97" s="184">
        <f>'2A'!L97+'2B'!L97</f>
        <v>20</v>
      </c>
      <c r="M97" s="184">
        <f>'2A'!M97+'2B'!M97</f>
        <v>25</v>
      </c>
      <c r="N97" s="184">
        <f>'2A'!N97+'2B'!N97</f>
        <v>21</v>
      </c>
      <c r="O97" s="184">
        <f>'2A'!O97+'2B'!O97</f>
        <v>20</v>
      </c>
      <c r="P97" s="184">
        <f>'2A'!P97+'2B'!P97</f>
        <v>23</v>
      </c>
      <c r="Q97" s="184">
        <f>'2A'!Q97+'2B'!Q97</f>
        <v>20</v>
      </c>
      <c r="R97" s="184">
        <f>'2A'!R97+'2B'!R97</f>
        <v>15</v>
      </c>
      <c r="S97" s="184">
        <f>'2A'!S97+'2B'!S97</f>
        <v>1532</v>
      </c>
      <c r="T97" s="216">
        <f>'2A'!T97+'2B'!T97</f>
        <v>1272</v>
      </c>
      <c r="U97" s="217">
        <f t="shared" si="1"/>
        <v>5646</v>
      </c>
      <c r="W97" s="36"/>
      <c r="X97" s="36"/>
    </row>
    <row r="98" spans="1:24" ht="10.5" customHeight="1" x14ac:dyDescent="0.3">
      <c r="A98" s="40"/>
      <c r="B98" s="24">
        <v>84</v>
      </c>
      <c r="C98" s="24"/>
      <c r="D98" s="24"/>
      <c r="E98" s="187">
        <f>'2A'!E98+'2B'!E98</f>
        <v>1141</v>
      </c>
      <c r="F98" s="189">
        <f>'2A'!F98+'2B'!F98</f>
        <v>175</v>
      </c>
      <c r="G98" s="188">
        <f>'2A'!G98+'2B'!G98</f>
        <v>457</v>
      </c>
      <c r="H98" s="188">
        <f>'2A'!H98+'2B'!H98</f>
        <v>374</v>
      </c>
      <c r="I98" s="188">
        <f>'2A'!I98+'2B'!I98</f>
        <v>19</v>
      </c>
      <c r="J98" s="188">
        <f>'2A'!J98+'2B'!J98</f>
        <v>22</v>
      </c>
      <c r="K98" s="188">
        <f>'2A'!K98+'2B'!K98</f>
        <v>17</v>
      </c>
      <c r="L98" s="188">
        <f>'2A'!L98+'2B'!L98</f>
        <v>16</v>
      </c>
      <c r="M98" s="188">
        <f>'2A'!M98+'2B'!M98</f>
        <v>19</v>
      </c>
      <c r="N98" s="188">
        <f>'2A'!N98+'2B'!N98</f>
        <v>13</v>
      </c>
      <c r="O98" s="188">
        <f>'2A'!O98+'2B'!O98</f>
        <v>23</v>
      </c>
      <c r="P98" s="188">
        <f>'2A'!P98+'2B'!P98</f>
        <v>16</v>
      </c>
      <c r="Q98" s="188">
        <f>'2A'!Q98+'2B'!Q98</f>
        <v>18</v>
      </c>
      <c r="R98" s="188">
        <f>'2A'!R98+'2B'!R98</f>
        <v>10</v>
      </c>
      <c r="S98" s="188">
        <f>'2A'!S98+'2B'!S98</f>
        <v>1204</v>
      </c>
      <c r="T98" s="215">
        <f>'2A'!T98+'2B'!T98</f>
        <v>1080</v>
      </c>
      <c r="U98" s="186">
        <f t="shared" si="1"/>
        <v>4604</v>
      </c>
      <c r="W98" s="36"/>
      <c r="X98" s="36"/>
    </row>
    <row r="99" spans="1:24" ht="10.5" customHeight="1" x14ac:dyDescent="0.3">
      <c r="A99" s="37"/>
      <c r="B99" s="38">
        <v>85</v>
      </c>
      <c r="C99" s="38"/>
      <c r="D99" s="38"/>
      <c r="E99" s="183">
        <f>'2A'!E99+'2B'!E99</f>
        <v>1212</v>
      </c>
      <c r="F99" s="185">
        <f>'2A'!F99+'2B'!F99</f>
        <v>181</v>
      </c>
      <c r="G99" s="184">
        <f>'2A'!G99+'2B'!G99</f>
        <v>328</v>
      </c>
      <c r="H99" s="184">
        <f>'2A'!H99+'2B'!H99</f>
        <v>287</v>
      </c>
      <c r="I99" s="184">
        <f>'2A'!I99+'2B'!I99</f>
        <v>23</v>
      </c>
      <c r="J99" s="184">
        <f>'2A'!J99+'2B'!J99</f>
        <v>27</v>
      </c>
      <c r="K99" s="184">
        <f>'2A'!K99+'2B'!K99</f>
        <v>19</v>
      </c>
      <c r="L99" s="184">
        <f>'2A'!L99+'2B'!L99</f>
        <v>27</v>
      </c>
      <c r="M99" s="184">
        <f>'2A'!M99+'2B'!M99</f>
        <v>16</v>
      </c>
      <c r="N99" s="184">
        <f>'2A'!N99+'2B'!N99</f>
        <v>18</v>
      </c>
      <c r="O99" s="184">
        <f>'2A'!O99+'2B'!O99</f>
        <v>21</v>
      </c>
      <c r="P99" s="184">
        <f>'2A'!P99+'2B'!P99</f>
        <v>9</v>
      </c>
      <c r="Q99" s="184">
        <f>'2A'!Q99+'2B'!Q99</f>
        <v>8</v>
      </c>
      <c r="R99" s="184">
        <f>'2A'!R99+'2B'!R99</f>
        <v>16</v>
      </c>
      <c r="S99" s="184">
        <f>'2A'!S99+'2B'!S99</f>
        <v>978</v>
      </c>
      <c r="T99" s="216">
        <f>'2A'!T99+'2B'!T99</f>
        <v>944</v>
      </c>
      <c r="U99" s="217">
        <f t="shared" si="1"/>
        <v>4114</v>
      </c>
      <c r="W99" s="36"/>
      <c r="X99" s="36"/>
    </row>
    <row r="100" spans="1:24" ht="10.5" customHeight="1" x14ac:dyDescent="0.3">
      <c r="A100" s="40"/>
      <c r="B100" s="24">
        <v>86</v>
      </c>
      <c r="C100" s="24"/>
      <c r="D100" s="24"/>
      <c r="E100" s="187">
        <f>'2A'!E100+'2B'!E100</f>
        <v>1199</v>
      </c>
      <c r="F100" s="189">
        <f>'2A'!F100+'2B'!F100</f>
        <v>143</v>
      </c>
      <c r="G100" s="188">
        <f>'2A'!G100+'2B'!G100</f>
        <v>266</v>
      </c>
      <c r="H100" s="188">
        <f>'2A'!H100+'2B'!H100</f>
        <v>220</v>
      </c>
      <c r="I100" s="188">
        <f>'2A'!I100+'2B'!I100</f>
        <v>21</v>
      </c>
      <c r="J100" s="188">
        <f>'2A'!J100+'2B'!J100</f>
        <v>16</v>
      </c>
      <c r="K100" s="188">
        <f>'2A'!K100+'2B'!K100</f>
        <v>8</v>
      </c>
      <c r="L100" s="188">
        <f>'2A'!L100+'2B'!L100</f>
        <v>16</v>
      </c>
      <c r="M100" s="188">
        <f>'2A'!M100+'2B'!M100</f>
        <v>13</v>
      </c>
      <c r="N100" s="188">
        <f>'2A'!N100+'2B'!N100</f>
        <v>18</v>
      </c>
      <c r="O100" s="188">
        <f>'2A'!O100+'2B'!O100</f>
        <v>16</v>
      </c>
      <c r="P100" s="188">
        <f>'2A'!P100+'2B'!P100</f>
        <v>13</v>
      </c>
      <c r="Q100" s="188">
        <f>'2A'!Q100+'2B'!Q100</f>
        <v>12</v>
      </c>
      <c r="R100" s="188">
        <f>'2A'!R100+'2B'!R100</f>
        <v>8</v>
      </c>
      <c r="S100" s="188">
        <f>'2A'!S100+'2B'!S100</f>
        <v>896</v>
      </c>
      <c r="T100" s="215">
        <f>'2A'!T100+'2B'!T100</f>
        <v>779</v>
      </c>
      <c r="U100" s="186">
        <f t="shared" si="1"/>
        <v>3644</v>
      </c>
      <c r="W100" s="36"/>
      <c r="X100" s="36"/>
    </row>
    <row r="101" spans="1:24" ht="10.5" customHeight="1" x14ac:dyDescent="0.3">
      <c r="A101" s="37"/>
      <c r="B101" s="38">
        <v>87</v>
      </c>
      <c r="C101" s="38"/>
      <c r="D101" s="38"/>
      <c r="E101" s="183">
        <f>'2A'!E101+'2B'!E101</f>
        <v>1222</v>
      </c>
      <c r="F101" s="185">
        <f>'2A'!F101+'2B'!F101</f>
        <v>126</v>
      </c>
      <c r="G101" s="184">
        <f>'2A'!G101+'2B'!G101</f>
        <v>272</v>
      </c>
      <c r="H101" s="184">
        <f>'2A'!H101+'2B'!H101</f>
        <v>185</v>
      </c>
      <c r="I101" s="184">
        <f>'2A'!I101+'2B'!I101</f>
        <v>13</v>
      </c>
      <c r="J101" s="184">
        <f>'2A'!J101+'2B'!J101</f>
        <v>16</v>
      </c>
      <c r="K101" s="184">
        <f>'2A'!K101+'2B'!K101</f>
        <v>5</v>
      </c>
      <c r="L101" s="184">
        <f>'2A'!L101+'2B'!L101</f>
        <v>10</v>
      </c>
      <c r="M101" s="184">
        <f>'2A'!M101+'2B'!M101</f>
        <v>12</v>
      </c>
      <c r="N101" s="184">
        <f>'2A'!N101+'2B'!N101</f>
        <v>11</v>
      </c>
      <c r="O101" s="184">
        <f>'2A'!O101+'2B'!O101</f>
        <v>10</v>
      </c>
      <c r="P101" s="184">
        <f>'2A'!P101+'2B'!P101</f>
        <v>8</v>
      </c>
      <c r="Q101" s="184">
        <f>'2A'!Q101+'2B'!Q101</f>
        <v>7</v>
      </c>
      <c r="R101" s="184">
        <f>'2A'!R101+'2B'!R101</f>
        <v>7</v>
      </c>
      <c r="S101" s="184">
        <f>'2A'!S101+'2B'!S101</f>
        <v>739</v>
      </c>
      <c r="T101" s="216">
        <f>'2A'!T101+'2B'!T101</f>
        <v>648</v>
      </c>
      <c r="U101" s="217">
        <f t="shared" si="1"/>
        <v>3291</v>
      </c>
      <c r="W101" s="36"/>
      <c r="X101" s="36"/>
    </row>
    <row r="102" spans="1:24" ht="10.5" customHeight="1" x14ac:dyDescent="0.3">
      <c r="A102" s="40"/>
      <c r="B102" s="24">
        <v>88</v>
      </c>
      <c r="C102" s="24"/>
      <c r="D102" s="24"/>
      <c r="E102" s="187">
        <f>'2A'!E102+'2B'!E102</f>
        <v>1227</v>
      </c>
      <c r="F102" s="189">
        <f>'2A'!F102+'2B'!F102</f>
        <v>131</v>
      </c>
      <c r="G102" s="188">
        <f>'2A'!G102+'2B'!G102</f>
        <v>216</v>
      </c>
      <c r="H102" s="188">
        <f>'2A'!H102+'2B'!H102</f>
        <v>197</v>
      </c>
      <c r="I102" s="188">
        <f>'2A'!I102+'2B'!I102</f>
        <v>15</v>
      </c>
      <c r="J102" s="188">
        <f>'2A'!J102+'2B'!J102</f>
        <v>14</v>
      </c>
      <c r="K102" s="188">
        <f>'2A'!K102+'2B'!K102</f>
        <v>14</v>
      </c>
      <c r="L102" s="188">
        <f>'2A'!L102+'2B'!L102</f>
        <v>11</v>
      </c>
      <c r="M102" s="188">
        <f>'2A'!M102+'2B'!M102</f>
        <v>13</v>
      </c>
      <c r="N102" s="188">
        <f>'2A'!N102+'2B'!N102</f>
        <v>6</v>
      </c>
      <c r="O102" s="188">
        <f>'2A'!O102+'2B'!O102</f>
        <v>10</v>
      </c>
      <c r="P102" s="188">
        <f>'2A'!P102+'2B'!P102</f>
        <v>10</v>
      </c>
      <c r="Q102" s="188">
        <f>'2A'!Q102+'2B'!Q102</f>
        <v>4</v>
      </c>
      <c r="R102" s="188">
        <f>'2A'!R102+'2B'!R102</f>
        <v>11</v>
      </c>
      <c r="S102" s="188">
        <f>'2A'!S102+'2B'!S102</f>
        <v>625</v>
      </c>
      <c r="T102" s="215">
        <f>'2A'!T102+'2B'!T102</f>
        <v>643</v>
      </c>
      <c r="U102" s="186">
        <f t="shared" si="1"/>
        <v>3147</v>
      </c>
      <c r="W102" s="36"/>
      <c r="X102" s="36"/>
    </row>
    <row r="103" spans="1:24" ht="10.5" customHeight="1" x14ac:dyDescent="0.3">
      <c r="A103" s="37"/>
      <c r="B103" s="38">
        <v>89</v>
      </c>
      <c r="C103" s="38"/>
      <c r="D103" s="38"/>
      <c r="E103" s="183">
        <f>'2A'!E103+'2B'!E103</f>
        <v>979</v>
      </c>
      <c r="F103" s="185">
        <f>'2A'!F103+'2B'!F103</f>
        <v>111</v>
      </c>
      <c r="G103" s="184">
        <f>'2A'!G103+'2B'!G103</f>
        <v>159</v>
      </c>
      <c r="H103" s="184">
        <f>'2A'!H103+'2B'!H103</f>
        <v>118</v>
      </c>
      <c r="I103" s="184">
        <f>'2A'!I103+'2B'!I103</f>
        <v>9</v>
      </c>
      <c r="J103" s="184">
        <f>'2A'!J103+'2B'!J103</f>
        <v>13</v>
      </c>
      <c r="K103" s="184">
        <f>'2A'!K103+'2B'!K103</f>
        <v>5</v>
      </c>
      <c r="L103" s="184">
        <f>'2A'!L103+'2B'!L103</f>
        <v>6</v>
      </c>
      <c r="M103" s="184">
        <f>'2A'!M103+'2B'!M103</f>
        <v>10</v>
      </c>
      <c r="N103" s="184">
        <f>'2A'!N103+'2B'!N103</f>
        <v>4</v>
      </c>
      <c r="O103" s="184">
        <f>'2A'!O103+'2B'!O103</f>
        <v>6</v>
      </c>
      <c r="P103" s="184">
        <f>'2A'!P103+'2B'!P103</f>
        <v>12</v>
      </c>
      <c r="Q103" s="184">
        <f>'2A'!Q103+'2B'!Q103</f>
        <v>2</v>
      </c>
      <c r="R103" s="184">
        <f>'2A'!R103+'2B'!R103</f>
        <v>2</v>
      </c>
      <c r="S103" s="184">
        <f>'2A'!S103+'2B'!S103</f>
        <v>532</v>
      </c>
      <c r="T103" s="216">
        <f>'2A'!T103+'2B'!T103</f>
        <v>544</v>
      </c>
      <c r="U103" s="217">
        <f t="shared" si="1"/>
        <v>2512</v>
      </c>
      <c r="W103" s="36"/>
      <c r="X103" s="36"/>
    </row>
    <row r="104" spans="1:24" ht="10.5" customHeight="1" x14ac:dyDescent="0.3">
      <c r="A104" s="40"/>
      <c r="B104" s="24">
        <v>90</v>
      </c>
      <c r="C104" s="24"/>
      <c r="D104" s="24"/>
      <c r="E104" s="187">
        <f>'2A'!E104+'2B'!E104</f>
        <v>1005</v>
      </c>
      <c r="F104" s="189">
        <f>'2A'!F104+'2B'!F104</f>
        <v>73</v>
      </c>
      <c r="G104" s="188">
        <f>'2A'!G104+'2B'!G104</f>
        <v>112</v>
      </c>
      <c r="H104" s="188">
        <f>'2A'!H104+'2B'!H104</f>
        <v>96</v>
      </c>
      <c r="I104" s="188">
        <f>'2A'!I104+'2B'!I104</f>
        <v>6</v>
      </c>
      <c r="J104" s="188">
        <f>'2A'!J104+'2B'!J104</f>
        <v>6</v>
      </c>
      <c r="K104" s="188">
        <f>'2A'!K104+'2B'!K104</f>
        <v>5</v>
      </c>
      <c r="L104" s="188">
        <f>'2A'!L104+'2B'!L104</f>
        <v>7</v>
      </c>
      <c r="M104" s="188">
        <f>'2A'!M104+'2B'!M104</f>
        <v>5</v>
      </c>
      <c r="N104" s="188">
        <f>'2A'!N104+'2B'!N104</f>
        <v>6</v>
      </c>
      <c r="O104" s="188">
        <f>'2A'!O104+'2B'!O104</f>
        <v>4</v>
      </c>
      <c r="P104" s="188">
        <f>'2A'!P104+'2B'!P104</f>
        <v>9</v>
      </c>
      <c r="Q104" s="188">
        <f>'2A'!Q104+'2B'!Q104</f>
        <v>4</v>
      </c>
      <c r="R104" s="188">
        <f>'2A'!R104+'2B'!R104</f>
        <v>4</v>
      </c>
      <c r="S104" s="188">
        <f>'2A'!S104+'2B'!S104</f>
        <v>444</v>
      </c>
      <c r="T104" s="215">
        <f>'2A'!T104+'2B'!T104</f>
        <v>412</v>
      </c>
      <c r="U104" s="186">
        <f t="shared" si="1"/>
        <v>2198</v>
      </c>
      <c r="W104" s="36"/>
      <c r="X104" s="36"/>
    </row>
    <row r="105" spans="1:24" ht="10.5" customHeight="1" x14ac:dyDescent="0.3">
      <c r="A105" s="37"/>
      <c r="B105" s="38">
        <v>91</v>
      </c>
      <c r="C105" s="38"/>
      <c r="D105" s="38"/>
      <c r="E105" s="183">
        <f>'2A'!E105+'2B'!E105</f>
        <v>922</v>
      </c>
      <c r="F105" s="185">
        <f>'2A'!F105+'2B'!F105</f>
        <v>62</v>
      </c>
      <c r="G105" s="184">
        <f>'2A'!G105+'2B'!G105</f>
        <v>85</v>
      </c>
      <c r="H105" s="184">
        <f>'2A'!H105+'2B'!H105</f>
        <v>87</v>
      </c>
      <c r="I105" s="184">
        <f>'2A'!I105+'2B'!I105</f>
        <v>1</v>
      </c>
      <c r="J105" s="184">
        <f>'2A'!J105+'2B'!J105</f>
        <v>3</v>
      </c>
      <c r="K105" s="184">
        <f>'2A'!K105+'2B'!K105</f>
        <v>6</v>
      </c>
      <c r="L105" s="184">
        <f>'2A'!L105+'2B'!L105</f>
        <v>11</v>
      </c>
      <c r="M105" s="184">
        <f>'2A'!M105+'2B'!M105</f>
        <v>4</v>
      </c>
      <c r="N105" s="184">
        <f>'2A'!N105+'2B'!N105</f>
        <v>9</v>
      </c>
      <c r="O105" s="184">
        <f>'2A'!O105+'2B'!O105</f>
        <v>5</v>
      </c>
      <c r="P105" s="184">
        <f>'2A'!P105+'2B'!P105</f>
        <v>2</v>
      </c>
      <c r="Q105" s="184">
        <f>'2A'!Q105+'2B'!Q105</f>
        <v>2</v>
      </c>
      <c r="R105" s="184">
        <f>'2A'!R105+'2B'!R105</f>
        <v>5</v>
      </c>
      <c r="S105" s="184">
        <f>'2A'!S105+'2B'!S105</f>
        <v>395</v>
      </c>
      <c r="T105" s="216">
        <f>'2A'!T105+'2B'!T105</f>
        <v>378</v>
      </c>
      <c r="U105" s="217">
        <f t="shared" si="1"/>
        <v>1977</v>
      </c>
      <c r="W105" s="36"/>
      <c r="X105" s="36"/>
    </row>
    <row r="106" spans="1:24" ht="10.5" customHeight="1" x14ac:dyDescent="0.3">
      <c r="A106" s="40"/>
      <c r="B106" s="24">
        <v>92</v>
      </c>
      <c r="C106" s="24"/>
      <c r="D106" s="24"/>
      <c r="E106" s="187">
        <f>'2A'!E106+'2B'!E106</f>
        <v>950</v>
      </c>
      <c r="F106" s="189">
        <f>'2A'!F106+'2B'!F106</f>
        <v>74</v>
      </c>
      <c r="G106" s="188">
        <f>'2A'!G106+'2B'!G106</f>
        <v>71</v>
      </c>
      <c r="H106" s="188">
        <f>'2A'!H106+'2B'!H106</f>
        <v>40</v>
      </c>
      <c r="I106" s="188">
        <f>'2A'!I106+'2B'!I106</f>
        <v>4</v>
      </c>
      <c r="J106" s="188">
        <f>'2A'!J106+'2B'!J106</f>
        <v>6</v>
      </c>
      <c r="K106" s="188">
        <f>'2A'!K106+'2B'!K106</f>
        <v>5</v>
      </c>
      <c r="L106" s="188">
        <f>'2A'!L106+'2B'!L106</f>
        <v>3</v>
      </c>
      <c r="M106" s="188">
        <f>'2A'!M106+'2B'!M106</f>
        <v>5</v>
      </c>
      <c r="N106" s="188">
        <f>'2A'!N106+'2B'!N106</f>
        <v>2</v>
      </c>
      <c r="O106" s="188">
        <f>'2A'!O106+'2B'!O106</f>
        <v>3</v>
      </c>
      <c r="P106" s="188">
        <f>'2A'!P106+'2B'!P106</f>
        <v>3</v>
      </c>
      <c r="Q106" s="188">
        <f>'2A'!Q106+'2B'!Q106</f>
        <v>2</v>
      </c>
      <c r="R106" s="188">
        <f>'2A'!R106+'2B'!R106</f>
        <v>2</v>
      </c>
      <c r="S106" s="188">
        <f>'2A'!S106+'2B'!S106</f>
        <v>345</v>
      </c>
      <c r="T106" s="215">
        <f>'2A'!T106+'2B'!T106</f>
        <v>291</v>
      </c>
      <c r="U106" s="186">
        <f t="shared" si="1"/>
        <v>1806</v>
      </c>
      <c r="W106" s="36"/>
      <c r="X106" s="36"/>
    </row>
    <row r="107" spans="1:24" ht="10.5" customHeight="1" x14ac:dyDescent="0.3">
      <c r="A107" s="37"/>
      <c r="B107" s="38">
        <v>93</v>
      </c>
      <c r="C107" s="38"/>
      <c r="D107" s="38"/>
      <c r="E107" s="183">
        <f>'2A'!E107+'2B'!E107</f>
        <v>837</v>
      </c>
      <c r="F107" s="185">
        <f>'2A'!F107+'2B'!F107</f>
        <v>58</v>
      </c>
      <c r="G107" s="184">
        <f>'2A'!G107+'2B'!G107</f>
        <v>67</v>
      </c>
      <c r="H107" s="184">
        <f>'2A'!H107+'2B'!H107</f>
        <v>59</v>
      </c>
      <c r="I107" s="184">
        <f>'2A'!I107+'2B'!I107</f>
        <v>0</v>
      </c>
      <c r="J107" s="184">
        <f>'2A'!J107+'2B'!J107</f>
        <v>3</v>
      </c>
      <c r="K107" s="184">
        <f>'2A'!K107+'2B'!K107</f>
        <v>1</v>
      </c>
      <c r="L107" s="184">
        <f>'2A'!L107+'2B'!L107</f>
        <v>3</v>
      </c>
      <c r="M107" s="184">
        <f>'2A'!M107+'2B'!M107</f>
        <v>2</v>
      </c>
      <c r="N107" s="184">
        <f>'2A'!N107+'2B'!N107</f>
        <v>2</v>
      </c>
      <c r="O107" s="184">
        <f>'2A'!O107+'2B'!O107</f>
        <v>2</v>
      </c>
      <c r="P107" s="184">
        <f>'2A'!P107+'2B'!P107</f>
        <v>4</v>
      </c>
      <c r="Q107" s="184">
        <f>'2A'!Q107+'2B'!Q107</f>
        <v>1</v>
      </c>
      <c r="R107" s="184">
        <f>'2A'!R107+'2B'!R107</f>
        <v>2</v>
      </c>
      <c r="S107" s="184">
        <f>'2A'!S107+'2B'!S107</f>
        <v>267</v>
      </c>
      <c r="T107" s="216">
        <f>'2A'!T107+'2B'!T107</f>
        <v>304</v>
      </c>
      <c r="U107" s="217">
        <f t="shared" si="1"/>
        <v>1612</v>
      </c>
      <c r="W107" s="36"/>
      <c r="X107" s="36"/>
    </row>
    <row r="108" spans="1:24" ht="10.5" customHeight="1" x14ac:dyDescent="0.3">
      <c r="A108" s="40"/>
      <c r="B108" s="24">
        <v>94</v>
      </c>
      <c r="C108" s="24"/>
      <c r="D108" s="24"/>
      <c r="E108" s="187">
        <f>'2A'!E108+'2B'!E108</f>
        <v>861</v>
      </c>
      <c r="F108" s="189">
        <f>'2A'!F108+'2B'!F108</f>
        <v>48</v>
      </c>
      <c r="G108" s="188">
        <f>'2A'!G108+'2B'!G108</f>
        <v>57</v>
      </c>
      <c r="H108" s="188">
        <f>'2A'!H108+'2B'!H108</f>
        <v>39</v>
      </c>
      <c r="I108" s="188">
        <f>'2A'!I108+'2B'!I108</f>
        <v>1</v>
      </c>
      <c r="J108" s="188">
        <f>'2A'!J108+'2B'!J108</f>
        <v>1</v>
      </c>
      <c r="K108" s="188">
        <f>'2A'!K108+'2B'!K108</f>
        <v>0</v>
      </c>
      <c r="L108" s="188">
        <f>'2A'!L108+'2B'!L108</f>
        <v>2</v>
      </c>
      <c r="M108" s="188">
        <f>'2A'!M108+'2B'!M108</f>
        <v>0</v>
      </c>
      <c r="N108" s="188">
        <f>'2A'!N108+'2B'!N108</f>
        <v>6</v>
      </c>
      <c r="O108" s="188">
        <f>'2A'!O108+'2B'!O108</f>
        <v>2</v>
      </c>
      <c r="P108" s="188">
        <f>'2A'!P108+'2B'!P108</f>
        <v>4</v>
      </c>
      <c r="Q108" s="188">
        <f>'2A'!Q108+'2B'!Q108</f>
        <v>0</v>
      </c>
      <c r="R108" s="188">
        <f>'2A'!R108+'2B'!R108</f>
        <v>0</v>
      </c>
      <c r="S108" s="188">
        <f>'2A'!S108+'2B'!S108</f>
        <v>211</v>
      </c>
      <c r="T108" s="215">
        <f>'2A'!T108+'2B'!T108</f>
        <v>246</v>
      </c>
      <c r="U108" s="186">
        <f t="shared" si="1"/>
        <v>1478</v>
      </c>
      <c r="W108" s="36"/>
      <c r="X108" s="36"/>
    </row>
    <row r="109" spans="1:24" ht="10.5" customHeight="1" x14ac:dyDescent="0.3">
      <c r="A109" s="37"/>
      <c r="B109" s="38">
        <v>95</v>
      </c>
      <c r="C109" s="38"/>
      <c r="D109" s="38"/>
      <c r="E109" s="183">
        <f>'2A'!E109+'2B'!E109</f>
        <v>861</v>
      </c>
      <c r="F109" s="185">
        <f>'2A'!F109+'2B'!F109</f>
        <v>42</v>
      </c>
      <c r="G109" s="184">
        <f>'2A'!G109+'2B'!G109</f>
        <v>56</v>
      </c>
      <c r="H109" s="184">
        <f>'2A'!H109+'2B'!H109</f>
        <v>36</v>
      </c>
      <c r="I109" s="184">
        <f>'2A'!I109+'2B'!I109</f>
        <v>0</v>
      </c>
      <c r="J109" s="184">
        <f>'2A'!J109+'2B'!J109</f>
        <v>1</v>
      </c>
      <c r="K109" s="184">
        <f>'2A'!K109+'2B'!K109</f>
        <v>0</v>
      </c>
      <c r="L109" s="184">
        <f>'2A'!L109+'2B'!L109</f>
        <v>0</v>
      </c>
      <c r="M109" s="184">
        <f>'2A'!M109+'2B'!M109</f>
        <v>0</v>
      </c>
      <c r="N109" s="184">
        <f>'2A'!N109+'2B'!N109</f>
        <v>1</v>
      </c>
      <c r="O109" s="184">
        <f>'2A'!O109+'2B'!O109</f>
        <v>2</v>
      </c>
      <c r="P109" s="184">
        <f>'2A'!P109+'2B'!P109</f>
        <v>0</v>
      </c>
      <c r="Q109" s="184">
        <f>'2A'!Q109+'2B'!Q109</f>
        <v>1</v>
      </c>
      <c r="R109" s="184">
        <f>'2A'!R109+'2B'!R109</f>
        <v>0</v>
      </c>
      <c r="S109" s="184">
        <f>'2A'!S109+'2B'!S109</f>
        <v>182</v>
      </c>
      <c r="T109" s="216">
        <f>'2A'!T109+'2B'!T109</f>
        <v>190</v>
      </c>
      <c r="U109" s="217">
        <f t="shared" si="1"/>
        <v>1372</v>
      </c>
      <c r="W109" s="36"/>
      <c r="X109" s="36"/>
    </row>
    <row r="110" spans="1:24" ht="10.5" customHeight="1" x14ac:dyDescent="0.3">
      <c r="A110" s="40"/>
      <c r="B110" s="24">
        <v>96</v>
      </c>
      <c r="C110" s="24"/>
      <c r="D110" s="24"/>
      <c r="E110" s="187">
        <f>'2A'!E110+'2B'!E110</f>
        <v>442</v>
      </c>
      <c r="F110" s="189">
        <f>'2A'!F110+'2B'!F110</f>
        <v>38</v>
      </c>
      <c r="G110" s="188">
        <f>'2A'!G110+'2B'!G110</f>
        <v>28</v>
      </c>
      <c r="H110" s="188">
        <f>'2A'!H110+'2B'!H110</f>
        <v>26</v>
      </c>
      <c r="I110" s="188">
        <f>'2A'!I110+'2B'!I110</f>
        <v>1</v>
      </c>
      <c r="J110" s="188">
        <f>'2A'!J110+'2B'!J110</f>
        <v>1</v>
      </c>
      <c r="K110" s="188">
        <f>'2A'!K110+'2B'!K110</f>
        <v>0</v>
      </c>
      <c r="L110" s="188">
        <f>'2A'!L110+'2B'!L110</f>
        <v>0</v>
      </c>
      <c r="M110" s="188">
        <f>'2A'!M110+'2B'!M110</f>
        <v>2</v>
      </c>
      <c r="N110" s="188">
        <f>'2A'!N110+'2B'!N110</f>
        <v>0</v>
      </c>
      <c r="O110" s="188">
        <f>'2A'!O110+'2B'!O110</f>
        <v>0</v>
      </c>
      <c r="P110" s="188">
        <f>'2A'!P110+'2B'!P110</f>
        <v>0</v>
      </c>
      <c r="Q110" s="188">
        <f>'2A'!Q110+'2B'!Q110</f>
        <v>0</v>
      </c>
      <c r="R110" s="188">
        <f>'2A'!R110+'2B'!R110</f>
        <v>0</v>
      </c>
      <c r="S110" s="188">
        <f>'2A'!S110+'2B'!S110</f>
        <v>159</v>
      </c>
      <c r="T110" s="215">
        <f>'2A'!T110+'2B'!T110</f>
        <v>214</v>
      </c>
      <c r="U110" s="186">
        <f t="shared" si="1"/>
        <v>911</v>
      </c>
      <c r="W110" s="36"/>
      <c r="X110" s="36"/>
    </row>
    <row r="111" spans="1:24" ht="10.5" customHeight="1" x14ac:dyDescent="0.3">
      <c r="A111" s="37"/>
      <c r="B111" s="38">
        <v>97</v>
      </c>
      <c r="C111" s="38"/>
      <c r="D111" s="38"/>
      <c r="E111" s="183">
        <f>'2A'!E111+'2B'!E111</f>
        <v>457</v>
      </c>
      <c r="F111" s="185">
        <f>'2A'!F111+'2B'!F111</f>
        <v>31</v>
      </c>
      <c r="G111" s="184">
        <f>'2A'!G111+'2B'!G111</f>
        <v>24</v>
      </c>
      <c r="H111" s="184">
        <f>'2A'!H111+'2B'!H111</f>
        <v>21</v>
      </c>
      <c r="I111" s="184">
        <f>'2A'!I111+'2B'!I111</f>
        <v>0</v>
      </c>
      <c r="J111" s="184">
        <f>'2A'!J111+'2B'!J111</f>
        <v>0</v>
      </c>
      <c r="K111" s="184">
        <f>'2A'!K111+'2B'!K111</f>
        <v>0</v>
      </c>
      <c r="L111" s="184">
        <f>'2A'!L111+'2B'!L111</f>
        <v>0</v>
      </c>
      <c r="M111" s="184">
        <f>'2A'!M111+'2B'!M111</f>
        <v>1</v>
      </c>
      <c r="N111" s="184">
        <f>'2A'!N111+'2B'!N111</f>
        <v>0</v>
      </c>
      <c r="O111" s="184">
        <f>'2A'!O111+'2B'!O111</f>
        <v>0</v>
      </c>
      <c r="P111" s="184">
        <f>'2A'!P111+'2B'!P111</f>
        <v>0</v>
      </c>
      <c r="Q111" s="184">
        <f>'2A'!Q111+'2B'!Q111</f>
        <v>0</v>
      </c>
      <c r="R111" s="184">
        <f>'2A'!R111+'2B'!R111</f>
        <v>0</v>
      </c>
      <c r="S111" s="184">
        <f>'2A'!S111+'2B'!S111</f>
        <v>111</v>
      </c>
      <c r="T111" s="216">
        <f>'2A'!T111+'2B'!T111</f>
        <v>118</v>
      </c>
      <c r="U111" s="217">
        <f t="shared" si="1"/>
        <v>763</v>
      </c>
      <c r="W111" s="36"/>
      <c r="X111" s="36"/>
    </row>
    <row r="112" spans="1:24" ht="10.5" customHeight="1" x14ac:dyDescent="0.3">
      <c r="A112" s="40"/>
      <c r="B112" s="24">
        <v>98</v>
      </c>
      <c r="C112" s="24"/>
      <c r="D112" s="24"/>
      <c r="E112" s="187">
        <f>'2A'!E112+'2B'!E112</f>
        <v>357</v>
      </c>
      <c r="F112" s="189">
        <f>'2A'!F112+'2B'!F112</f>
        <v>30</v>
      </c>
      <c r="G112" s="188">
        <f>'2A'!G112+'2B'!G112</f>
        <v>14</v>
      </c>
      <c r="H112" s="188">
        <f>'2A'!H112+'2B'!H112</f>
        <v>5</v>
      </c>
      <c r="I112" s="188">
        <f>'2A'!I112+'2B'!I112</f>
        <v>0</v>
      </c>
      <c r="J112" s="188">
        <f>'2A'!J112+'2B'!J112</f>
        <v>0</v>
      </c>
      <c r="K112" s="188">
        <f>'2A'!K112+'2B'!K112</f>
        <v>0</v>
      </c>
      <c r="L112" s="188">
        <f>'2A'!L112+'2B'!L112</f>
        <v>0</v>
      </c>
      <c r="M112" s="188">
        <f>'2A'!M112+'2B'!M112</f>
        <v>0</v>
      </c>
      <c r="N112" s="188">
        <f>'2A'!N112+'2B'!N112</f>
        <v>0</v>
      </c>
      <c r="O112" s="188">
        <f>'2A'!O112+'2B'!O112</f>
        <v>0</v>
      </c>
      <c r="P112" s="188">
        <f>'2A'!P112+'2B'!P112</f>
        <v>0</v>
      </c>
      <c r="Q112" s="188">
        <f>'2A'!Q112+'2B'!Q112</f>
        <v>0</v>
      </c>
      <c r="R112" s="188">
        <f>'2A'!R112+'2B'!R112</f>
        <v>0</v>
      </c>
      <c r="S112" s="188">
        <f>'2A'!S112+'2B'!S112</f>
        <v>113</v>
      </c>
      <c r="T112" s="215">
        <f>'2A'!T112+'2B'!T112</f>
        <v>146</v>
      </c>
      <c r="U112" s="186">
        <f t="shared" si="1"/>
        <v>665</v>
      </c>
      <c r="W112" s="36"/>
      <c r="X112" s="36"/>
    </row>
    <row r="113" spans="1:24" ht="10.5" customHeight="1" x14ac:dyDescent="0.3">
      <c r="A113" s="37"/>
      <c r="B113" s="38">
        <v>99</v>
      </c>
      <c r="C113" s="38"/>
      <c r="D113" s="38"/>
      <c r="E113" s="183">
        <f>'2A'!E113+'2B'!E113</f>
        <v>172</v>
      </c>
      <c r="F113" s="185">
        <f>'2A'!F113+'2B'!F113</f>
        <v>3</v>
      </c>
      <c r="G113" s="184">
        <f>'2A'!G113+'2B'!G113</f>
        <v>10</v>
      </c>
      <c r="H113" s="184">
        <f>'2A'!H113+'2B'!H113</f>
        <v>9</v>
      </c>
      <c r="I113" s="184">
        <f>'2A'!I113+'2B'!I113</f>
        <v>0</v>
      </c>
      <c r="J113" s="184">
        <f>'2A'!J113+'2B'!J113</f>
        <v>0</v>
      </c>
      <c r="K113" s="184">
        <f>'2A'!K113+'2B'!K113</f>
        <v>0</v>
      </c>
      <c r="L113" s="184">
        <f>'2A'!L113+'2B'!L113</f>
        <v>1</v>
      </c>
      <c r="M113" s="184">
        <f>'2A'!M113+'2B'!M113</f>
        <v>0</v>
      </c>
      <c r="N113" s="184">
        <f>'2A'!N113+'2B'!N113</f>
        <v>0</v>
      </c>
      <c r="O113" s="184">
        <f>'2A'!O113+'2B'!O113</f>
        <v>0</v>
      </c>
      <c r="P113" s="184">
        <f>'2A'!P113+'2B'!P113</f>
        <v>0</v>
      </c>
      <c r="Q113" s="184">
        <f>'2A'!Q113+'2B'!Q113</f>
        <v>0</v>
      </c>
      <c r="R113" s="184">
        <f>'2A'!R113+'2B'!R113</f>
        <v>0</v>
      </c>
      <c r="S113" s="184">
        <f>'2A'!S113+'2B'!S113</f>
        <v>78</v>
      </c>
      <c r="T113" s="219">
        <f>'2A'!T113+'2B'!T113</f>
        <v>100</v>
      </c>
      <c r="U113" s="217">
        <f t="shared" si="1"/>
        <v>373</v>
      </c>
      <c r="W113" s="36"/>
      <c r="X113" s="36"/>
    </row>
    <row r="114" spans="1:24" ht="10.5" customHeight="1" x14ac:dyDescent="0.3">
      <c r="A114" s="33" t="s">
        <v>53</v>
      </c>
      <c r="B114" s="24">
        <v>100</v>
      </c>
      <c r="C114" s="34" t="s">
        <v>55</v>
      </c>
      <c r="D114" s="24"/>
      <c r="E114" s="187">
        <f>'2A'!E114+'2B'!E114</f>
        <v>39</v>
      </c>
      <c r="F114" s="191">
        <f>'2A'!F114+'2B'!F114</f>
        <v>9</v>
      </c>
      <c r="G114" s="187">
        <f>'2A'!G114+'2B'!G114</f>
        <v>34</v>
      </c>
      <c r="H114" s="192">
        <f>'2A'!H114+'2B'!H114</f>
        <v>6</v>
      </c>
      <c r="I114" s="192">
        <f>'2A'!I114+'2B'!I114</f>
        <v>0</v>
      </c>
      <c r="J114" s="192">
        <f>'2A'!J114+'2B'!J114</f>
        <v>0</v>
      </c>
      <c r="K114" s="192">
        <f>'2A'!K114+'2B'!K114</f>
        <v>0</v>
      </c>
      <c r="L114" s="192">
        <f>'2A'!L114+'2B'!L114</f>
        <v>0</v>
      </c>
      <c r="M114" s="192">
        <f>'2A'!M114+'2B'!M114</f>
        <v>0</v>
      </c>
      <c r="N114" s="192">
        <f>'2A'!N114+'2B'!N114</f>
        <v>0</v>
      </c>
      <c r="O114" s="192">
        <f>'2A'!O114+'2B'!O114</f>
        <v>0</v>
      </c>
      <c r="P114" s="192">
        <f>'2A'!P114+'2B'!P114</f>
        <v>1</v>
      </c>
      <c r="Q114" s="192">
        <f>'2A'!Q114+'2B'!Q114</f>
        <v>0</v>
      </c>
      <c r="R114" s="192">
        <f>'2A'!R114+'2B'!R114</f>
        <v>1</v>
      </c>
      <c r="S114" s="192">
        <f>'2A'!S114+'2B'!S114</f>
        <v>104</v>
      </c>
      <c r="T114" s="191">
        <f>'2A'!T114+'2B'!T114</f>
        <v>154</v>
      </c>
      <c r="U114" s="186">
        <f t="shared" si="1"/>
        <v>348</v>
      </c>
      <c r="W114" s="36"/>
      <c r="X114" s="36"/>
    </row>
    <row r="115" spans="1:24" ht="10.5" customHeight="1" thickBot="1" x14ac:dyDescent="0.35">
      <c r="A115" s="386" t="s">
        <v>8</v>
      </c>
      <c r="B115" s="42"/>
      <c r="C115" s="381"/>
      <c r="D115" s="381"/>
      <c r="E115" s="382">
        <f>SUM(E14:E114)</f>
        <v>140943</v>
      </c>
      <c r="F115" s="383">
        <f t="shared" ref="F115:T115" si="2">SUM(F14:F114)</f>
        <v>92980</v>
      </c>
      <c r="G115" s="382">
        <f t="shared" si="2"/>
        <v>2305234</v>
      </c>
      <c r="H115" s="384">
        <f t="shared" si="2"/>
        <v>2010672</v>
      </c>
      <c r="I115" s="384">
        <f t="shared" si="2"/>
        <v>269297</v>
      </c>
      <c r="J115" s="384">
        <f t="shared" si="2"/>
        <v>284232</v>
      </c>
      <c r="K115" s="384">
        <f t="shared" si="2"/>
        <v>228694</v>
      </c>
      <c r="L115" s="384">
        <f t="shared" si="2"/>
        <v>241432</v>
      </c>
      <c r="M115" s="384">
        <f t="shared" si="2"/>
        <v>213889</v>
      </c>
      <c r="N115" s="384">
        <f t="shared" si="2"/>
        <v>225795</v>
      </c>
      <c r="O115" s="384">
        <f t="shared" si="2"/>
        <v>167997</v>
      </c>
      <c r="P115" s="384">
        <f t="shared" si="2"/>
        <v>174405</v>
      </c>
      <c r="Q115" s="384">
        <f t="shared" si="2"/>
        <v>118812</v>
      </c>
      <c r="R115" s="384">
        <f t="shared" si="2"/>
        <v>135452</v>
      </c>
      <c r="S115" s="384">
        <f t="shared" si="2"/>
        <v>1040165</v>
      </c>
      <c r="T115" s="383">
        <f t="shared" si="2"/>
        <v>1236370</v>
      </c>
      <c r="U115" s="385">
        <f>SUM(E115:T115)</f>
        <v>8886369</v>
      </c>
      <c r="W115" s="36"/>
      <c r="X115" s="36"/>
    </row>
    <row r="116" spans="1:24" x14ac:dyDescent="0.3">
      <c r="A116" s="44" t="s">
        <v>315</v>
      </c>
      <c r="B116" s="44"/>
      <c r="C116" s="44"/>
      <c r="D116" s="44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W116" s="36"/>
      <c r="X116" s="36"/>
    </row>
    <row r="117" spans="1:24" ht="11.15" customHeight="1" x14ac:dyDescent="0.3">
      <c r="A117" s="46"/>
      <c r="B117" s="24"/>
      <c r="C117" s="24"/>
      <c r="D117" s="24"/>
    </row>
    <row r="118" spans="1:24" ht="9" customHeight="1" x14ac:dyDescent="0.3">
      <c r="A118" s="24"/>
      <c r="B118" s="24"/>
      <c r="C118" s="24"/>
      <c r="D118" s="24"/>
    </row>
    <row r="119" spans="1:24" ht="16.5" customHeight="1" x14ac:dyDescent="0.3">
      <c r="A119" s="24"/>
      <c r="B119" s="24"/>
      <c r="C119" s="24"/>
      <c r="D119" s="36"/>
      <c r="E119" s="36"/>
      <c r="F119" s="36"/>
      <c r="G119" s="36"/>
      <c r="H119" s="36"/>
      <c r="I119" s="36"/>
      <c r="J119" s="36"/>
      <c r="K119" s="36"/>
      <c r="L119" s="36"/>
      <c r="M119" s="36"/>
      <c r="N119" s="36"/>
      <c r="O119" s="36"/>
      <c r="P119" s="36"/>
      <c r="Q119" s="36"/>
      <c r="R119" s="36"/>
      <c r="S119" s="36"/>
      <c r="T119" s="36"/>
      <c r="U119" s="36"/>
      <c r="V119" s="36"/>
      <c r="W119" s="36"/>
    </row>
    <row r="120" spans="1:24" ht="9" customHeight="1" x14ac:dyDescent="0.3">
      <c r="A120" s="24"/>
      <c r="B120" s="24"/>
      <c r="C120" s="24"/>
      <c r="D120" s="26"/>
      <c r="E120" s="26"/>
      <c r="F120" s="26"/>
      <c r="G120" s="26"/>
      <c r="H120" s="26"/>
      <c r="I120" s="26"/>
      <c r="J120" s="26"/>
      <c r="K120" s="26"/>
      <c r="L120" s="26"/>
      <c r="M120" s="26"/>
      <c r="N120" s="26"/>
      <c r="O120" s="26"/>
      <c r="P120" s="26"/>
      <c r="Q120" s="26"/>
      <c r="R120" s="26"/>
      <c r="S120" s="26"/>
      <c r="T120" s="26"/>
      <c r="U120" s="26"/>
      <c r="V120" s="26"/>
    </row>
    <row r="121" spans="1:24" ht="9" customHeight="1" x14ac:dyDescent="0.3">
      <c r="A121" s="24"/>
      <c r="B121" s="24"/>
      <c r="C121" s="24"/>
      <c r="D121" s="26"/>
      <c r="E121" s="26"/>
      <c r="F121" s="26"/>
      <c r="G121" s="26"/>
      <c r="H121" s="26"/>
      <c r="I121" s="26"/>
      <c r="J121" s="26"/>
      <c r="K121" s="26"/>
      <c r="L121" s="26"/>
      <c r="M121" s="26"/>
      <c r="N121" s="26"/>
      <c r="O121" s="26"/>
      <c r="P121" s="26"/>
      <c r="Q121" s="26"/>
      <c r="R121" s="26"/>
      <c r="S121" s="26"/>
      <c r="T121" s="26"/>
      <c r="U121" s="26"/>
      <c r="V121" s="26"/>
    </row>
    <row r="122" spans="1:24" ht="9" customHeight="1" x14ac:dyDescent="0.3">
      <c r="A122" s="24"/>
      <c r="B122" s="24"/>
      <c r="C122" s="24"/>
      <c r="D122" s="24"/>
    </row>
    <row r="123" spans="1:24" ht="9" customHeight="1" x14ac:dyDescent="0.3">
      <c r="A123" s="24"/>
      <c r="B123" s="24"/>
      <c r="C123" s="24"/>
      <c r="D123" s="24"/>
    </row>
    <row r="124" spans="1:24" ht="9" customHeight="1" x14ac:dyDescent="0.3">
      <c r="A124" s="24"/>
      <c r="B124" s="24"/>
      <c r="C124" s="24"/>
      <c r="D124" s="24"/>
      <c r="E124" s="47"/>
      <c r="F124" s="47"/>
      <c r="G124" s="47"/>
      <c r="H124" s="47"/>
      <c r="I124" s="47"/>
      <c r="J124" s="47"/>
      <c r="K124" s="47"/>
      <c r="L124" s="47"/>
      <c r="M124" s="47"/>
      <c r="N124" s="47"/>
      <c r="O124" s="47"/>
      <c r="P124" s="47"/>
      <c r="Q124" s="47"/>
      <c r="R124" s="47"/>
      <c r="S124" s="47"/>
      <c r="T124" s="47"/>
      <c r="U124" s="47"/>
    </row>
    <row r="125" spans="1:24" ht="11.15" customHeight="1" x14ac:dyDescent="0.3">
      <c r="A125" s="24"/>
      <c r="B125" s="24"/>
      <c r="C125" s="24"/>
      <c r="D125" s="24"/>
    </row>
    <row r="126" spans="1:24" ht="9" customHeight="1" x14ac:dyDescent="0.3">
      <c r="A126" s="24"/>
      <c r="B126" s="24"/>
      <c r="C126" s="24"/>
      <c r="D126" s="24"/>
    </row>
    <row r="127" spans="1:24" ht="9" customHeight="1" x14ac:dyDescent="0.3">
      <c r="A127" s="24"/>
      <c r="B127" s="24"/>
      <c r="C127" s="24"/>
      <c r="D127" s="24"/>
      <c r="I127" s="48"/>
      <c r="K127" s="48"/>
    </row>
    <row r="128" spans="1:24" ht="10" customHeight="1" x14ac:dyDescent="0.3">
      <c r="A128" s="49"/>
      <c r="B128" s="49"/>
      <c r="C128" s="49"/>
      <c r="D128" s="49"/>
      <c r="E128" s="49"/>
      <c r="F128" s="49"/>
      <c r="G128" s="49"/>
      <c r="H128" s="49"/>
      <c r="I128" s="49"/>
      <c r="J128" s="49"/>
      <c r="K128" s="26"/>
      <c r="L128" s="26"/>
      <c r="M128" s="26"/>
      <c r="N128" s="26"/>
      <c r="O128" s="26"/>
      <c r="P128" s="26"/>
      <c r="Q128" s="26"/>
      <c r="R128" s="26"/>
      <c r="S128" s="26"/>
      <c r="T128" s="26"/>
      <c r="U128" s="26"/>
    </row>
    <row r="129" spans="1:21" ht="9" customHeight="1" x14ac:dyDescent="0.3">
      <c r="A129" s="49"/>
      <c r="B129" s="49"/>
      <c r="C129" s="49"/>
      <c r="D129" s="49"/>
      <c r="E129" s="49"/>
      <c r="F129" s="49"/>
      <c r="G129" s="49"/>
      <c r="H129" s="49"/>
      <c r="I129" s="49"/>
      <c r="J129" s="49"/>
      <c r="K129" s="26"/>
      <c r="L129" s="26"/>
      <c r="M129" s="26"/>
      <c r="N129" s="26"/>
      <c r="O129" s="26"/>
      <c r="P129" s="26"/>
      <c r="Q129" s="26"/>
      <c r="R129" s="26"/>
      <c r="S129" s="26"/>
      <c r="T129" s="26"/>
      <c r="U129" s="26"/>
    </row>
    <row r="130" spans="1:21" ht="9" customHeight="1" x14ac:dyDescent="0.3">
      <c r="A130" s="49"/>
      <c r="B130" s="49"/>
      <c r="C130" s="49"/>
      <c r="D130" s="49"/>
      <c r="E130" s="49"/>
      <c r="F130" s="49"/>
      <c r="G130" s="49"/>
      <c r="H130" s="49"/>
      <c r="I130" s="49"/>
      <c r="J130" s="49"/>
      <c r="K130" s="26"/>
      <c r="L130" s="26"/>
      <c r="M130" s="26"/>
      <c r="N130" s="26"/>
      <c r="O130" s="26"/>
      <c r="P130" s="26"/>
      <c r="Q130" s="26"/>
      <c r="R130" s="26"/>
      <c r="S130" s="26"/>
      <c r="T130" s="26"/>
      <c r="U130" s="26"/>
    </row>
    <row r="131" spans="1:21" x14ac:dyDescent="0.3">
      <c r="A131" s="49"/>
      <c r="B131" s="49"/>
      <c r="C131" s="49"/>
      <c r="D131" s="49"/>
      <c r="E131" s="49"/>
      <c r="F131" s="49"/>
      <c r="G131" s="49"/>
      <c r="H131" s="49"/>
      <c r="I131" s="49"/>
      <c r="J131" s="49"/>
      <c r="K131" s="26"/>
      <c r="L131" s="26"/>
      <c r="M131" s="26"/>
      <c r="N131" s="26"/>
      <c r="O131" s="26"/>
      <c r="P131" s="26"/>
      <c r="Q131" s="26"/>
      <c r="R131" s="26"/>
      <c r="S131" s="26"/>
      <c r="T131" s="26"/>
      <c r="U131" s="26"/>
    </row>
    <row r="132" spans="1:21" ht="9" customHeight="1" x14ac:dyDescent="0.3">
      <c r="A132" s="24"/>
      <c r="B132" s="24"/>
      <c r="C132" s="24"/>
      <c r="D132" s="24"/>
      <c r="E132" s="24"/>
      <c r="F132" s="24"/>
      <c r="G132" s="24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</row>
    <row r="133" spans="1:21" ht="9" customHeight="1" x14ac:dyDescent="0.3">
      <c r="A133" s="24"/>
      <c r="B133" s="24"/>
      <c r="C133" s="24"/>
      <c r="D133" s="24"/>
      <c r="E133" s="24"/>
      <c r="F133" s="24"/>
      <c r="G133" s="24"/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</row>
    <row r="134" spans="1:21" ht="9" customHeight="1" x14ac:dyDescent="0.3">
      <c r="A134" s="24"/>
      <c r="B134" s="24"/>
      <c r="C134" s="24"/>
      <c r="D134" s="24"/>
      <c r="E134" s="24"/>
      <c r="F134" s="24"/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</row>
    <row r="135" spans="1:21" ht="9" customHeight="1" x14ac:dyDescent="0.3">
      <c r="A135" s="24"/>
      <c r="B135" s="24"/>
      <c r="C135" s="24"/>
      <c r="D135" s="24"/>
      <c r="E135" s="24"/>
      <c r="F135" s="24"/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</row>
    <row r="136" spans="1:21" ht="9" customHeight="1" x14ac:dyDescent="0.3">
      <c r="A136" s="24"/>
      <c r="B136" s="24"/>
      <c r="C136" s="24"/>
      <c r="D136" s="24"/>
      <c r="E136" s="24"/>
      <c r="F136" s="24"/>
      <c r="G136" s="24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</row>
    <row r="137" spans="1:21" ht="9" customHeight="1" x14ac:dyDescent="0.3">
      <c r="A137" s="24"/>
      <c r="B137" s="24"/>
      <c r="C137" s="24"/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</row>
    <row r="138" spans="1:21" ht="9" customHeight="1" x14ac:dyDescent="0.3">
      <c r="A138" s="24"/>
      <c r="B138" s="24"/>
      <c r="C138" s="24"/>
      <c r="D138" s="24"/>
    </row>
    <row r="139" spans="1:21" ht="9" customHeight="1" x14ac:dyDescent="0.3">
      <c r="A139" s="24"/>
      <c r="B139" s="24"/>
      <c r="C139" s="24"/>
      <c r="D139" s="24"/>
    </row>
    <row r="140" spans="1:21" ht="9" customHeight="1" x14ac:dyDescent="0.3">
      <c r="A140" s="24"/>
      <c r="B140" s="24"/>
      <c r="C140" s="24"/>
      <c r="D140" s="24"/>
    </row>
    <row r="141" spans="1:21" ht="9" customHeight="1" x14ac:dyDescent="0.3">
      <c r="A141" s="24"/>
      <c r="B141" s="24"/>
      <c r="C141" s="24"/>
      <c r="D141" s="24"/>
    </row>
    <row r="142" spans="1:21" ht="9" customHeight="1" x14ac:dyDescent="0.3">
      <c r="A142" s="24"/>
      <c r="B142" s="24"/>
      <c r="C142" s="24"/>
      <c r="D142" s="24"/>
    </row>
    <row r="143" spans="1:21" ht="9" customHeight="1" x14ac:dyDescent="0.3">
      <c r="A143" s="24"/>
      <c r="B143" s="24"/>
      <c r="C143" s="24"/>
      <c r="D143" s="24"/>
    </row>
    <row r="144" spans="1:21" ht="9" customHeight="1" x14ac:dyDescent="0.3">
      <c r="A144" s="24"/>
      <c r="B144" s="24"/>
      <c r="C144" s="24"/>
      <c r="D144" s="24"/>
    </row>
    <row r="145" spans="1:4" ht="9" customHeight="1" x14ac:dyDescent="0.3">
      <c r="A145" s="24"/>
      <c r="B145" s="24"/>
      <c r="C145" s="24"/>
      <c r="D145" s="24"/>
    </row>
    <row r="146" spans="1:4" ht="9" customHeight="1" x14ac:dyDescent="0.3">
      <c r="A146" s="24"/>
      <c r="B146" s="24"/>
      <c r="C146" s="24"/>
      <c r="D146" s="24"/>
    </row>
    <row r="147" spans="1:4" ht="9" customHeight="1" x14ac:dyDescent="0.3">
      <c r="A147" s="24"/>
      <c r="B147" s="24"/>
      <c r="C147" s="24"/>
      <c r="D147" s="24"/>
    </row>
    <row r="148" spans="1:4" ht="9" customHeight="1" x14ac:dyDescent="0.3">
      <c r="A148" s="24"/>
      <c r="B148" s="24"/>
      <c r="C148" s="24"/>
      <c r="D148" s="24"/>
    </row>
    <row r="149" spans="1:4" ht="9" customHeight="1" x14ac:dyDescent="0.3">
      <c r="A149" s="24"/>
      <c r="B149" s="24"/>
      <c r="C149" s="24"/>
      <c r="D149" s="24"/>
    </row>
    <row r="150" spans="1:4" ht="9" customHeight="1" x14ac:dyDescent="0.3">
      <c r="A150" s="24"/>
      <c r="B150" s="24"/>
      <c r="C150" s="24"/>
      <c r="D150" s="24"/>
    </row>
    <row r="151" spans="1:4" ht="9" customHeight="1" x14ac:dyDescent="0.3">
      <c r="A151" s="24"/>
      <c r="B151" s="24"/>
      <c r="C151" s="24"/>
      <c r="D151" s="24"/>
    </row>
    <row r="152" spans="1:4" ht="9" customHeight="1" x14ac:dyDescent="0.3">
      <c r="A152" s="24"/>
      <c r="B152" s="24"/>
      <c r="C152" s="24"/>
      <c r="D152" s="24"/>
    </row>
    <row r="153" spans="1:4" ht="9" customHeight="1" x14ac:dyDescent="0.3">
      <c r="A153" s="24"/>
      <c r="B153" s="24"/>
      <c r="C153" s="24"/>
      <c r="D153" s="24"/>
    </row>
    <row r="154" spans="1:4" ht="9" customHeight="1" x14ac:dyDescent="0.3">
      <c r="A154" s="24"/>
      <c r="B154" s="24"/>
      <c r="C154" s="24"/>
      <c r="D154" s="24"/>
    </row>
    <row r="155" spans="1:4" ht="9" customHeight="1" x14ac:dyDescent="0.3">
      <c r="A155" s="24"/>
      <c r="B155" s="24"/>
      <c r="C155" s="24"/>
      <c r="D155" s="24"/>
    </row>
    <row r="156" spans="1:4" ht="9" customHeight="1" x14ac:dyDescent="0.3">
      <c r="A156" s="24"/>
      <c r="B156" s="24"/>
      <c r="C156" s="24"/>
      <c r="D156" s="24"/>
    </row>
    <row r="157" spans="1:4" ht="9" customHeight="1" x14ac:dyDescent="0.3">
      <c r="A157" s="24"/>
      <c r="B157" s="24"/>
      <c r="C157" s="24"/>
      <c r="D157" s="24"/>
    </row>
    <row r="158" spans="1:4" ht="9" customHeight="1" x14ac:dyDescent="0.3">
      <c r="A158" s="24"/>
      <c r="B158" s="24"/>
      <c r="C158" s="24"/>
      <c r="D158" s="24"/>
    </row>
    <row r="159" spans="1:4" ht="9" customHeight="1" x14ac:dyDescent="0.3">
      <c r="A159" s="24"/>
      <c r="B159" s="24"/>
      <c r="C159" s="24"/>
      <c r="D159" s="24"/>
    </row>
    <row r="160" spans="1:4" ht="9" customHeight="1" x14ac:dyDescent="0.3">
      <c r="A160" s="24"/>
      <c r="B160" s="24"/>
      <c r="C160" s="24"/>
      <c r="D160" s="24"/>
    </row>
    <row r="161" spans="1:4" ht="9" customHeight="1" x14ac:dyDescent="0.3">
      <c r="A161" s="24"/>
      <c r="B161" s="24"/>
      <c r="C161" s="24"/>
      <c r="D161" s="24"/>
    </row>
    <row r="162" spans="1:4" ht="9" customHeight="1" x14ac:dyDescent="0.3">
      <c r="A162" s="24"/>
      <c r="B162" s="24"/>
      <c r="C162" s="24"/>
      <c r="D162" s="24"/>
    </row>
    <row r="163" spans="1:4" ht="9" customHeight="1" x14ac:dyDescent="0.3">
      <c r="A163" s="24"/>
      <c r="B163" s="24"/>
      <c r="C163" s="24"/>
      <c r="D163" s="24"/>
    </row>
    <row r="164" spans="1:4" ht="9" customHeight="1" x14ac:dyDescent="0.3">
      <c r="A164" s="24"/>
      <c r="B164" s="24"/>
      <c r="C164" s="24"/>
      <c r="D164" s="24"/>
    </row>
    <row r="165" spans="1:4" ht="9" customHeight="1" x14ac:dyDescent="0.3">
      <c r="A165" s="24"/>
      <c r="B165" s="24"/>
      <c r="C165" s="24"/>
      <c r="D165" s="24"/>
    </row>
    <row r="166" spans="1:4" ht="9" customHeight="1" x14ac:dyDescent="0.3">
      <c r="A166" s="24"/>
      <c r="B166" s="24"/>
      <c r="C166" s="24"/>
      <c r="D166" s="24"/>
    </row>
    <row r="167" spans="1:4" ht="9" customHeight="1" x14ac:dyDescent="0.3">
      <c r="A167" s="24"/>
      <c r="B167" s="24"/>
      <c r="C167" s="24"/>
      <c r="D167" s="24"/>
    </row>
    <row r="168" spans="1:4" ht="9" customHeight="1" x14ac:dyDescent="0.3">
      <c r="A168" s="24"/>
      <c r="B168" s="24"/>
      <c r="C168" s="24"/>
      <c r="D168" s="24"/>
    </row>
    <row r="169" spans="1:4" ht="9" customHeight="1" x14ac:dyDescent="0.3">
      <c r="A169" s="24"/>
      <c r="B169" s="24"/>
      <c r="C169" s="24"/>
      <c r="D169" s="24"/>
    </row>
    <row r="170" spans="1:4" ht="9" customHeight="1" x14ac:dyDescent="0.3">
      <c r="A170" s="24"/>
      <c r="B170" s="24"/>
      <c r="C170" s="24"/>
      <c r="D170" s="24"/>
    </row>
    <row r="171" spans="1:4" ht="9" customHeight="1" x14ac:dyDescent="0.3">
      <c r="A171" s="24"/>
      <c r="B171" s="24"/>
      <c r="C171" s="24"/>
      <c r="D171" s="24"/>
    </row>
    <row r="172" spans="1:4" ht="9" customHeight="1" x14ac:dyDescent="0.3">
      <c r="A172" s="24"/>
      <c r="B172" s="24"/>
      <c r="C172" s="24"/>
      <c r="D172" s="24"/>
    </row>
    <row r="173" spans="1:4" ht="9" customHeight="1" x14ac:dyDescent="0.3">
      <c r="A173" s="24"/>
      <c r="B173" s="24"/>
      <c r="C173" s="24"/>
      <c r="D173" s="24"/>
    </row>
    <row r="174" spans="1:4" ht="9" customHeight="1" x14ac:dyDescent="0.3">
      <c r="A174" s="24"/>
      <c r="B174" s="24"/>
      <c r="C174" s="24"/>
      <c r="D174" s="24"/>
    </row>
    <row r="175" spans="1:4" ht="9" customHeight="1" x14ac:dyDescent="0.3">
      <c r="A175" s="24"/>
      <c r="B175" s="24"/>
      <c r="C175" s="24"/>
      <c r="D175" s="24"/>
    </row>
    <row r="176" spans="1:4" ht="9" customHeight="1" x14ac:dyDescent="0.3">
      <c r="A176" s="24"/>
      <c r="B176" s="24"/>
      <c r="C176" s="24"/>
      <c r="D176" s="24"/>
    </row>
    <row r="177" spans="1:4" ht="9" customHeight="1" x14ac:dyDescent="0.3">
      <c r="A177" s="24"/>
      <c r="B177" s="24"/>
      <c r="C177" s="24"/>
      <c r="D177" s="24"/>
    </row>
    <row r="178" spans="1:4" ht="9" customHeight="1" x14ac:dyDescent="0.3">
      <c r="A178" s="24"/>
      <c r="B178" s="24"/>
      <c r="C178" s="24"/>
      <c r="D178" s="24"/>
    </row>
    <row r="179" spans="1:4" ht="9" customHeight="1" x14ac:dyDescent="0.3">
      <c r="A179" s="24"/>
      <c r="B179" s="24"/>
      <c r="C179" s="24"/>
      <c r="D179" s="24"/>
    </row>
    <row r="180" spans="1:4" ht="9" customHeight="1" x14ac:dyDescent="0.3">
      <c r="A180" s="24"/>
      <c r="B180" s="24"/>
      <c r="C180" s="24"/>
      <c r="D180" s="24"/>
    </row>
    <row r="181" spans="1:4" ht="9" customHeight="1" x14ac:dyDescent="0.3">
      <c r="A181" s="24"/>
      <c r="B181" s="24"/>
      <c r="C181" s="24"/>
      <c r="D181" s="24"/>
    </row>
    <row r="182" spans="1:4" ht="9" customHeight="1" x14ac:dyDescent="0.3">
      <c r="A182" s="24"/>
      <c r="B182" s="24"/>
      <c r="C182" s="24"/>
      <c r="D182" s="24"/>
    </row>
    <row r="183" spans="1:4" ht="9" customHeight="1" x14ac:dyDescent="0.3">
      <c r="A183" s="24"/>
      <c r="B183" s="24"/>
      <c r="C183" s="24"/>
      <c r="D183" s="24"/>
    </row>
    <row r="184" spans="1:4" ht="9" customHeight="1" x14ac:dyDescent="0.3">
      <c r="A184" s="24"/>
      <c r="B184" s="24"/>
      <c r="C184" s="24"/>
      <c r="D184" s="24"/>
    </row>
    <row r="185" spans="1:4" ht="9" customHeight="1" x14ac:dyDescent="0.3">
      <c r="A185" s="24"/>
      <c r="B185" s="24"/>
      <c r="C185" s="24"/>
      <c r="D185" s="24"/>
    </row>
    <row r="186" spans="1:4" ht="9" customHeight="1" x14ac:dyDescent="0.3">
      <c r="A186" s="24"/>
      <c r="B186" s="24"/>
      <c r="C186" s="24"/>
      <c r="D186" s="24"/>
    </row>
    <row r="187" spans="1:4" ht="9" customHeight="1" x14ac:dyDescent="0.3">
      <c r="A187" s="24"/>
      <c r="B187" s="24"/>
      <c r="C187" s="24"/>
      <c r="D187" s="24"/>
    </row>
    <row r="188" spans="1:4" ht="10" customHeight="1" x14ac:dyDescent="0.3">
      <c r="A188" s="23"/>
      <c r="B188" s="24"/>
      <c r="C188" s="24"/>
    </row>
    <row r="202" ht="11.15" customHeight="1" x14ac:dyDescent="0.3"/>
  </sheetData>
  <mergeCells count="20">
    <mergeCell ref="A7:U7"/>
    <mergeCell ref="A2:U2"/>
    <mergeCell ref="A3:U3"/>
    <mergeCell ref="A4:U4"/>
    <mergeCell ref="A5:U5"/>
    <mergeCell ref="A6:U6"/>
    <mergeCell ref="A8:U8"/>
    <mergeCell ref="A9:U9"/>
    <mergeCell ref="A10:U10"/>
    <mergeCell ref="A11:D11"/>
    <mergeCell ref="E11:F11"/>
    <mergeCell ref="G11:T11"/>
    <mergeCell ref="O12:P12"/>
    <mergeCell ref="Q12:R12"/>
    <mergeCell ref="A12:D12"/>
    <mergeCell ref="E12:F12"/>
    <mergeCell ref="G12:H12"/>
    <mergeCell ref="I12:J12"/>
    <mergeCell ref="K12:L12"/>
    <mergeCell ref="M12:N12"/>
  </mergeCells>
  <printOptions horizontalCentered="1"/>
  <pageMargins left="0.31496062992125984" right="0.19685039370078741" top="0.39370078740157483" bottom="0.23622047244094491" header="0" footer="0.23622047244094491"/>
  <pageSetup scale="72" firstPageNumber="5" fitToHeight="0" orientation="landscape" useFirstPageNumber="1" r:id="rId1"/>
  <headerFooter>
    <oddFooter>&amp;R&amp;8&amp;P</oddFooter>
  </headerFooter>
  <rowBreaks count="2" manualBreakCount="2">
    <brk id="47" max="20" man="1"/>
    <brk id="81" max="20" man="1"/>
  </rowBreak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6F27CB6036F29C4BB6945A1D36AA1F6A" ma:contentTypeVersion="11" ma:contentTypeDescription="Crear nuevo documento." ma:contentTypeScope="" ma:versionID="f0a83a1def9e7b282106e54df825e043">
  <xsd:schema xmlns:xsd="http://www.w3.org/2001/XMLSchema" xmlns:xs="http://www.w3.org/2001/XMLSchema" xmlns:p="http://schemas.microsoft.com/office/2006/metadata/properties" xmlns:ns2="2fa79387-32d2-4061-9492-9ef011d20a69" xmlns:ns3="26b4d0d3-391a-4196-af65-603d84327a6b" targetNamespace="http://schemas.microsoft.com/office/2006/metadata/properties" ma:root="true" ma:fieldsID="e5557f976a9ee20ea09b9cca6a8c4e09" ns2:_="" ns3:_="">
    <xsd:import namespace="2fa79387-32d2-4061-9492-9ef011d20a69"/>
    <xsd:import namespace="26b4d0d3-391a-4196-af65-603d84327a6b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ServiceAutoKeyPoints" minOccurs="0"/>
                <xsd:element ref="ns2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fa79387-32d2-4061-9492-9ef011d20a6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6b4d0d3-391a-4196-af65-603d84327a6b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C6AA86A3-ED79-40E2-AF12-0E60B1AFB56D}"/>
</file>

<file path=customXml/itemProps2.xml><?xml version="1.0" encoding="utf-8"?>
<ds:datastoreItem xmlns:ds="http://schemas.openxmlformats.org/officeDocument/2006/customXml" ds:itemID="{3CEA07C2-9CDB-4E82-A396-20E3CB549D1C}"/>
</file>

<file path=customXml/itemProps3.xml><?xml version="1.0" encoding="utf-8"?>
<ds:datastoreItem xmlns:ds="http://schemas.openxmlformats.org/officeDocument/2006/customXml" ds:itemID="{004E0703-CB34-4D23-87CE-316698131AEF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63</vt:i4>
      </vt:variant>
      <vt:variant>
        <vt:lpstr>Rangos con nombre</vt:lpstr>
      </vt:variant>
      <vt:variant>
        <vt:i4>143</vt:i4>
      </vt:variant>
    </vt:vector>
  </HeadingPairs>
  <TitlesOfParts>
    <vt:vector size="206" baseType="lpstr">
      <vt:lpstr>Portada</vt:lpstr>
      <vt:lpstr>Directorio</vt:lpstr>
      <vt:lpstr>Introduccion</vt:lpstr>
      <vt:lpstr>Índice</vt:lpstr>
      <vt:lpstr>1 Total</vt:lpstr>
      <vt:lpstr>1M.N.</vt:lpstr>
      <vt:lpstr>1M.E.</vt:lpstr>
      <vt:lpstr>1T.I.</vt:lpstr>
      <vt:lpstr>2Total</vt:lpstr>
      <vt:lpstr>2A</vt:lpstr>
      <vt:lpstr>2B</vt:lpstr>
      <vt:lpstr>2Total (G)</vt:lpstr>
      <vt:lpstr>2A (G)</vt:lpstr>
      <vt:lpstr>2B (G)</vt:lpstr>
      <vt:lpstr>3Total</vt:lpstr>
      <vt:lpstr>3A</vt:lpstr>
      <vt:lpstr>3B</vt:lpstr>
      <vt:lpstr>3Total (G)</vt:lpstr>
      <vt:lpstr>3A (G)</vt:lpstr>
      <vt:lpstr>3B (G)</vt:lpstr>
      <vt:lpstr>4Total Ind EPP</vt:lpstr>
      <vt:lpstr>4V 4_1 EPP.3</vt:lpstr>
      <vt:lpstr>4V 4_1 EPP.6</vt:lpstr>
      <vt:lpstr>4V 4_1 EPP.9</vt:lpstr>
      <vt:lpstr>4Total Ind PSA</vt:lpstr>
      <vt:lpstr>4V 4_1 PSA.3</vt:lpstr>
      <vt:lpstr>4V 4_1 PSA.6</vt:lpstr>
      <vt:lpstr>4V 4_1 PSA.9</vt:lpstr>
      <vt:lpstr>4Total Ind RPI</vt:lpstr>
      <vt:lpstr>4V 4_1 RPI.3</vt:lpstr>
      <vt:lpstr>4V 4_1 RPI.6</vt:lpstr>
      <vt:lpstr>4Total GPO EPP</vt:lpstr>
      <vt:lpstr>4VG EPP.3</vt:lpstr>
      <vt:lpstr>4VG EPP.6</vt:lpstr>
      <vt:lpstr>4Total GPO PSA</vt:lpstr>
      <vt:lpstr>4VG PSA.3</vt:lpstr>
      <vt:lpstr>4VG PSA.6</vt:lpstr>
      <vt:lpstr>4Total GPO RPI</vt:lpstr>
      <vt:lpstr>4VG RPI.3</vt:lpstr>
      <vt:lpstr>4VG RPI.6</vt:lpstr>
      <vt:lpstr>5INDIVIDUAL</vt:lpstr>
      <vt:lpstr>5GRUPO</vt:lpstr>
      <vt:lpstr>6Individual</vt:lpstr>
      <vt:lpstr>6Grupo</vt:lpstr>
      <vt:lpstr>Hoja1</vt:lpstr>
      <vt:lpstr>7 Individual</vt:lpstr>
      <vt:lpstr>7 Grupo</vt:lpstr>
      <vt:lpstr>8Individual</vt:lpstr>
      <vt:lpstr>8M.N.</vt:lpstr>
      <vt:lpstr>8M.E.</vt:lpstr>
      <vt:lpstr>8M.T.</vt:lpstr>
      <vt:lpstr>8GRUPO</vt:lpstr>
      <vt:lpstr>8GM.N.</vt:lpstr>
      <vt:lpstr>8GM.E.</vt:lpstr>
      <vt:lpstr>8GM.T.</vt:lpstr>
      <vt:lpstr>9Individual</vt:lpstr>
      <vt:lpstr>9M.N.</vt:lpstr>
      <vt:lpstr>9M.E.</vt:lpstr>
      <vt:lpstr>9M.I.</vt:lpstr>
      <vt:lpstr>9Grupo</vt:lpstr>
      <vt:lpstr>9GM.N.</vt:lpstr>
      <vt:lpstr>9GM.E.</vt:lpstr>
      <vt:lpstr>9GM.I.</vt:lpstr>
      <vt:lpstr>'1 Total'!Área_de_impresión</vt:lpstr>
      <vt:lpstr>'1M.E.'!Área_de_impresión</vt:lpstr>
      <vt:lpstr>'1M.N.'!Área_de_impresión</vt:lpstr>
      <vt:lpstr>'1T.I.'!Área_de_impresión</vt:lpstr>
      <vt:lpstr>'2A'!Área_de_impresión</vt:lpstr>
      <vt:lpstr>'2A (G)'!Área_de_impresión</vt:lpstr>
      <vt:lpstr>'2B'!Área_de_impresión</vt:lpstr>
      <vt:lpstr>'2B (G)'!Área_de_impresión</vt:lpstr>
      <vt:lpstr>'2Total'!Área_de_impresión</vt:lpstr>
      <vt:lpstr>'2Total (G)'!Área_de_impresión</vt:lpstr>
      <vt:lpstr>'3A'!Área_de_impresión</vt:lpstr>
      <vt:lpstr>'3A (G)'!Área_de_impresión</vt:lpstr>
      <vt:lpstr>'3B'!Área_de_impresión</vt:lpstr>
      <vt:lpstr>'3B (G)'!Área_de_impresión</vt:lpstr>
      <vt:lpstr>'3Total'!Área_de_impresión</vt:lpstr>
      <vt:lpstr>'4Total GPO EPP'!Área_de_impresión</vt:lpstr>
      <vt:lpstr>'4Total GPO PSA'!Área_de_impresión</vt:lpstr>
      <vt:lpstr>'4Total GPO RPI'!Área_de_impresión</vt:lpstr>
      <vt:lpstr>'4Total Ind EPP'!Área_de_impresión</vt:lpstr>
      <vt:lpstr>'4Total Ind PSA'!Área_de_impresión</vt:lpstr>
      <vt:lpstr>'4Total Ind RPI'!Área_de_impresión</vt:lpstr>
      <vt:lpstr>'4V 4_1 EPP.3'!Área_de_impresión</vt:lpstr>
      <vt:lpstr>'4V 4_1 EPP.6'!Área_de_impresión</vt:lpstr>
      <vt:lpstr>'4V 4_1 EPP.9'!Área_de_impresión</vt:lpstr>
      <vt:lpstr>'4V 4_1 PSA.3'!Área_de_impresión</vt:lpstr>
      <vt:lpstr>'4V 4_1 PSA.6'!Área_de_impresión</vt:lpstr>
      <vt:lpstr>'4V 4_1 PSA.9'!Área_de_impresión</vt:lpstr>
      <vt:lpstr>'4V 4_1 RPI.3'!Área_de_impresión</vt:lpstr>
      <vt:lpstr>'4V 4_1 RPI.6'!Área_de_impresión</vt:lpstr>
      <vt:lpstr>'4VG EPP.3'!Área_de_impresión</vt:lpstr>
      <vt:lpstr>'4VG EPP.6'!Área_de_impresión</vt:lpstr>
      <vt:lpstr>'4VG PSA.3'!Área_de_impresión</vt:lpstr>
      <vt:lpstr>'4VG PSA.6'!Área_de_impresión</vt:lpstr>
      <vt:lpstr>'4VG RPI.3'!Área_de_impresión</vt:lpstr>
      <vt:lpstr>'4VG RPI.6'!Área_de_impresión</vt:lpstr>
      <vt:lpstr>'5GRUPO'!Área_de_impresión</vt:lpstr>
      <vt:lpstr>'5INDIVIDUAL'!Área_de_impresión</vt:lpstr>
      <vt:lpstr>'6Grupo'!Área_de_impresión</vt:lpstr>
      <vt:lpstr>'6Individual'!Área_de_impresión</vt:lpstr>
      <vt:lpstr>'7 Grupo'!Área_de_impresión</vt:lpstr>
      <vt:lpstr>'7 Individual'!Área_de_impresión</vt:lpstr>
      <vt:lpstr>'8GM.E.'!Área_de_impresión</vt:lpstr>
      <vt:lpstr>'8GM.N.'!Área_de_impresión</vt:lpstr>
      <vt:lpstr>'8GM.T.'!Área_de_impresión</vt:lpstr>
      <vt:lpstr>'8GRUPO'!Área_de_impresión</vt:lpstr>
      <vt:lpstr>'8Individual'!Área_de_impresión</vt:lpstr>
      <vt:lpstr>'8M.E.'!Área_de_impresión</vt:lpstr>
      <vt:lpstr>'8M.N.'!Área_de_impresión</vt:lpstr>
      <vt:lpstr>'8M.T.'!Área_de_impresión</vt:lpstr>
      <vt:lpstr>'9GM.E.'!Área_de_impresión</vt:lpstr>
      <vt:lpstr>'9GM.I.'!Área_de_impresión</vt:lpstr>
      <vt:lpstr>'9GM.N.'!Área_de_impresión</vt:lpstr>
      <vt:lpstr>'9Grupo'!Área_de_impresión</vt:lpstr>
      <vt:lpstr>'9Individual'!Área_de_impresión</vt:lpstr>
      <vt:lpstr>'9M.E.'!Área_de_impresión</vt:lpstr>
      <vt:lpstr>'9M.I.'!Área_de_impresión</vt:lpstr>
      <vt:lpstr>'9M.N.'!Área_de_impresión</vt:lpstr>
      <vt:lpstr>Directorio!Área_de_impresión</vt:lpstr>
      <vt:lpstr>Índice!Área_de_impresión</vt:lpstr>
      <vt:lpstr>Introduccion!Área_de_impresión</vt:lpstr>
      <vt:lpstr>Portada!Área_de_impresión</vt:lpstr>
      <vt:lpstr>'6Grupo'!COPIA</vt:lpstr>
      <vt:lpstr>'6Individual'!COPIA</vt:lpstr>
      <vt:lpstr>'7 Grupo'!COPIA</vt:lpstr>
      <vt:lpstr>'7 Individual'!COPIA</vt:lpstr>
      <vt:lpstr>'1 Total'!Imprimir_área_IM</vt:lpstr>
      <vt:lpstr>'1M.E.'!Imprimir_área_IM</vt:lpstr>
      <vt:lpstr>'1M.N.'!Imprimir_área_IM</vt:lpstr>
      <vt:lpstr>'1T.I.'!Imprimir_área_IM</vt:lpstr>
      <vt:lpstr>'2A'!Imprimir_área_IM</vt:lpstr>
      <vt:lpstr>'2A (G)'!Imprimir_área_IM</vt:lpstr>
      <vt:lpstr>'2B'!Imprimir_área_IM</vt:lpstr>
      <vt:lpstr>'2B (G)'!Imprimir_área_IM</vt:lpstr>
      <vt:lpstr>'2Total'!Imprimir_área_IM</vt:lpstr>
      <vt:lpstr>'2Total (G)'!Imprimir_área_IM</vt:lpstr>
      <vt:lpstr>'3A'!Imprimir_área_IM</vt:lpstr>
      <vt:lpstr>'3A (G)'!Imprimir_área_IM</vt:lpstr>
      <vt:lpstr>'3B'!Imprimir_área_IM</vt:lpstr>
      <vt:lpstr>'3B (G)'!Imprimir_área_IM</vt:lpstr>
      <vt:lpstr>'3Total'!Imprimir_área_IM</vt:lpstr>
      <vt:lpstr>'4Total GPO EPP'!Imprimir_área_IM</vt:lpstr>
      <vt:lpstr>'4Total GPO PSA'!Imprimir_área_IM</vt:lpstr>
      <vt:lpstr>'4Total GPO RPI'!Imprimir_área_IM</vt:lpstr>
      <vt:lpstr>'4Total Ind EPP'!Imprimir_área_IM</vt:lpstr>
      <vt:lpstr>'4Total Ind PSA'!Imprimir_área_IM</vt:lpstr>
      <vt:lpstr>'4Total Ind RPI'!Imprimir_área_IM</vt:lpstr>
      <vt:lpstr>'4V 4_1 EPP.3'!Imprimir_área_IM</vt:lpstr>
      <vt:lpstr>'4V 4_1 EPP.6'!Imprimir_área_IM</vt:lpstr>
      <vt:lpstr>'4V 4_1 EPP.9'!Imprimir_área_IM</vt:lpstr>
      <vt:lpstr>'4V 4_1 PSA.3'!Imprimir_área_IM</vt:lpstr>
      <vt:lpstr>'4V 4_1 PSA.6'!Imprimir_área_IM</vt:lpstr>
      <vt:lpstr>'4V 4_1 PSA.9'!Imprimir_área_IM</vt:lpstr>
      <vt:lpstr>'4V 4_1 RPI.3'!Imprimir_área_IM</vt:lpstr>
      <vt:lpstr>'4V 4_1 RPI.6'!Imprimir_área_IM</vt:lpstr>
      <vt:lpstr>'4VG EPP.3'!Imprimir_área_IM</vt:lpstr>
      <vt:lpstr>'4VG EPP.6'!Imprimir_área_IM</vt:lpstr>
      <vt:lpstr>'4VG PSA.3'!Imprimir_área_IM</vt:lpstr>
      <vt:lpstr>'4VG PSA.6'!Imprimir_área_IM</vt:lpstr>
      <vt:lpstr>'4VG RPI.3'!Imprimir_área_IM</vt:lpstr>
      <vt:lpstr>'4VG RPI.6'!Imprimir_área_IM</vt:lpstr>
      <vt:lpstr>'5GRUPO'!Imprimir_área_IM</vt:lpstr>
      <vt:lpstr>'5INDIVIDUAL'!Imprimir_área_IM</vt:lpstr>
      <vt:lpstr>'6Grupo'!Imprimir_área_IM</vt:lpstr>
      <vt:lpstr>'6Individual'!Imprimir_área_IM</vt:lpstr>
      <vt:lpstr>'7 Grupo'!Imprimir_área_IM</vt:lpstr>
      <vt:lpstr>'7 Individual'!Imprimir_área_IM</vt:lpstr>
      <vt:lpstr>'8GM.E.'!Imprimir_área_IM</vt:lpstr>
      <vt:lpstr>'8GM.N.'!Imprimir_área_IM</vt:lpstr>
      <vt:lpstr>'8GM.T.'!Imprimir_área_IM</vt:lpstr>
      <vt:lpstr>'8GRUPO'!Imprimir_área_IM</vt:lpstr>
      <vt:lpstr>'8Individual'!Imprimir_área_IM</vt:lpstr>
      <vt:lpstr>'8M.E.'!Imprimir_área_IM</vt:lpstr>
      <vt:lpstr>'8M.N.'!Imprimir_área_IM</vt:lpstr>
      <vt:lpstr>'8M.T.'!Imprimir_área_IM</vt:lpstr>
      <vt:lpstr>'9GM.E.'!Imprimir_área_IM</vt:lpstr>
      <vt:lpstr>'9GM.I.'!Imprimir_área_IM</vt:lpstr>
      <vt:lpstr>'9GM.N.'!Imprimir_área_IM</vt:lpstr>
      <vt:lpstr>'9Grupo'!Imprimir_área_IM</vt:lpstr>
      <vt:lpstr>'9Individual'!Imprimir_área_IM</vt:lpstr>
      <vt:lpstr>'9M.E.'!Imprimir_área_IM</vt:lpstr>
      <vt:lpstr>'9M.I.'!Imprimir_área_IM</vt:lpstr>
      <vt:lpstr>'9M.N.'!Imprimir_área_IM</vt:lpstr>
      <vt:lpstr>'2A'!Títulos_a_imprimir</vt:lpstr>
      <vt:lpstr>'2A (G)'!Títulos_a_imprimir</vt:lpstr>
      <vt:lpstr>'2B'!Títulos_a_imprimir</vt:lpstr>
      <vt:lpstr>'2B (G)'!Títulos_a_imprimir</vt:lpstr>
      <vt:lpstr>'2Total'!Títulos_a_imprimir</vt:lpstr>
      <vt:lpstr>'2Total (G)'!Títulos_a_imprimir</vt:lpstr>
      <vt:lpstr>'3A'!Títulos_a_imprimir</vt:lpstr>
      <vt:lpstr>'3A (G)'!Títulos_a_imprimir</vt:lpstr>
      <vt:lpstr>'3B'!Títulos_a_imprimir</vt:lpstr>
      <vt:lpstr>'3B (G)'!Títulos_a_imprimir</vt:lpstr>
      <vt:lpstr>'3Total'!Títulos_a_imprimir</vt:lpstr>
      <vt:lpstr>'5GRUPO'!Títulos_a_imprimir</vt:lpstr>
      <vt:lpstr>'5INDIVIDUAL'!Títulos_a_imprimir</vt:lpstr>
      <vt:lpstr>'9GM.E.'!Títulos_a_imprimir</vt:lpstr>
      <vt:lpstr>'9GM.I.'!Títulos_a_imprimir</vt:lpstr>
      <vt:lpstr>'9GM.N.'!Títulos_a_imprimir</vt:lpstr>
      <vt:lpstr>'9Grupo'!Títulos_a_imprimir</vt:lpstr>
      <vt:lpstr>'9Individual'!Títulos_a_imprimir</vt:lpstr>
      <vt:lpstr>'9M.E.'!Títulos_a_imprimir</vt:lpstr>
      <vt:lpstr>'9M.I.'!Títulos_a_imprimir</vt:lpstr>
      <vt:lpstr>'9M.N.'!Títulos_a_imprimir</vt:lpstr>
    </vt:vector>
  </TitlesOfParts>
  <Company>A.M.I.S., A.C.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Adriana Rangel Bernal</dc:creator>
  <cp:lastModifiedBy>Adriana Rangel</cp:lastModifiedBy>
  <cp:lastPrinted>2019-10-14T23:55:53Z</cp:lastPrinted>
  <dcterms:created xsi:type="dcterms:W3CDTF">1998-02-06T16:19:16Z</dcterms:created>
  <dcterms:modified xsi:type="dcterms:W3CDTF">2020-01-16T18:11:45Z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0x0101006F27CB6036F29C4BB6945A1D36AA1F6A</vt:lpwstr>
  </property>
</Properties>
</file>